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673CCE6D-0B8E-4D69-9E28-C708F3AB4387}" xr6:coauthVersionLast="47" xr6:coauthVersionMax="47" xr10:uidLastSave="{00000000-0000-0000-0000-000000000000}"/>
  <bookViews>
    <workbookView xWindow="-120" yWindow="-120" windowWidth="29040" windowHeight="15720" tabRatio="5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U36" i="10" s="1"/>
  <c r="BE35" i="10"/>
  <c r="AM35" i="10"/>
  <c r="C35" i="10"/>
  <c r="CO34" i="10"/>
  <c r="CO35" i="10" s="1"/>
  <c r="BW34" i="10"/>
  <c r="BW35" i="10" s="1"/>
  <c r="BW36" i="10" s="1"/>
  <c r="BW37" i="10" s="1"/>
  <c r="BW38" i="10" s="1"/>
  <c r="BW39" i="10" s="1"/>
  <c r="BW40" i="10" s="1"/>
  <c r="BW41" i="10" s="1"/>
  <c r="BW42" i="10" s="1"/>
  <c r="BW43" i="10" s="1"/>
  <c r="BE34" i="10"/>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<sst xmlns="http://schemas.openxmlformats.org/spreadsheetml/2006/main" count="1099" uniqueCount="565">
  <si>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</si>
  <si>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</si>
  <si>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</si>
  <si>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</si>
  <si>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</si>
  <si>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</si>
  <si>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</si>
  <si>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</si>
  <si>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</si>
  <si>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</si>
  <si>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</si>
  <si>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</si>
  <si>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</si>
  <si>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</si>
  <si>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</si>
  <si>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</si>
  <si>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</si>
  <si>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</si>
  <si>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</si>
  <si>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</si>
  <si>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</si>
  <si>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</si>
  <si>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</si>
  <si>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</si>
  <si>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</si>
  <si>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</si>
  <si>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</si>
  <si>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</si>
  <si>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</si>
  <si>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</si>
  <si>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</si>
  <si>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</si>
  <si>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</si>
  <si>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</si>
  <si>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</si>
  <si>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</si>
  <si>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</si>
  <si>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</si>
  <si>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</si>
  <si>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</si>
  <si>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</si>
  <si>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</si>
  <si>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</si>
  <si>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</si>
  <si>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</si>
  <si>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</si>
  <si>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</si>
  <si>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</si>
  <si>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</si>
  <si>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</si>
  <si>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</si>
  <si>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</si>
  <si>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</si>
  <si>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</si>
  <si>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</si>
  <si>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</si>
  <si>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</si>
  <si>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</si>
  <si>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</si>
  <si>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</si>
  <si>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</si>
  <si>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</si>
  <si>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</si>
  <si>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</si>
  <si>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</si>
  <si>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</si>
  <si>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</si>
  <si>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</si>
  <si>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</si>
  <si>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</si>
  <si>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</si>
  <si>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</si>
  <si>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</si>
  <si>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</si>
  <si>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</si>
  <si>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</si>
  <si>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</si>
  <si>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</si>
  <si>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</si>
  <si>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</si>
  <si>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</si>
  <si>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</si>
  <si>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</si>
  <si>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</si>
  <si>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</si>
  <si>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</si>
  <si>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</si>
  <si>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</si>
  <si>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</si>
  <si>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</si>
  <si>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</si>
  <si>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</si>
  <si>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</si>
  <si>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</si>
  <si>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</si>
  <si>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</si>
  <si>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</si>
  <si>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</si>
  <si>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</si>
  <si>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</si>
  <si>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</si>
  <si>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</si>
  <si>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</si>
  <si>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</si>
  <si>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</si>
  <si>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</si>
  <si>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</si>
  <si>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</si>
  <si>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</si>
  <si>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</si>
  <si>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</si>
  <si>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</si>
  <si>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</si>
  <si>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</si>
  <si>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</si>
  <si>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</si>
  <si>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</si>
  <si>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</si>
  <si>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</si>
  <si>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</si>
  <si>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</si>
  <si>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</si>
  <si>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</si>
  <si>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</si>
  <si>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</si>
  <si>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</si>
  <si>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</si>
  <si>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</si>
  <si>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</si>
  <si>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</si>
  <si>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</si>
  <si>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</si>
  <si>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</si>
  <si>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</si>
  <si>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</si>
  <si>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</si>
  <si>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</si>
  <si>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</si>
  <si>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</si>
  <si>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</si>
  <si>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</si>
  <si>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</si>
  <si>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</si>
  <si>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</si>
  <si>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</si>
  <si>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</si>
  <si>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</si>
  <si>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</si>
  <si>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</si>
  <si>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</si>
  <si>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</si>
  <si>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</si>
  <si>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</si>
  <si>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</si>
  <si>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</si>
  <si>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</si>
  <si>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</si>
  <si>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</si>
  <si>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</si>
  <si>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</si>
  <si>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</si>
  <si>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</si>
  <si>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</si>
  <si>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</si>
  <si>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</si>
  <si>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</si>
  <si>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</si>
  <si>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</si>
  <si>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</si>
  <si>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</si>
  <si>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</si>
  <si>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</si>
  <si>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</si>
  <si>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</si>
  <si>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</si>
  <si>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</si>
  <si>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</si>
  <si>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</si>
  <si>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</si>
  <si>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</si>
  <si>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</si>
  <si>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</si>
  <si>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</si>
  <si>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</si>
  <si>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</si>
  <si>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</si>
  <si>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</si>
  <si>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</si>
  <si>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</si>
  <si>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</si>
  <si>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</si>
  <si>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</si>
  <si>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</si>
  <si>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</si>
  <si>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</si>
  <si>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</si>
  <si>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</si>
  <si>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</si>
  <si>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</si>
  <si>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</si>
  <si>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</si>
  <si>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</si>
  <si>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</si>
  <si>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</si>
  <si>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東京都東大和市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</si>
  <si>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</si>
  <si>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</si>
  <si>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</si>
  <si>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</si>
  <si>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</si>
  <si>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</si>
  <si>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</si>
  <si>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</si>
  <si>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</si>
  <si>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</si>
  <si>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</si>
  <si>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</si>
  <si>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</si>
  <si>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</si>
  <si>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</si>
  <si>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</si>
  <si>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</si>
  <si>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</si>
  <si>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</si>
  <si>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</si>
  <si>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</si>
  <si>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</si>
  <si>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</si>
  <si>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</si>
  <si>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</si>
  <si>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</si>
  <si>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</si>
  <si>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</si>
  <si>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</si>
  <si>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</si>
  <si>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</si>
  <si>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</si>
  <si>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</si>
  <si>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</si>
  <si>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</si>
  <si>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</si>
  <si>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</si>
  <si>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</si>
  <si>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</si>
  <si>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</si>
  <si>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</si>
  <si>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</si>
  <si>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</si>
  <si>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</si>
  <si>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</si>
  <si>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</si>
  <si>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</si>
  <si>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</si>
  <si>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</si>
  <si>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</si>
  <si>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</si>
  <si>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</si>
  <si>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</si>
  <si>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</si>
  <si>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</si>
  <si>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</si>
  <si>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</si>
  <si>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</si>
  <si>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</si>
  <si>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</si>
  <si>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</si>
  <si>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</si>
  <si>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</si>
  <si>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</si>
  <si>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</si>
  <si>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</si>
  <si>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</si>
  <si>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</si>
  <si>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</si>
  <si>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</si>
  <si>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</si>
  <si>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</si>
  <si>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</si>
  <si>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</si>
  <si>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</si>
  <si>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</si>
  <si>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</si>
  <si>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</si>
  <si>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</si>
  <si>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</si>
  <si>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</si>
  <si>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</si>
  <si>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</si>
  <si>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</si>
  <si>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</si>
  <si>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</si>
  <si>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</si>
  <si>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</si>
  <si>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</si>
  <si>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</si>
  <si>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</si>
  <si>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</si>
  <si>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</si>
  <si>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</si>
  <si>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</si>
  <si>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</si>
  <si>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</si>
  <si>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</si>
  <si>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</si>
  <si>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</si>
  <si>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</si>
  <si>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</si>
  <si>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</si>
  <si>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</si>
  <si>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</si>
  <si>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</si>
  <si>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</si>
  <si>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</si>
  <si>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</si>
  <si>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</si>
  <si>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</si>
  <si>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</si>
  <si>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</si>
  <si>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</si>
  <si>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</si>
  <si>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</si>
  <si>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</si>
  <si>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</si>
  <si>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</si>
  <si>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</si>
  <si>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</si>
  <si>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</si>
  <si>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</si>
  <si>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</si>
  <si>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</si>
  <si>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</si>
  <si>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</si>
  <si>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</si>
  <si>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</si>
  <si>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</si>
  <si>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</si>
  <si>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</si>
  <si>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</si>
  <si>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</si>
  <si>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</si>
  <si>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</si>
  <si>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</si>
  <si>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</si>
  <si>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</si>
  <si>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</si>
  <si>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</si>
  <si>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</si>
  <si>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</si>
  <si>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</si>
  <si>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</si>
  <si>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</si>
  <si>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</si>
  <si>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</si>
  <si>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</si>
  <si>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</si>
  <si>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東京都東大和市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</si>
  <si>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</si>
  <si>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</si>
  <si>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</si>
  <si>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</si>
  <si>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</si>
  <si>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</si>
  <si>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</si>
  <si>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</si>
  <si>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</si>
  <si>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</si>
  <si>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</si>
  <si>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</si>
  <si>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</si>
  <si>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</si>
  <si>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</si>
  <si>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</si>
  <si>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</si>
  <si>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</si>
  <si>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</si>
  <si>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</si>
  <si>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</si>
  <si>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</si>
  <si>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</si>
  <si>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</si>
  <si>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</si>
  <si>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</si>
  <si>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</si>
  <si>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</si>
  <si>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</si>
  <si>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</si>
  <si>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</si>
  <si>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</si>
  <si>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</si>
  <si>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</si>
  <si>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</si>
  <si>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</si>
  <si>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</si>
  <si>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</si>
  <si>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</si>
  <si>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</si>
  <si>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</si>
  <si>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</si>
  <si>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</si>
  <si>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</si>
  <si>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</si>
  <si>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</si>
  <si>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</si>
  <si>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</si>
  <si>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</si>
  <si>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</si>
  <si>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</si>
  <si>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</si>
  <si>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</si>
  <si>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</si>
  <si>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</si>
  <si>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</si>
  <si>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</si>
  <si>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</si>
  <si>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</si>
  <si>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</si>
  <si>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</si>
  <si>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</si>
  <si>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</si>
  <si>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</si>
  <si>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</si>
  <si>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</si>
  <si>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</si>
  <si>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</si>
  <si>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</si>
  <si>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</si>
  <si>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</si>
  <si>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</si>
  <si>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</si>
  <si>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</si>
  <si>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</si>
  <si>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</si>
  <si>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</si>
  <si>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</si>
  <si>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</si>
  <si>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</si>
  <si>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</si>
  <si>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</si>
  <si>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</si>
  <si>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</si>
  <si>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</si>
  <si>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</si>
  <si>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</si>
  <si>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</si>
  <si>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</si>
  <si>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</si>
  <si>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</si>
  <si>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</si>
  <si>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</si>
  <si>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</si>
  <si>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</si>
  <si>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</si>
  <si>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</si>
  <si>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</si>
  <si>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</si>
  <si>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</si>
  <si>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</si>
  <si>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</si>
  <si>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</si>
  <si>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</si>
  <si>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</si>
  <si>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</si>
  <si>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</si>
  <si>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</si>
  <si>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</si>
  <si>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</si>
  <si>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</si>
  <si>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</si>
  <si>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</si>
  <si>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</si>
  <si>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</si>
  <si>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</si>
  <si>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</si>
  <si>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</si>
  <si>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</si>
  <si>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</si>
  <si>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</si>
  <si>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</si>
  <si>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</si>
  <si>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</si>
  <si>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</si>
  <si>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</si>
  <si>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</si>
  <si>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</si>
  <si>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</si>
  <si>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</si>
  <si>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</si>
  <si>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</si>
  <si>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</si>
  <si>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</si>
  <si>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</si>
  <si>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</si>
  <si>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</si>
  <si>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</si>
  <si>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</si>
  <si>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</si>
  <si>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</si>
  <si>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</si>
  <si>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</si>
  <si>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</si>
  <si>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</si>
  <si>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</si>
  <si>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</si>
  <si>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</si>
  <si>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</si>
  <si>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</si>
  <si>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</si>
  <si>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</si>
  <si>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</si>
  <si>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</si>
  <si>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</si>
  <si>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</si>
  <si>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</si>
  <si>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</si>
  <si>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</si>
  <si>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</si>
  <si>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</si>
  <si>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</si>
  <si>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</si>
  <si>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</si>
  <si>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</si>
  <si>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</si>
  <si>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</si>
  <si>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</si>
  <si>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</si>
  <si>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</si>
  <si>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</si>
  <si>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</si>
  <si>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</si>
  <si>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</si>
  <si>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0.38</t>
  </si>
  <si>
    <t>▲ 4.84</t>
  </si>
  <si>
    <t>一般会計</t>
  </si>
  <si>
    <t>下水道事業会計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</si>
  <si>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</si>
  <si>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</si>
  <si>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</si>
  <si>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</si>
  <si>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</si>
  <si>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</si>
  <si>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</si>
  <si>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</si>
  <si>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</si>
  <si>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</si>
  <si>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湖南衛生組合</t>
    <rPh sb="0" eb="2">
      <t>コナン</t>
    </rPh>
    <rPh sb="2" eb="4">
      <t>エイセイ</t>
    </rPh>
    <rPh sb="4" eb="6">
      <t>クミアイ</t>
    </rPh>
    <phoneticPr fontId="10"/>
  </si>
  <si>
    <t>小平・村山・大和衛生組合</t>
    <rPh sb="0" eb="2">
      <t>コダイラ</t>
    </rPh>
    <rPh sb="3" eb="5">
      <t>ムラヤマ</t>
    </rPh>
    <rPh sb="6" eb="8">
      <t>ヤマト</t>
    </rPh>
    <rPh sb="8" eb="10">
      <t>エイセイ</t>
    </rPh>
    <rPh sb="10" eb="12">
      <t>クミアイ</t>
    </rPh>
    <phoneticPr fontId="10"/>
  </si>
  <si>
    <t>東京たま広域資源循環組合</t>
    <rPh sb="0" eb="2">
      <t>トウキョウ</t>
    </rPh>
    <rPh sb="4" eb="6">
      <t>コウイキ</t>
    </rPh>
    <rPh sb="6" eb="8">
      <t>シゲン</t>
    </rPh>
    <rPh sb="8" eb="10">
      <t>ジュンカン</t>
    </rPh>
    <rPh sb="10" eb="12">
      <t>クミアイ</t>
    </rPh>
    <phoneticPr fontId="10"/>
  </si>
  <si>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</si>
  <si>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</si>
  <si>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</si>
  <si>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</si>
  <si>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10"/>
  </si>
  <si>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</si>
  <si>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昭和病院企業団</t>
    <rPh sb="0" eb="2">
      <t>ショウワ</t>
    </rPh>
    <rPh sb="2" eb="4">
      <t>ビョウイン</t>
    </rPh>
    <rPh sb="4" eb="6">
      <t>キギョウ</t>
    </rPh>
    <rPh sb="6" eb="7">
      <t>ダン</t>
    </rPh>
    <phoneticPr fontId="10"/>
  </si>
  <si>
    <t>-</t>
    <phoneticPr fontId="20"/>
  </si>
  <si>
    <t>-</t>
    <phoneticPr fontId="2"/>
  </si>
  <si>
    <t>〇</t>
    <phoneticPr fontId="10"/>
  </si>
  <si>
    <t>東大和市土地開発公社</t>
    <rPh sb="0" eb="4">
      <t>ヒガシヤマトシ</t>
    </rPh>
    <rPh sb="4" eb="6">
      <t>トチ</t>
    </rPh>
    <rPh sb="6" eb="8">
      <t>カイハツ</t>
    </rPh>
    <rPh sb="8" eb="10">
      <t>コウシャ</t>
    </rPh>
    <phoneticPr fontId="10"/>
  </si>
  <si>
    <t>多摩都市モノレール株式会社</t>
    <rPh sb="0" eb="2">
      <t>タマ</t>
    </rPh>
    <rPh sb="2" eb="4">
      <t>トシ</t>
    </rPh>
    <rPh sb="9" eb="13">
      <t>カブシキガイシャ</t>
    </rPh>
    <phoneticPr fontId="10"/>
  </si>
  <si>
    <t>公共施設等整備基金</t>
    <phoneticPr fontId="5"/>
  </si>
  <si>
    <t>環境緑化基金</t>
    <phoneticPr fontId="2"/>
  </si>
  <si>
    <t>長寿社会福祉基金</t>
    <phoneticPr fontId="2"/>
  </si>
  <si>
    <t>文化・スポーツ基金</t>
    <phoneticPr fontId="2"/>
  </si>
  <si>
    <t>り災救助及び災害復旧・復興基金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</si>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</sst>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D61D-4145-BEB2-A751015B2E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11639</c:v>
                </c:pt>
                <c:pt idx="1">
                  <c:v>16653</c:v>
                </c:pt>
                <c:pt idx="2">
                  <c:v>14953</c:v>
                </c:pt>
                <c:pt idx="3">
                  <c:v>20627</c:v>
                </c:pt>
                <c:pt idx="4">
                  <c:v>22110</c:v>
                </c:pt>
              </c:numCache>
            </c:numRef>
          </c:val>
          <c:smooth val="0"/>
          <c:extLst>
            <c:ext xmlns:c16="http://schemas.microsoft.com/office/drawing/2014/chart" uri="{C3380CC4-5D6E-409C-BE32-E72D297353CC}">
              <c16:uniqueId val="{00000001-D61D-4145-BEB2-A751015B2E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8.14</c:v>
                </c:pt>
                <c:pt idx="1">
                  <c:v>11.09</c:v>
                </c:pt>
                <c:pt idx="2">
                  <c:v>16.02</c:v>
                </c:pt>
                <c:pt idx="3">
                  <c:v>16.25</c:v>
                </c:pt>
                <c:pt idx="4">
                  <c:v>10.78</c:v>
                </c:pt>
              </c:numCache>
            </c:numRef>
          </c:val>
          <c:extLst>
            <c:ext xmlns:c16="http://schemas.microsoft.com/office/drawing/2014/chart" uri="{C3380CC4-5D6E-409C-BE32-E72D297353CC}">
              <c16:uniqueId val="{00000000-2089-46D4-84BD-1955F287B6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c:v>
                </c:pt>
                <c:pt idx="1">
                  <c:v>13.91</c:v>
                </c:pt>
                <c:pt idx="2">
                  <c:v>14.26</c:v>
                </c:pt>
                <c:pt idx="3">
                  <c:v>14.36</c:v>
                </c:pt>
                <c:pt idx="4">
                  <c:v>14.3</c:v>
                </c:pt>
              </c:numCache>
            </c:numRef>
          </c:val>
          <c:extLst>
            <c:ext xmlns:c16="http://schemas.microsoft.com/office/drawing/2014/chart" uri="{C3380CC4-5D6E-409C-BE32-E72D297353CC}">
              <c16:uniqueId val="{00000001-2089-46D4-84BD-1955F287B6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4.7</c:v>
                </c:pt>
                <c:pt idx="2">
                  <c:v>6.51</c:v>
                </c:pt>
                <c:pt idx="3">
                  <c:v>-0.38</c:v>
                </c:pt>
                <c:pt idx="4">
                  <c:v>-4.84</c:v>
                </c:pt>
              </c:numCache>
            </c:numRef>
          </c:val>
          <c:smooth val="0"/>
          <c:extLst>
            <c:ext xmlns:c16="http://schemas.microsoft.com/office/drawing/2014/chart" uri="{C3380CC4-5D6E-409C-BE32-E72D297353CC}">
              <c16:uniqueId val="{00000002-2089-46D4-84BD-1955F287B6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4AA-4014-920B-BD8617CDC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AA-4014-920B-BD8617CDCF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AA-4014-920B-BD8617CDCF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AA-4014-920B-BD8617CDCFE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4AA-4014-920B-BD8617CDCF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0.23</c:v>
                </c:pt>
                <c:pt idx="4">
                  <c:v>#N/A</c:v>
                </c:pt>
                <c:pt idx="5">
                  <c:v>0.15</c:v>
                </c:pt>
                <c:pt idx="6">
                  <c:v>#N/A</c:v>
                </c:pt>
                <c:pt idx="7">
                  <c:v>0.33</c:v>
                </c:pt>
                <c:pt idx="8">
                  <c:v>#N/A</c:v>
                </c:pt>
                <c:pt idx="9">
                  <c:v>0.26</c:v>
                </c:pt>
              </c:numCache>
            </c:numRef>
          </c:val>
          <c:extLst>
            <c:ext xmlns:c16="http://schemas.microsoft.com/office/drawing/2014/chart" uri="{C3380CC4-5D6E-409C-BE32-E72D297353CC}">
              <c16:uniqueId val="{00000005-94AA-4014-920B-BD8617CDCFE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1.56</c:v>
                </c:pt>
                <c:pt idx="4">
                  <c:v>#N/A</c:v>
                </c:pt>
                <c:pt idx="5">
                  <c:v>2.12</c:v>
                </c:pt>
                <c:pt idx="6">
                  <c:v>#N/A</c:v>
                </c:pt>
                <c:pt idx="7">
                  <c:v>1.75</c:v>
                </c:pt>
                <c:pt idx="8">
                  <c:v>#N/A</c:v>
                </c:pt>
                <c:pt idx="9">
                  <c:v>1.28</c:v>
                </c:pt>
              </c:numCache>
            </c:numRef>
          </c:val>
          <c:extLst>
            <c:ext xmlns:c16="http://schemas.microsoft.com/office/drawing/2014/chart" uri="{C3380CC4-5D6E-409C-BE32-E72D297353CC}">
              <c16:uniqueId val="{00000006-94AA-4014-920B-BD8617CDCFE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2.81</c:v>
                </c:pt>
                <c:pt idx="2">
                  <c:v>#N/A</c:v>
                </c:pt>
                <c:pt idx="3">
                  <c:v>3.99</c:v>
                </c:pt>
                <c:pt idx="4">
                  <c:v>#N/A</c:v>
                </c:pt>
                <c:pt idx="5">
                  <c:v>1.89</c:v>
                </c:pt>
                <c:pt idx="6">
                  <c:v>#N/A</c:v>
                </c:pt>
                <c:pt idx="7">
                  <c:v>2.66</c:v>
                </c:pt>
                <c:pt idx="8">
                  <c:v>#N/A</c:v>
                </c:pt>
                <c:pt idx="9">
                  <c:v>2.4</c:v>
                </c:pt>
              </c:numCache>
            </c:numRef>
          </c:val>
          <c:extLst>
            <c:ext xmlns:c16="http://schemas.microsoft.com/office/drawing/2014/chart" uri="{C3380CC4-5D6E-409C-BE32-E72D297353CC}">
              <c16:uniqueId val="{00000007-94AA-4014-920B-BD8617CDCFE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1.78</c:v>
                </c:pt>
                <c:pt idx="4">
                  <c:v>#N/A</c:v>
                </c:pt>
                <c:pt idx="5">
                  <c:v>2.14</c:v>
                </c:pt>
                <c:pt idx="6">
                  <c:v>#N/A</c:v>
                </c:pt>
                <c:pt idx="7">
                  <c:v>2.79</c:v>
                </c:pt>
                <c:pt idx="8">
                  <c:v>#N/A</c:v>
                </c:pt>
                <c:pt idx="9">
                  <c:v>3.43</c:v>
                </c:pt>
              </c:numCache>
            </c:numRef>
          </c:val>
          <c:extLst>
            <c:ext xmlns:c16="http://schemas.microsoft.com/office/drawing/2014/chart" uri="{C3380CC4-5D6E-409C-BE32-E72D297353CC}">
              <c16:uniqueId val="{00000008-94AA-4014-920B-BD8617CDCF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8.14</c:v>
                </c:pt>
                <c:pt idx="2">
                  <c:v>#N/A</c:v>
                </c:pt>
                <c:pt idx="3">
                  <c:v>11.08</c:v>
                </c:pt>
                <c:pt idx="4">
                  <c:v>#N/A</c:v>
                </c:pt>
                <c:pt idx="5">
                  <c:v>16.010000000000002</c:v>
                </c:pt>
                <c:pt idx="6">
                  <c:v>#N/A</c:v>
                </c:pt>
                <c:pt idx="7">
                  <c:v>16.239999999999998</c:v>
                </c:pt>
                <c:pt idx="8">
                  <c:v>#N/A</c:v>
                </c:pt>
                <c:pt idx="9">
                  <c:v>10.77</c:v>
                </c:pt>
              </c:numCache>
            </c:numRef>
          </c:val>
          <c:extLst>
            <c:ext xmlns:c16="http://schemas.microsoft.com/office/drawing/2014/chart" uri="{C3380CC4-5D6E-409C-BE32-E72D297353CC}">
              <c16:uniqueId val="{00000009-94AA-4014-920B-BD8617CDCF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2559</c:v>
                </c:pt>
                <c:pt idx="5">
                  <c:v>2402</c:v>
                </c:pt>
                <c:pt idx="8">
                  <c:v>2267</c:v>
                </c:pt>
                <c:pt idx="11">
                  <c:v>2254</c:v>
                </c:pt>
                <c:pt idx="14">
                  <c:v>2197</c:v>
                </c:pt>
              </c:numCache>
            </c:numRef>
          </c:val>
          <c:extLst>
            <c:ext xmlns:c16="http://schemas.microsoft.com/office/drawing/2014/chart" uri="{C3380CC4-5D6E-409C-BE32-E72D297353CC}">
              <c16:uniqueId val="{00000000-D77A-4AC3-AE88-3348301EF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7A-4AC3-AE88-3348301EF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13</c:v>
                </c:pt>
                <c:pt idx="6">
                  <c:v>10</c:v>
                </c:pt>
                <c:pt idx="9">
                  <c:v>0</c:v>
                </c:pt>
                <c:pt idx="12">
                  <c:v>0</c:v>
                </c:pt>
              </c:numCache>
            </c:numRef>
          </c:val>
          <c:extLst>
            <c:ext xmlns:c16="http://schemas.microsoft.com/office/drawing/2014/chart" uri="{C3380CC4-5D6E-409C-BE32-E72D297353CC}">
              <c16:uniqueId val="{00000002-D77A-4AC3-AE88-3348301EF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20</c:v>
                </c:pt>
                <c:pt idx="6">
                  <c:v>20</c:v>
                </c:pt>
                <c:pt idx="9">
                  <c:v>40</c:v>
                </c:pt>
                <c:pt idx="12">
                  <c:v>66</c:v>
                </c:pt>
              </c:numCache>
            </c:numRef>
          </c:val>
          <c:extLst>
            <c:ext xmlns:c16="http://schemas.microsoft.com/office/drawing/2014/chart" uri="{C3380CC4-5D6E-409C-BE32-E72D297353CC}">
              <c16:uniqueId val="{00000003-D77A-4AC3-AE88-3348301EF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492</c:v>
                </c:pt>
                <c:pt idx="3">
                  <c:v>433</c:v>
                </c:pt>
                <c:pt idx="6">
                  <c:v>336</c:v>
                </c:pt>
                <c:pt idx="9">
                  <c:v>347</c:v>
                </c:pt>
                <c:pt idx="12">
                  <c:v>321</c:v>
                </c:pt>
              </c:numCache>
            </c:numRef>
          </c:val>
          <c:extLst>
            <c:ext xmlns:c16="http://schemas.microsoft.com/office/drawing/2014/chart" uri="{C3380CC4-5D6E-409C-BE32-E72D297353CC}">
              <c16:uniqueId val="{00000004-D77A-4AC3-AE88-3348301EF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A-4AC3-AE88-3348301EF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7A-4AC3-AE88-3348301EF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1629</c:v>
                </c:pt>
                <c:pt idx="3">
                  <c:v>1736</c:v>
                </c:pt>
                <c:pt idx="6">
                  <c:v>1768</c:v>
                </c:pt>
                <c:pt idx="9">
                  <c:v>1792</c:v>
                </c:pt>
                <c:pt idx="12">
                  <c:v>1723</c:v>
                </c:pt>
              </c:numCache>
            </c:numRef>
          </c:val>
          <c:extLst>
            <c:ext xmlns:c16="http://schemas.microsoft.com/office/drawing/2014/chart" uri="{C3380CC4-5D6E-409C-BE32-E72D297353CC}">
              <c16:uniqueId val="{00000007-D77A-4AC3-AE88-3348301EF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-381</c:v>
                </c:pt>
                <c:pt idx="2">
                  <c:v>#N/A</c:v>
                </c:pt>
                <c:pt idx="3">
                  <c:v>#N/A</c:v>
                </c:pt>
                <c:pt idx="4">
                  <c:v>-200</c:v>
                </c:pt>
                <c:pt idx="5">
                  <c:v>#N/A</c:v>
                </c:pt>
                <c:pt idx="6">
                  <c:v>#N/A</c:v>
                </c:pt>
                <c:pt idx="7">
                  <c:v>-133</c:v>
                </c:pt>
                <c:pt idx="8">
                  <c:v>#N/A</c:v>
                </c:pt>
                <c:pt idx="9">
                  <c:v>#N/A</c:v>
                </c:pt>
                <c:pt idx="10">
                  <c:v>-75</c:v>
                </c:pt>
                <c:pt idx="11">
                  <c:v>#N/A</c:v>
                </c:pt>
                <c:pt idx="12">
                  <c:v>#N/A</c:v>
                </c:pt>
                <c:pt idx="13">
                  <c:v>-87</c:v>
                </c:pt>
                <c:pt idx="14">
                  <c:v>#N/A</c:v>
                </c:pt>
              </c:numCache>
            </c:numRef>
          </c:val>
          <c:smooth val="0"/>
          <c:extLst>
            <c:ext xmlns:c16="http://schemas.microsoft.com/office/drawing/2014/chart" uri="{C3380CC4-5D6E-409C-BE32-E72D297353CC}">
              <c16:uniqueId val="{00000008-D77A-4AC3-AE88-3348301EF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20045</c:v>
                </c:pt>
                <c:pt idx="5">
                  <c:v>19939</c:v>
                </c:pt>
                <c:pt idx="8">
                  <c:v>19674</c:v>
                </c:pt>
                <c:pt idx="11">
                  <c:v>19005</c:v>
                </c:pt>
                <c:pt idx="14">
                  <c:v>18551</c:v>
                </c:pt>
              </c:numCache>
            </c:numRef>
          </c:val>
          <c:extLst>
            <c:ext xmlns:c16="http://schemas.microsoft.com/office/drawing/2014/chart" uri="{C3380CC4-5D6E-409C-BE32-E72D297353CC}">
              <c16:uniqueId val="{00000000-583D-4F07-892B-5033ECDCCC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4666</c:v>
                </c:pt>
                <c:pt idx="5">
                  <c:v>3294</c:v>
                </c:pt>
                <c:pt idx="8">
                  <c:v>3179</c:v>
                </c:pt>
                <c:pt idx="11">
                  <c:v>3617</c:v>
                </c:pt>
                <c:pt idx="14">
                  <c:v>3896</c:v>
                </c:pt>
              </c:numCache>
            </c:numRef>
          </c:val>
          <c:extLst>
            <c:ext xmlns:c16="http://schemas.microsoft.com/office/drawing/2014/chart" uri="{C3380CC4-5D6E-409C-BE32-E72D297353CC}">
              <c16:uniqueId val="{00000001-583D-4F07-892B-5033ECDCCC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6201</c:v>
                </c:pt>
                <c:pt idx="5">
                  <c:v>6865</c:v>
                </c:pt>
                <c:pt idx="8">
                  <c:v>8201</c:v>
                </c:pt>
                <c:pt idx="11">
                  <c:v>9179</c:v>
                </c:pt>
                <c:pt idx="14">
                  <c:v>9833</c:v>
                </c:pt>
              </c:numCache>
            </c:numRef>
          </c:val>
          <c:extLst>
            <c:ext xmlns:c16="http://schemas.microsoft.com/office/drawing/2014/chart" uri="{C3380CC4-5D6E-409C-BE32-E72D297353CC}">
              <c16:uniqueId val="{00000002-583D-4F07-892B-5033ECDCCC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D-4F07-892B-5033ECDCCC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D-4F07-892B-5033ECDCCC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91</c:v>
                </c:pt>
                <c:pt idx="9">
                  <c:v>0</c:v>
                </c:pt>
                <c:pt idx="12">
                  <c:v>0</c:v>
                </c:pt>
              </c:numCache>
            </c:numRef>
          </c:val>
          <c:extLst>
            <c:ext xmlns:c16="http://schemas.microsoft.com/office/drawing/2014/chart" uri="{C3380CC4-5D6E-409C-BE32-E72D297353CC}">
              <c16:uniqueId val="{00000005-583D-4F07-892B-5033ECDCCC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3703</c:v>
                </c:pt>
                <c:pt idx="3">
                  <c:v>3770</c:v>
                </c:pt>
                <c:pt idx="6">
                  <c:v>3707</c:v>
                </c:pt>
                <c:pt idx="9">
                  <c:v>3703</c:v>
                </c:pt>
                <c:pt idx="12">
                  <c:v>4088</c:v>
                </c:pt>
              </c:numCache>
            </c:numRef>
          </c:val>
          <c:extLst>
            <c:ext xmlns:c16="http://schemas.microsoft.com/office/drawing/2014/chart" uri="{C3380CC4-5D6E-409C-BE32-E72D297353CC}">
              <c16:uniqueId val="{00000006-583D-4F07-892B-5033ECDCCC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811</c:v>
                </c:pt>
                <c:pt idx="3">
                  <c:v>817</c:v>
                </c:pt>
                <c:pt idx="6">
                  <c:v>931</c:v>
                </c:pt>
                <c:pt idx="9">
                  <c:v>1356</c:v>
                </c:pt>
                <c:pt idx="12">
                  <c:v>1884</c:v>
                </c:pt>
              </c:numCache>
            </c:numRef>
          </c:val>
          <c:extLst>
            <c:ext xmlns:c16="http://schemas.microsoft.com/office/drawing/2014/chart" uri="{C3380CC4-5D6E-409C-BE32-E72D297353CC}">
              <c16:uniqueId val="{00000007-583D-4F07-892B-5033ECDCCC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3165</c:v>
                </c:pt>
                <c:pt idx="3">
                  <c:v>3169</c:v>
                </c:pt>
                <c:pt idx="6">
                  <c:v>2829</c:v>
                </c:pt>
                <c:pt idx="9">
                  <c:v>2392</c:v>
                </c:pt>
                <c:pt idx="12">
                  <c:v>2053</c:v>
                </c:pt>
              </c:numCache>
            </c:numRef>
          </c:val>
          <c:extLst>
            <c:ext xmlns:c16="http://schemas.microsoft.com/office/drawing/2014/chart" uri="{C3380CC4-5D6E-409C-BE32-E72D297353CC}">
              <c16:uniqueId val="{00000008-583D-4F07-892B-5033ECDCCC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35</c:v>
                </c:pt>
                <c:pt idx="6">
                  <c:v>3</c:v>
                </c:pt>
                <c:pt idx="9">
                  <c:v>0</c:v>
                </c:pt>
                <c:pt idx="12">
                  <c:v>0</c:v>
                </c:pt>
              </c:numCache>
            </c:numRef>
          </c:val>
          <c:extLst>
            <c:ext xmlns:c16="http://schemas.microsoft.com/office/drawing/2014/chart" uri="{C3380CC4-5D6E-409C-BE32-E72D297353CC}">
              <c16:uniqueId val="{00000009-583D-4F07-892B-5033ECDCCC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20492</c:v>
                </c:pt>
                <c:pt idx="3">
                  <c:v>20414</c:v>
                </c:pt>
                <c:pt idx="6">
                  <c:v>19952</c:v>
                </c:pt>
                <c:pt idx="9">
                  <c:v>18760</c:v>
                </c:pt>
                <c:pt idx="12">
                  <c:v>17319</c:v>
                </c:pt>
              </c:numCache>
            </c:numRef>
          </c:val>
          <c:extLst>
            <c:ext xmlns:c16="http://schemas.microsoft.com/office/drawing/2014/chart" uri="{C3380CC4-5D6E-409C-BE32-E72D297353CC}">
              <c16:uniqueId val="{0000000A-583D-4F07-892B-5033ECDCCC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3D-4F07-892B-5033ECDCCC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2593</c:v>
                </c:pt>
                <c:pt idx="1">
                  <c:v>2552</c:v>
                </c:pt>
                <c:pt idx="2">
                  <c:v>2599</c:v>
                </c:pt>
              </c:numCache>
            </c:numRef>
          </c:val>
          <c:extLst>
            <c:ext xmlns:c16="http://schemas.microsoft.com/office/drawing/2014/chart" uri="{C3380CC4-5D6E-409C-BE32-E72D297353CC}">
              <c16:uniqueId val="{00000000-E649-4430-BA55-AA9293F060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856</c:v>
                </c:pt>
                <c:pt idx="1">
                  <c:v>806</c:v>
                </c:pt>
                <c:pt idx="2">
                  <c:v>756</c:v>
                </c:pt>
              </c:numCache>
            </c:numRef>
          </c:val>
          <c:extLst>
            <c:ext xmlns:c16="http://schemas.microsoft.com/office/drawing/2014/chart" uri="{C3380CC4-5D6E-409C-BE32-E72D297353CC}">
              <c16:uniqueId val="{00000001-E649-4430-BA55-AA9293F060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3287</c:v>
                </c:pt>
                <c:pt idx="1">
                  <c:v>4389</c:v>
                </c:pt>
                <c:pt idx="2">
                  <c:v>5248</c:v>
                </c:pt>
              </c:numCache>
            </c:numRef>
          </c:val>
          <c:extLst>
            <c:ext xmlns:c16="http://schemas.microsoft.com/office/drawing/2014/chart" uri="{C3380CC4-5D6E-409C-BE32-E72D297353CC}">
              <c16:uniqueId val="{00000002-E649-4430-BA55-AA9293F060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財政力指数は、前年度よりも</a:t>
          </a:r>
          <a:r>
            <a:rPr kumimoji="1" lang="en-US" altLang="ja-JP" sz="900" b="0" i="0" baseline="0">
              <a:solidFill>
                <a:schemeClr val="dk1"/>
              </a:solidFill>
              <a:effectLst/>
              <a:latin typeface="+mn-lt"/>
              <a:ea typeface="+mn-ea"/>
              <a:cs typeface="+mn-cs"/>
            </a:rPr>
            <a:t>0.02</a:t>
          </a:r>
          <a:r>
            <a:rPr kumimoji="1" lang="ja-JP" altLang="ja-JP" sz="900" b="0" i="0" baseline="0">
              <a:solidFill>
                <a:schemeClr val="dk1"/>
              </a:solidFill>
              <a:effectLst/>
              <a:latin typeface="+mn-lt"/>
              <a:ea typeface="+mn-ea"/>
              <a:cs typeface="+mn-cs"/>
            </a:rPr>
            <a:t>ポイント減の</a:t>
          </a:r>
          <a:r>
            <a:rPr kumimoji="1" lang="en-US" altLang="ja-JP" sz="900" b="0" i="0" baseline="0">
              <a:solidFill>
                <a:schemeClr val="dk1"/>
              </a:solidFill>
              <a:effectLst/>
              <a:latin typeface="+mn-lt"/>
              <a:ea typeface="+mn-ea"/>
              <a:cs typeface="+mn-cs"/>
            </a:rPr>
            <a:t>0.78</a:t>
          </a:r>
          <a:r>
            <a:rPr kumimoji="1" lang="ja-JP" altLang="ja-JP" sz="900" b="0" i="0" baseline="0">
              <a:solidFill>
                <a:schemeClr val="dk1"/>
              </a:solidFill>
              <a:effectLst/>
              <a:latin typeface="+mn-lt"/>
              <a:ea typeface="+mn-ea"/>
              <a:cs typeface="+mn-cs"/>
            </a:rPr>
            <a:t>となり、類似団体平均を</a:t>
          </a:r>
          <a:r>
            <a:rPr kumimoji="1" lang="en-US" altLang="ja-JP" sz="900" b="0" i="0" baseline="0">
              <a:solidFill>
                <a:schemeClr val="dk1"/>
              </a:solidFill>
              <a:effectLst/>
              <a:latin typeface="+mn-lt"/>
              <a:ea typeface="+mn-ea"/>
              <a:cs typeface="+mn-cs"/>
            </a:rPr>
            <a:t>0.08</a:t>
          </a:r>
          <a:r>
            <a:rPr kumimoji="1" lang="ja-JP" altLang="ja-JP" sz="900" b="0" i="0" baseline="0">
              <a:solidFill>
                <a:schemeClr val="dk1"/>
              </a:solidFill>
              <a:effectLst/>
              <a:latin typeface="+mn-lt"/>
              <a:ea typeface="+mn-ea"/>
              <a:cs typeface="+mn-cs"/>
            </a:rPr>
            <a:t>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基準財政収入額は、</a:t>
          </a:r>
          <a:r>
            <a:rPr kumimoji="1" lang="ja-JP" altLang="en-US" sz="900" b="0" i="0" baseline="0">
              <a:solidFill>
                <a:sysClr val="windowText" lastClr="000000"/>
              </a:solidFill>
              <a:effectLst/>
              <a:latin typeface="+mn-lt"/>
              <a:ea typeface="+mn-ea"/>
              <a:cs typeface="+mn-cs"/>
            </a:rPr>
            <a:t>地方消費税</a:t>
          </a:r>
          <a:r>
            <a:rPr kumimoji="1" lang="ja-JP" altLang="ja-JP" sz="900" b="0" i="0" baseline="0">
              <a:solidFill>
                <a:sysClr val="windowText" lastClr="000000"/>
              </a:solidFill>
              <a:effectLst/>
              <a:latin typeface="+mn-lt"/>
              <a:ea typeface="+mn-ea"/>
              <a:cs typeface="+mn-cs"/>
            </a:rPr>
            <a:t>交付金</a:t>
          </a:r>
          <a:r>
            <a:rPr kumimoji="1" lang="ja-JP" altLang="en-US" sz="900" b="0" i="0" baseline="0">
              <a:solidFill>
                <a:sysClr val="windowText" lastClr="000000"/>
              </a:solidFill>
              <a:effectLst/>
              <a:latin typeface="+mn-lt"/>
              <a:ea typeface="+mn-ea"/>
              <a:cs typeface="+mn-cs"/>
            </a:rPr>
            <a:t>が</a:t>
          </a:r>
          <a:r>
            <a:rPr kumimoji="1" lang="en-US" altLang="ja-JP" sz="900" b="0" i="0" baseline="0">
              <a:solidFill>
                <a:sysClr val="windowText" lastClr="000000"/>
              </a:solidFill>
              <a:effectLst/>
              <a:latin typeface="+mn-lt"/>
              <a:ea typeface="+mn-ea"/>
              <a:cs typeface="+mn-cs"/>
            </a:rPr>
            <a:t>177,825</a:t>
          </a:r>
          <a:r>
            <a:rPr kumimoji="1" lang="ja-JP" altLang="ja-JP" sz="900" b="0" i="0" baseline="0">
              <a:solidFill>
                <a:sysClr val="windowText" lastClr="000000"/>
              </a:solidFill>
              <a:effectLst/>
              <a:latin typeface="+mn-lt"/>
              <a:ea typeface="+mn-ea"/>
              <a:cs typeface="+mn-cs"/>
            </a:rPr>
            <a:t>円（</a:t>
          </a:r>
          <a:r>
            <a:rPr kumimoji="1" lang="en-US" altLang="ja-JP" sz="900" b="0" i="0" baseline="0">
              <a:solidFill>
                <a:sysClr val="windowText" lastClr="000000"/>
              </a:solidFill>
              <a:effectLst/>
              <a:latin typeface="+mn-lt"/>
              <a:ea typeface="+mn-ea"/>
              <a:cs typeface="+mn-cs"/>
            </a:rPr>
            <a:t>10.8</a:t>
          </a:r>
          <a:r>
            <a:rPr kumimoji="1" lang="ja-JP" altLang="ja-JP" sz="900" b="0" i="0" baseline="0">
              <a:solidFill>
                <a:sysClr val="windowText" lastClr="000000"/>
              </a:solidFill>
              <a:effectLst/>
              <a:latin typeface="+mn-lt"/>
              <a:ea typeface="+mn-ea"/>
              <a:cs typeface="+mn-cs"/>
            </a:rPr>
            <a:t>％）の増</a:t>
          </a:r>
          <a:r>
            <a:rPr kumimoji="1" lang="ja-JP" altLang="en-US" sz="900" b="0" i="0" baseline="0">
              <a:solidFill>
                <a:sysClr val="windowText" lastClr="000000"/>
              </a:solidFill>
              <a:effectLst/>
              <a:latin typeface="+mn-lt"/>
              <a:ea typeface="+mn-ea"/>
              <a:cs typeface="+mn-cs"/>
            </a:rPr>
            <a:t>、</a:t>
          </a:r>
          <a:r>
            <a:rPr kumimoji="1" lang="ja-JP" altLang="ja-JP" sz="900" b="0" i="0" baseline="0">
              <a:solidFill>
                <a:schemeClr val="dk1"/>
              </a:solidFill>
              <a:effectLst/>
              <a:latin typeface="+mn-ea"/>
              <a:ea typeface="+mn-ea"/>
              <a:cs typeface="+mn-cs"/>
            </a:rPr>
            <a:t>市町村民税（法人税割）が</a:t>
          </a:r>
          <a:r>
            <a:rPr kumimoji="1" lang="en-US" altLang="ja-JP" sz="900" b="0" i="0" baseline="0">
              <a:solidFill>
                <a:schemeClr val="dk1"/>
              </a:solidFill>
              <a:effectLst/>
              <a:latin typeface="+mn-ea"/>
              <a:ea typeface="+mn-ea"/>
              <a:cs typeface="+mn-cs"/>
            </a:rPr>
            <a:t>112,395</a:t>
          </a:r>
          <a:r>
            <a:rPr kumimoji="1" lang="ja-JP" altLang="ja-JP" sz="900" b="0" i="0" baseline="0">
              <a:solidFill>
                <a:schemeClr val="dk1"/>
              </a:solidFill>
              <a:effectLst/>
              <a:latin typeface="+mn-ea"/>
              <a:ea typeface="+mn-ea"/>
              <a:cs typeface="+mn-cs"/>
            </a:rPr>
            <a:t>千円（</a:t>
          </a:r>
          <a:r>
            <a:rPr kumimoji="1" lang="en-US" altLang="ja-JP" sz="900" b="0" i="0" baseline="0">
              <a:solidFill>
                <a:schemeClr val="dk1"/>
              </a:solidFill>
              <a:effectLst/>
              <a:latin typeface="+mn-ea"/>
              <a:ea typeface="+mn-ea"/>
              <a:cs typeface="+mn-cs"/>
            </a:rPr>
            <a:t>82.5</a:t>
          </a:r>
          <a:r>
            <a:rPr kumimoji="1" lang="ja-JP" altLang="ja-JP" sz="900" b="0" i="0" baseline="0">
              <a:solidFill>
                <a:schemeClr val="dk1"/>
              </a:solidFill>
              <a:effectLst/>
              <a:latin typeface="+mn-ea"/>
              <a:ea typeface="+mn-ea"/>
              <a:cs typeface="+mn-cs"/>
            </a:rPr>
            <a:t>％）の</a:t>
          </a:r>
          <a:r>
            <a:rPr kumimoji="1" lang="ja-JP" altLang="ja-JP" sz="900" b="0" i="0" baseline="0">
              <a:solidFill>
                <a:sysClr val="windowText" lastClr="000000"/>
              </a:solidFill>
              <a:effectLst/>
              <a:latin typeface="+mn-ea"/>
              <a:ea typeface="+mn-ea"/>
              <a:cs typeface="+mn-cs"/>
            </a:rPr>
            <a:t>増などにより、</a:t>
          </a:r>
          <a:r>
            <a:rPr kumimoji="1" lang="ja-JP" altLang="ja-JP" sz="900" b="0" i="0" baseline="0">
              <a:solidFill>
                <a:sysClr val="windowText" lastClr="000000"/>
              </a:solidFill>
              <a:effectLst/>
              <a:latin typeface="+mn-lt"/>
              <a:ea typeface="+mn-ea"/>
              <a:cs typeface="+mn-cs"/>
            </a:rPr>
            <a:t>前年度比で</a:t>
          </a:r>
          <a:r>
            <a:rPr kumimoji="1" lang="en-US" altLang="ja-JP" sz="900" b="0" i="0" baseline="0">
              <a:solidFill>
                <a:sysClr val="windowText" lastClr="000000"/>
              </a:solidFill>
              <a:effectLst/>
              <a:latin typeface="+mn-lt"/>
              <a:ea typeface="+mn-ea"/>
              <a:cs typeface="+mn-cs"/>
            </a:rPr>
            <a:t>403,926</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3.6</a:t>
          </a:r>
          <a:r>
            <a:rPr kumimoji="1" lang="ja-JP" altLang="ja-JP" sz="900" b="0" i="0" baseline="0">
              <a:solidFill>
                <a:sysClr val="windowText" lastClr="000000"/>
              </a:solidFill>
              <a:effectLst/>
              <a:latin typeface="+mn-lt"/>
              <a:ea typeface="+mn-ea"/>
              <a:cs typeface="+mn-cs"/>
            </a:rPr>
            <a:t>％）の増となった。</a:t>
          </a:r>
          <a:endParaRPr lang="ja-JP" altLang="ja-JP" sz="1050">
            <a:solidFill>
              <a:sysClr val="windowText" lastClr="000000"/>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また、基準財政需要額は、</a:t>
          </a:r>
          <a:r>
            <a:rPr kumimoji="1" lang="ja-JP" altLang="en-US" sz="900" b="0" i="0" baseline="0">
              <a:solidFill>
                <a:sysClr val="windowText" lastClr="000000"/>
              </a:solidFill>
              <a:effectLst/>
              <a:latin typeface="+mn-lt"/>
              <a:ea typeface="+mn-ea"/>
              <a:cs typeface="+mn-cs"/>
            </a:rPr>
            <a:t>公害防止事業債償還費が</a:t>
          </a:r>
          <a:r>
            <a:rPr kumimoji="1" lang="en-US" altLang="ja-JP" sz="900" b="0" i="0" baseline="0">
              <a:solidFill>
                <a:sysClr val="windowText" lastClr="000000"/>
              </a:solidFill>
              <a:effectLst/>
              <a:latin typeface="+mn-lt"/>
              <a:ea typeface="+mn-ea"/>
              <a:cs typeface="+mn-cs"/>
            </a:rPr>
            <a:t>43,030</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18.2</a:t>
          </a:r>
          <a:r>
            <a:rPr kumimoji="1" lang="ja-JP" altLang="ja-JP" sz="900" b="0" i="0" baseline="0">
              <a:solidFill>
                <a:sysClr val="windowText" lastClr="000000"/>
              </a:solidFill>
              <a:effectLst/>
              <a:latin typeface="+mn-lt"/>
              <a:ea typeface="+mn-ea"/>
              <a:cs typeface="+mn-cs"/>
            </a:rPr>
            <a:t>％）の減、</a:t>
          </a:r>
          <a:r>
            <a:rPr kumimoji="1" lang="ja-JP" altLang="en-US" sz="900" b="0" i="0" baseline="0">
              <a:solidFill>
                <a:sysClr val="windowText" lastClr="000000"/>
              </a:solidFill>
              <a:effectLst/>
              <a:latin typeface="+mn-lt"/>
              <a:ea typeface="+mn-ea"/>
              <a:cs typeface="+mn-cs"/>
            </a:rPr>
            <a:t>減税補てん債償還</a:t>
          </a:r>
          <a:r>
            <a:rPr kumimoji="1" lang="ja-JP" altLang="ja-JP" sz="900" b="0" i="0" baseline="0">
              <a:solidFill>
                <a:sysClr val="windowText" lastClr="000000"/>
              </a:solidFill>
              <a:effectLst/>
              <a:latin typeface="+mn-lt"/>
              <a:ea typeface="+mn-ea"/>
              <a:cs typeface="+mn-cs"/>
            </a:rPr>
            <a:t>費が</a:t>
          </a:r>
          <a:r>
            <a:rPr kumimoji="1" lang="en-US" altLang="ja-JP" sz="900" b="0" i="0" baseline="0">
              <a:solidFill>
                <a:sysClr val="windowText" lastClr="000000"/>
              </a:solidFill>
              <a:effectLst/>
              <a:latin typeface="+mn-lt"/>
              <a:ea typeface="+mn-ea"/>
              <a:cs typeface="+mn-cs"/>
            </a:rPr>
            <a:t>10,283</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22.0</a:t>
          </a:r>
          <a:r>
            <a:rPr kumimoji="1" lang="ja-JP" altLang="ja-JP" sz="900" b="0" i="0" baseline="0">
              <a:solidFill>
                <a:sysClr val="windowText" lastClr="000000"/>
              </a:solidFill>
              <a:effectLst/>
              <a:latin typeface="+mn-lt"/>
              <a:ea typeface="+mn-ea"/>
              <a:cs typeface="+mn-cs"/>
            </a:rPr>
            <a:t>％）の減となる一方で、</a:t>
          </a:r>
          <a:r>
            <a:rPr kumimoji="1" lang="ja-JP" altLang="en-US" sz="900" b="0" i="0" baseline="0">
              <a:solidFill>
                <a:sysClr val="windowText" lastClr="000000"/>
              </a:solidFill>
              <a:effectLst/>
              <a:latin typeface="+mn-lt"/>
              <a:ea typeface="+mn-ea"/>
              <a:cs typeface="+mn-cs"/>
            </a:rPr>
            <a:t>社会福祉費</a:t>
          </a:r>
          <a:r>
            <a:rPr kumimoji="1" lang="ja-JP" altLang="ja-JP" sz="900" b="0" i="0" baseline="0">
              <a:solidFill>
                <a:sysClr val="windowText" lastClr="000000"/>
              </a:solidFill>
              <a:effectLst/>
              <a:latin typeface="+mn-lt"/>
              <a:ea typeface="+mn-ea"/>
              <a:cs typeface="+mn-cs"/>
            </a:rPr>
            <a:t>が</a:t>
          </a:r>
          <a:r>
            <a:rPr kumimoji="1" lang="en-US" altLang="ja-JP" sz="900" b="0" i="0" baseline="0">
              <a:solidFill>
                <a:sysClr val="windowText" lastClr="000000"/>
              </a:solidFill>
              <a:effectLst/>
              <a:latin typeface="+mn-lt"/>
              <a:ea typeface="+mn-ea"/>
              <a:cs typeface="+mn-cs"/>
            </a:rPr>
            <a:t>109,232</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5.2</a:t>
          </a:r>
          <a:r>
            <a:rPr kumimoji="1" lang="ja-JP" altLang="ja-JP" sz="900" b="0" i="0" baseline="0">
              <a:solidFill>
                <a:sysClr val="windowText" lastClr="000000"/>
              </a:solidFill>
              <a:effectLst/>
              <a:latin typeface="+mn-lt"/>
              <a:ea typeface="+mn-ea"/>
              <a:cs typeface="+mn-cs"/>
            </a:rPr>
            <a:t>％）の</a:t>
          </a:r>
          <a:r>
            <a:rPr kumimoji="1" lang="ja-JP" altLang="en-US" sz="900" b="0" i="0" baseline="0">
              <a:solidFill>
                <a:sysClr val="windowText" lastClr="000000"/>
              </a:solidFill>
              <a:effectLst/>
              <a:latin typeface="+mn-lt"/>
              <a:ea typeface="+mn-ea"/>
              <a:cs typeface="+mn-cs"/>
            </a:rPr>
            <a:t>増、包括算定経費（人口）が</a:t>
          </a:r>
          <a:r>
            <a:rPr kumimoji="1" lang="en-US" altLang="ja-JP" sz="900" b="0" i="0" baseline="0">
              <a:solidFill>
                <a:sysClr val="windowText" lastClr="000000"/>
              </a:solidFill>
              <a:effectLst/>
              <a:latin typeface="+mn-lt"/>
              <a:ea typeface="+mn-ea"/>
              <a:cs typeface="+mn-cs"/>
            </a:rPr>
            <a:t>77,550</a:t>
          </a:r>
          <a:r>
            <a:rPr kumimoji="1" lang="ja-JP" altLang="en-US"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5.1</a:t>
          </a:r>
          <a:r>
            <a:rPr kumimoji="1" lang="ja-JP" altLang="en-US" sz="900" b="0" i="0" baseline="0">
              <a:solidFill>
                <a:sysClr val="windowText" lastClr="000000"/>
              </a:solidFill>
              <a:effectLst/>
              <a:latin typeface="+mn-lt"/>
              <a:ea typeface="+mn-ea"/>
              <a:cs typeface="+mn-cs"/>
            </a:rPr>
            <a:t>％）の増となったことなどから</a:t>
          </a:r>
          <a:r>
            <a:rPr kumimoji="1" lang="ja-JP" altLang="ja-JP" sz="900" b="0" i="0" baseline="0">
              <a:solidFill>
                <a:sysClr val="windowText" lastClr="000000"/>
              </a:solidFill>
              <a:effectLst/>
              <a:latin typeface="+mn-lt"/>
              <a:ea typeface="+mn-ea"/>
              <a:cs typeface="+mn-cs"/>
            </a:rPr>
            <a:t>、前年度比で</a:t>
          </a:r>
          <a:r>
            <a:rPr kumimoji="1" lang="en-US" altLang="ja-JP" sz="900" b="0" i="0" baseline="0">
              <a:solidFill>
                <a:sysClr val="windowText" lastClr="000000"/>
              </a:solidFill>
              <a:effectLst/>
              <a:latin typeface="+mn-lt"/>
              <a:ea typeface="+mn-ea"/>
              <a:cs typeface="+mn-cs"/>
            </a:rPr>
            <a:t>551,772</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％）の増となった。</a:t>
          </a:r>
          <a:endParaRPr lang="ja-JP" altLang="ja-JP" sz="1050">
            <a:solidFill>
              <a:sysClr val="windowText" lastClr="000000"/>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基準財政収入額は増額となったが、基準財政需要額の増額の影響が大きかったため、単年度の財政力指数は減少した</a:t>
          </a:r>
          <a:r>
            <a:rPr kumimoji="1" lang="ja-JP" altLang="en-US"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3</a:t>
          </a:r>
          <a:r>
            <a:rPr kumimoji="1" lang="ja-JP" altLang="ja-JP" sz="900" b="0" i="0" baseline="0">
              <a:solidFill>
                <a:sysClr val="windowText" lastClr="000000"/>
              </a:solidFill>
              <a:effectLst/>
              <a:latin typeface="+mn-lt"/>
              <a:ea typeface="+mn-ea"/>
              <a:cs typeface="+mn-cs"/>
            </a:rPr>
            <a:t>ヵ年平均についても、前年度と比較し</a:t>
          </a:r>
          <a:r>
            <a:rPr kumimoji="1" lang="en-US" altLang="ja-JP" sz="900" b="0" i="0" baseline="0">
              <a:solidFill>
                <a:sysClr val="windowText" lastClr="000000"/>
              </a:solidFill>
              <a:effectLst/>
              <a:latin typeface="+mn-lt"/>
              <a:ea typeface="+mn-ea"/>
              <a:cs typeface="+mn-cs"/>
            </a:rPr>
            <a:t>0.02</a:t>
          </a:r>
          <a:r>
            <a:rPr kumimoji="1" lang="ja-JP" altLang="ja-JP" sz="900" b="0" i="0" baseline="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経常収支比率は、前年度比で</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ポイント増となり、類似団体平均を</a:t>
          </a:r>
          <a:r>
            <a:rPr kumimoji="1" lang="en-US" altLang="ja-JP" sz="900" b="0" i="0" baseline="0">
              <a:solidFill>
                <a:sysClr val="windowText" lastClr="000000"/>
              </a:solidFill>
              <a:effectLst/>
              <a:latin typeface="+mn-lt"/>
              <a:ea typeface="+mn-ea"/>
              <a:cs typeface="+mn-cs"/>
            </a:rPr>
            <a:t>3.1</a:t>
          </a:r>
          <a:r>
            <a:rPr kumimoji="1" lang="ja-JP" altLang="ja-JP" sz="900" b="0" i="0" baseline="0">
              <a:solidFill>
                <a:sysClr val="windowText" lastClr="000000"/>
              </a:solidFill>
              <a:effectLst/>
              <a:latin typeface="+mn-lt"/>
              <a:ea typeface="+mn-ea"/>
              <a:cs typeface="+mn-cs"/>
            </a:rPr>
            <a:t>ポイント上回っている。</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経常収支比率の算定における分母について、地方税や地方交付税</a:t>
          </a:r>
          <a:r>
            <a:rPr kumimoji="1" lang="ja-JP" altLang="en-US" sz="900" b="0" i="0" baseline="0">
              <a:solidFill>
                <a:sysClr val="windowText" lastClr="000000"/>
              </a:solidFill>
              <a:effectLst/>
              <a:latin typeface="+mn-lt"/>
              <a:ea typeface="+mn-ea"/>
              <a:cs typeface="+mn-cs"/>
            </a:rPr>
            <a:t>、法人事業税交付金</a:t>
          </a:r>
          <a:r>
            <a:rPr kumimoji="1" lang="ja-JP" altLang="ja-JP" sz="900" b="0" i="0" baseline="0">
              <a:solidFill>
                <a:sysClr val="windowText" lastClr="000000"/>
              </a:solidFill>
              <a:effectLst/>
              <a:latin typeface="+mn-lt"/>
              <a:ea typeface="+mn-ea"/>
              <a:cs typeface="+mn-cs"/>
            </a:rPr>
            <a:t>が増</a:t>
          </a:r>
          <a:r>
            <a:rPr kumimoji="1" lang="ja-JP" altLang="en-US" sz="900" b="0" i="0" baseline="0">
              <a:solidFill>
                <a:sysClr val="windowText" lastClr="000000"/>
              </a:solidFill>
              <a:effectLst/>
              <a:latin typeface="+mn-lt"/>
              <a:ea typeface="+mn-ea"/>
              <a:cs typeface="+mn-cs"/>
            </a:rPr>
            <a:t>となった一方、臨時財政対策債の減</a:t>
          </a:r>
          <a:r>
            <a:rPr kumimoji="1" lang="ja-JP" altLang="ja-JP" sz="900" b="0" i="0" baseline="0">
              <a:solidFill>
                <a:sysClr val="windowText" lastClr="000000"/>
              </a:solidFill>
              <a:effectLst/>
              <a:latin typeface="+mn-lt"/>
              <a:ea typeface="+mn-ea"/>
              <a:cs typeface="+mn-cs"/>
            </a:rPr>
            <a:t>等により、</a:t>
          </a:r>
          <a:r>
            <a:rPr kumimoji="1" lang="en-US" altLang="ja-JP" sz="900" b="0" i="0" baseline="0">
              <a:solidFill>
                <a:sysClr val="windowText" lastClr="000000"/>
              </a:solidFill>
              <a:effectLst/>
              <a:latin typeface="+mn-lt"/>
              <a:ea typeface="+mn-ea"/>
              <a:cs typeface="+mn-cs"/>
            </a:rPr>
            <a:t>277,866</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1.5</a:t>
          </a:r>
          <a:r>
            <a:rPr kumimoji="1" lang="ja-JP" altLang="ja-JP" sz="900" b="0" i="0" baseline="0">
              <a:solidFill>
                <a:sysClr val="windowText" lastClr="000000"/>
              </a:solidFill>
              <a:effectLst/>
              <a:latin typeface="+mn-lt"/>
              <a:ea typeface="+mn-ea"/>
              <a:cs typeface="+mn-cs"/>
            </a:rPr>
            <a:t>％）の減とな</a:t>
          </a:r>
          <a:r>
            <a:rPr kumimoji="1" lang="ja-JP" altLang="en-US" sz="900" b="0" i="0" baseline="0">
              <a:solidFill>
                <a:sysClr val="windowText" lastClr="000000"/>
              </a:solidFill>
              <a:effectLst/>
              <a:latin typeface="+mn-lt"/>
              <a:ea typeface="+mn-ea"/>
              <a:cs typeface="+mn-cs"/>
            </a:rPr>
            <a:t>った。</a:t>
          </a:r>
          <a:endParaRPr kumimoji="1" lang="en-US" altLang="ja-JP" sz="900" b="0" i="0" baseline="0">
            <a:solidFill>
              <a:sysClr val="windowText" lastClr="000000"/>
            </a:solidFill>
            <a:effectLst/>
            <a:latin typeface="+mn-lt"/>
            <a:ea typeface="+mn-ea"/>
            <a:cs typeface="+mn-cs"/>
          </a:endParaRPr>
        </a:p>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分子については扶助費</a:t>
          </a:r>
          <a:r>
            <a:rPr kumimoji="1" lang="ja-JP" altLang="en-US" sz="900" b="0" i="0" baseline="0">
              <a:solidFill>
                <a:sysClr val="windowText" lastClr="000000"/>
              </a:solidFill>
              <a:effectLst/>
              <a:latin typeface="+mn-lt"/>
              <a:ea typeface="+mn-ea"/>
              <a:cs typeface="+mn-cs"/>
            </a:rPr>
            <a:t>や補助費等、繰出金等</a:t>
          </a:r>
          <a:r>
            <a:rPr kumimoji="1" lang="ja-JP" altLang="ja-JP" sz="900" b="0" i="0" baseline="0">
              <a:solidFill>
                <a:sysClr val="windowText" lastClr="000000"/>
              </a:solidFill>
              <a:effectLst/>
              <a:latin typeface="+mn-lt"/>
              <a:ea typeface="+mn-ea"/>
              <a:cs typeface="+mn-cs"/>
            </a:rPr>
            <a:t>の増等により、</a:t>
          </a:r>
          <a:r>
            <a:rPr kumimoji="1" lang="en-US" altLang="ja-JP" sz="900" b="0" i="0" baseline="0">
              <a:solidFill>
                <a:sysClr val="windowText" lastClr="000000"/>
              </a:solidFill>
              <a:effectLst/>
              <a:latin typeface="+mn-lt"/>
              <a:ea typeface="+mn-ea"/>
              <a:cs typeface="+mn-cs"/>
            </a:rPr>
            <a:t>454,125</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2.7</a:t>
          </a:r>
          <a:r>
            <a:rPr kumimoji="1" lang="ja-JP" altLang="ja-JP" sz="900" b="0" i="0" baseline="0">
              <a:solidFill>
                <a:sysClr val="windowText" lastClr="000000"/>
              </a:solidFill>
              <a:effectLst/>
              <a:latin typeface="+mn-lt"/>
              <a:ea typeface="+mn-ea"/>
              <a:cs typeface="+mn-cs"/>
            </a:rPr>
            <a:t>％）の増となった。分子の増加の影響により、経常収支比率は前年度比で</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ポイントの増となった。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東大和市第６次行政改革大綱の取組みに基づき、経常収支比率を</a:t>
          </a:r>
          <a:r>
            <a:rPr kumimoji="1" lang="en-US" altLang="ja-JP" sz="900" b="0" i="0" baseline="0">
              <a:solidFill>
                <a:sysClr val="windowText" lastClr="000000"/>
              </a:solidFill>
              <a:effectLst/>
              <a:latin typeface="+mn-lt"/>
              <a:ea typeface="+mn-ea"/>
              <a:cs typeface="+mn-cs"/>
            </a:rPr>
            <a:t>90.0</a:t>
          </a:r>
          <a:r>
            <a:rPr kumimoji="1" lang="ja-JP" altLang="ja-JP" sz="900" b="0" i="0" baseline="0">
              <a:solidFill>
                <a:sysClr val="windowText" lastClr="000000"/>
              </a:solidFill>
              <a:effectLst/>
              <a:latin typeface="+mn-lt"/>
              <a:ea typeface="+mn-ea"/>
              <a:cs typeface="+mn-cs"/>
            </a:rPr>
            <a:t>％以内に抑え、弾力的な財政運営を目指す。</a:t>
          </a:r>
          <a:endParaRPr lang="ja-JP" altLang="ja-JP" sz="9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8882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rgbClr val="FF0000"/>
              </a:solidFill>
              <a:effectLst/>
              <a:latin typeface="+mn-lt"/>
              <a:ea typeface="+mn-ea"/>
              <a:cs typeface="+mn-cs"/>
            </a:rPr>
            <a:t>　</a:t>
          </a:r>
          <a:r>
            <a:rPr kumimoji="1" lang="ja-JP" altLang="ja-JP" sz="1050" b="0" i="0" baseline="0">
              <a:solidFill>
                <a:sysClr val="windowText" lastClr="000000"/>
              </a:solidFill>
              <a:effectLst/>
              <a:latin typeface="+mn-lt"/>
              <a:ea typeface="+mn-ea"/>
              <a:cs typeface="+mn-cs"/>
            </a:rPr>
            <a:t>人口一人当たりの人件費・物件費等決算額は、</a:t>
          </a:r>
          <a:r>
            <a:rPr kumimoji="1" lang="en-US" altLang="ja-JP" sz="1050" b="0" i="0" baseline="0">
              <a:solidFill>
                <a:sysClr val="windowText" lastClr="000000"/>
              </a:solidFill>
              <a:effectLst/>
              <a:latin typeface="+mn-lt"/>
              <a:ea typeface="+mn-ea"/>
              <a:cs typeface="+mn-cs"/>
            </a:rPr>
            <a:t>188,891</a:t>
          </a:r>
          <a:r>
            <a:rPr kumimoji="1" lang="ja-JP" altLang="ja-JP" sz="1050" b="0" i="0" baseline="0">
              <a:solidFill>
                <a:sysClr val="windowText" lastClr="000000"/>
              </a:solidFill>
              <a:effectLst/>
              <a:latin typeface="+mn-lt"/>
              <a:ea typeface="+mn-ea"/>
              <a:cs typeface="+mn-cs"/>
            </a:rPr>
            <a:t>円で類似団体平均を</a:t>
          </a:r>
          <a:r>
            <a:rPr kumimoji="1" lang="en-US" altLang="ja-JP" sz="1050" b="0" i="0" baseline="0">
              <a:solidFill>
                <a:sysClr val="windowText" lastClr="000000"/>
              </a:solidFill>
              <a:effectLst/>
              <a:latin typeface="+mn-lt"/>
              <a:ea typeface="+mn-ea"/>
              <a:cs typeface="+mn-cs"/>
            </a:rPr>
            <a:t>17,442</a:t>
          </a:r>
          <a:r>
            <a:rPr kumimoji="1" lang="ja-JP" altLang="ja-JP" sz="1050" b="0" i="0" baseline="0">
              <a:solidFill>
                <a:sysClr val="windowText" lastClr="000000"/>
              </a:solidFill>
              <a:effectLst/>
              <a:latin typeface="+mn-lt"/>
              <a:ea typeface="+mn-ea"/>
              <a:cs typeface="+mn-cs"/>
            </a:rPr>
            <a:t>円下回っている。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前年度比では、人件費は</a:t>
          </a:r>
          <a:r>
            <a:rPr kumimoji="1" lang="en-US" altLang="ja-JP" sz="1050" b="0" i="0" baseline="0">
              <a:solidFill>
                <a:sysClr val="windowText" lastClr="000000"/>
              </a:solidFill>
              <a:effectLst/>
              <a:latin typeface="+mn-lt"/>
              <a:ea typeface="+mn-ea"/>
              <a:cs typeface="+mn-cs"/>
            </a:rPr>
            <a:t>41,423</a:t>
          </a:r>
          <a:r>
            <a:rPr kumimoji="1" lang="ja-JP" altLang="ja-JP" sz="1050" b="0" i="0" baseline="0">
              <a:solidFill>
                <a:sysClr val="windowText" lastClr="000000"/>
              </a:solidFill>
              <a:effectLst/>
              <a:latin typeface="+mn-lt"/>
              <a:ea typeface="+mn-ea"/>
              <a:cs typeface="+mn-cs"/>
            </a:rPr>
            <a:t>千円（</a:t>
          </a:r>
          <a:r>
            <a:rPr kumimoji="1" lang="en-US" altLang="ja-JP" sz="1050" b="0" i="0" baseline="0">
              <a:solidFill>
                <a:sysClr val="windowText" lastClr="000000"/>
              </a:solidFill>
              <a:effectLst/>
              <a:latin typeface="+mn-lt"/>
              <a:ea typeface="+mn-ea"/>
              <a:cs typeface="+mn-cs"/>
            </a:rPr>
            <a:t>0.9</a:t>
          </a:r>
          <a:r>
            <a:rPr kumimoji="1" lang="ja-JP" altLang="ja-JP" sz="1050" b="0" i="0" baseline="0">
              <a:solidFill>
                <a:sysClr val="windowText" lastClr="000000"/>
              </a:solidFill>
              <a:effectLst/>
              <a:latin typeface="+mn-lt"/>
              <a:ea typeface="+mn-ea"/>
              <a:cs typeface="+mn-cs"/>
            </a:rPr>
            <a:t>％）の</a:t>
          </a:r>
          <a:r>
            <a:rPr kumimoji="1" lang="ja-JP" altLang="en-US" sz="1050" b="0" i="0" baseline="0">
              <a:solidFill>
                <a:sysClr val="windowText" lastClr="000000"/>
              </a:solidFill>
              <a:effectLst/>
              <a:latin typeface="+mn-lt"/>
              <a:ea typeface="+mn-ea"/>
              <a:cs typeface="+mn-cs"/>
            </a:rPr>
            <a:t>増</a:t>
          </a:r>
          <a:r>
            <a:rPr kumimoji="1" lang="ja-JP" altLang="ja-JP" sz="1050" b="0" i="0" baseline="0">
              <a:solidFill>
                <a:sysClr val="windowText" lastClr="000000"/>
              </a:solidFill>
              <a:effectLst/>
              <a:latin typeface="+mn-lt"/>
              <a:ea typeface="+mn-ea"/>
              <a:cs typeface="+mn-cs"/>
            </a:rPr>
            <a:t>とな</a:t>
          </a:r>
          <a:r>
            <a:rPr kumimoji="1" lang="ja-JP" altLang="en-US" sz="1050" b="0" i="0" baseline="0">
              <a:solidFill>
                <a:sysClr val="windowText" lastClr="000000"/>
              </a:solidFill>
              <a:effectLst/>
              <a:latin typeface="+mn-lt"/>
              <a:ea typeface="+mn-ea"/>
              <a:cs typeface="+mn-cs"/>
            </a:rPr>
            <a:t>ったが</a:t>
          </a:r>
          <a:r>
            <a:rPr kumimoji="1" lang="ja-JP" altLang="ja-JP" sz="1050" b="0" i="0" baseline="0">
              <a:solidFill>
                <a:sysClr val="windowText" lastClr="000000"/>
              </a:solidFill>
              <a:effectLst/>
              <a:latin typeface="+mn-lt"/>
              <a:ea typeface="+mn-ea"/>
              <a:cs typeface="+mn-cs"/>
            </a:rPr>
            <a:t>、物件費は</a:t>
          </a:r>
          <a:r>
            <a:rPr kumimoji="1" lang="en-US" altLang="ja-JP" sz="1050" b="0" i="0" baseline="0">
              <a:solidFill>
                <a:sysClr val="windowText" lastClr="000000"/>
              </a:solidFill>
              <a:effectLst/>
              <a:latin typeface="+mn-lt"/>
              <a:ea typeface="+mn-ea"/>
              <a:cs typeface="+mn-cs"/>
            </a:rPr>
            <a:t>666,148</a:t>
          </a:r>
          <a:r>
            <a:rPr kumimoji="1" lang="ja-JP" altLang="ja-JP" sz="1050" b="0" i="0" baseline="0">
              <a:solidFill>
                <a:sysClr val="windowText" lastClr="000000"/>
              </a:solidFill>
              <a:effectLst/>
              <a:latin typeface="+mn-lt"/>
              <a:ea typeface="+mn-ea"/>
              <a:cs typeface="+mn-cs"/>
            </a:rPr>
            <a:t>千円（</a:t>
          </a:r>
          <a:r>
            <a:rPr kumimoji="1" lang="en-US" altLang="ja-JP" sz="1050" b="0" i="0" baseline="0">
              <a:solidFill>
                <a:sysClr val="windowText" lastClr="000000"/>
              </a:solidFill>
              <a:effectLst/>
              <a:latin typeface="+mn-lt"/>
              <a:ea typeface="+mn-ea"/>
              <a:cs typeface="+mn-cs"/>
            </a:rPr>
            <a:t>10.8</a:t>
          </a:r>
          <a:r>
            <a:rPr kumimoji="1" lang="ja-JP" altLang="ja-JP" sz="1050" b="0" i="0" baseline="0">
              <a:solidFill>
                <a:sysClr val="windowText" lastClr="000000"/>
              </a:solidFill>
              <a:effectLst/>
              <a:latin typeface="+mn-lt"/>
              <a:ea typeface="+mn-ea"/>
              <a:cs typeface="+mn-cs"/>
            </a:rPr>
            <a:t>％）の</a:t>
          </a:r>
          <a:r>
            <a:rPr kumimoji="1" lang="ja-JP" altLang="en-US" sz="1050" b="0" i="0" baseline="0">
              <a:solidFill>
                <a:sysClr val="windowText" lastClr="000000"/>
              </a:solidFill>
              <a:effectLst/>
              <a:latin typeface="+mn-lt"/>
              <a:ea typeface="+mn-ea"/>
              <a:cs typeface="+mn-cs"/>
            </a:rPr>
            <a:t>減</a:t>
          </a:r>
          <a:r>
            <a:rPr kumimoji="1" lang="ja-JP" altLang="ja-JP" sz="1050" b="0" i="0" baseline="0">
              <a:solidFill>
                <a:sysClr val="windowText" lastClr="000000"/>
              </a:solidFill>
              <a:effectLst/>
              <a:latin typeface="+mn-lt"/>
              <a:ea typeface="+mn-ea"/>
              <a:cs typeface="+mn-cs"/>
            </a:rPr>
            <a:t>となった。</a:t>
          </a:r>
          <a:br>
            <a:rPr kumimoji="1" lang="en-US" altLang="ja-JP" sz="1050" b="0" i="0" baseline="0">
              <a:solidFill>
                <a:sysClr val="windowText" lastClr="000000"/>
              </a:solidFill>
              <a:effectLst/>
              <a:latin typeface="+mn-lt"/>
              <a:ea typeface="+mn-ea"/>
              <a:cs typeface="+mn-cs"/>
            </a:rPr>
          </a:br>
          <a:r>
            <a:rPr kumimoji="1" lang="ja-JP"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物件費は、</a:t>
          </a:r>
          <a:r>
            <a:rPr kumimoji="1" lang="ja-JP" altLang="ja-JP" sz="1050" b="0" i="0" baseline="0">
              <a:solidFill>
                <a:sysClr val="windowText" lastClr="000000"/>
              </a:solidFill>
              <a:effectLst/>
              <a:latin typeface="+mn-lt"/>
              <a:ea typeface="+mn-ea"/>
              <a:cs typeface="+mn-cs"/>
            </a:rPr>
            <a:t>電子決済を活用した消費活性化事業委託料</a:t>
          </a:r>
          <a:r>
            <a:rPr kumimoji="1" lang="ja-JP" altLang="en-US" sz="1050" b="0" i="0" baseline="0">
              <a:solidFill>
                <a:sysClr val="windowText" lastClr="000000"/>
              </a:solidFill>
              <a:effectLst/>
              <a:latin typeface="+mn-lt"/>
              <a:ea typeface="+mn-ea"/>
              <a:cs typeface="+mn-cs"/>
            </a:rPr>
            <a:t>、ワクチン接種体制整備・運営委託料やワクチン接種委託料等の新型コロナウイルスワクチン接種関連経費</a:t>
          </a:r>
          <a:r>
            <a:rPr kumimoji="1" lang="ja-JP" altLang="ja-JP" sz="1050" b="0" i="0" baseline="0">
              <a:solidFill>
                <a:sysClr val="windowText" lastClr="000000"/>
              </a:solidFill>
              <a:effectLst/>
              <a:latin typeface="+mn-lt"/>
              <a:ea typeface="+mn-ea"/>
              <a:cs typeface="+mn-cs"/>
            </a:rPr>
            <a:t>等</a:t>
          </a:r>
          <a:r>
            <a:rPr kumimoji="1" lang="ja-JP" altLang="en-US" sz="1050" b="0" i="0" baseline="0">
              <a:solidFill>
                <a:sysClr val="windowText" lastClr="000000"/>
              </a:solidFill>
              <a:effectLst/>
              <a:latin typeface="+mn-lt"/>
              <a:ea typeface="+mn-ea"/>
              <a:cs typeface="+mn-cs"/>
            </a:rPr>
            <a:t>の減により減</a:t>
          </a:r>
          <a:r>
            <a:rPr kumimoji="1" lang="ja-JP" altLang="ja-JP" sz="1050" b="0" i="0" baseline="0">
              <a:solidFill>
                <a:sysClr val="windowText" lastClr="000000"/>
              </a:solidFill>
              <a:effectLst/>
              <a:latin typeface="+mn-lt"/>
              <a:ea typeface="+mn-ea"/>
              <a:cs typeface="+mn-cs"/>
            </a:rPr>
            <a:t>となった。</a:t>
          </a:r>
          <a:br>
            <a:rPr kumimoji="1" lang="en-US" altLang="ja-JP" sz="1050" b="0" i="0" baseline="0">
              <a:solidFill>
                <a:sysClr val="windowText" lastClr="000000"/>
              </a:solidFill>
              <a:effectLst/>
              <a:latin typeface="+mn-lt"/>
              <a:ea typeface="+mn-ea"/>
              <a:cs typeface="+mn-cs"/>
            </a:rPr>
          </a:br>
          <a:r>
            <a:rPr kumimoji="1" lang="ja-JP" altLang="ja-JP" sz="1050" b="0" i="0" baseline="0">
              <a:solidFill>
                <a:sysClr val="windowText" lastClr="000000"/>
              </a:solidFill>
              <a:effectLst/>
              <a:latin typeface="+mn-lt"/>
              <a:ea typeface="+mn-ea"/>
              <a:cs typeface="+mn-cs"/>
            </a:rPr>
            <a:t>　このことにより、一人当たりの決算額が</a:t>
          </a:r>
          <a:r>
            <a:rPr kumimoji="1" lang="en-US" altLang="ja-JP" sz="1050" b="0" i="0" baseline="0">
              <a:solidFill>
                <a:sysClr val="windowText" lastClr="000000"/>
              </a:solidFill>
              <a:effectLst/>
              <a:latin typeface="+mn-lt"/>
              <a:ea typeface="+mn-ea"/>
              <a:cs typeface="+mn-cs"/>
            </a:rPr>
            <a:t>6,974</a:t>
          </a:r>
          <a:r>
            <a:rPr kumimoji="1" lang="ja-JP" altLang="ja-JP" sz="1050" b="0" i="0" baseline="0">
              <a:solidFill>
                <a:sysClr val="windowText" lastClr="000000"/>
              </a:solidFill>
              <a:effectLst/>
              <a:latin typeface="+mn-lt"/>
              <a:ea typeface="+mn-ea"/>
              <a:cs typeface="+mn-cs"/>
            </a:rPr>
            <a:t>円増加した。</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4536</xdr:rowOff>
    </xdr:from>
    <xdr:to>
      <xdr:col>23</xdr:col>
      <xdr:colOff>133350</xdr:colOff>
      <xdr:row>82</xdr:row>
      <xdr:rowOff>71848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63436"/>
          <a:ext cx="838200" cy="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6553</xdr:rowOff>
    </xdr:from>
    <xdr:to>
      <xdr:col>19</xdr:col>
      <xdr:colOff>133350</xdr:colOff>
      <xdr:row>82</xdr:row>
      <xdr:rowOff>71848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5453"/>
          <a:ext cx="889000" cy="6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6553</xdr:rowOff>
    </xdr:from>
    <xdr:to>
      <xdr:col>15</xdr:col>
      <xdr:colOff>82550</xdr:colOff>
      <xdr:row>82</xdr:row>
      <xdr:rowOff>26997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5453"/>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44583</xdr:rowOff>
    </xdr:from>
    <xdr:to>
      <xdr:col>11</xdr:col>
      <xdr:colOff>31750</xdr:colOff>
      <xdr:row>82</xdr:row>
      <xdr:rowOff>26997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2033"/>
          <a:ext cx="889000" cy="15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125186</xdr:rowOff>
    </xdr:from>
    <xdr:to>
      <xdr:col>23</xdr:col>
      <xdr:colOff>184150</xdr:colOff>
      <xdr:row>82</xdr:row>
      <xdr:rowOff>55336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141713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21048</xdr:rowOff>
    </xdr:from>
    <xdr:to>
      <xdr:col>19</xdr:col>
      <xdr:colOff>184150</xdr:colOff>
      <xdr:row>82</xdr:row>
      <xdr:rowOff>122648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132825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127203</xdr:rowOff>
    </xdr:from>
    <xdr:to>
      <xdr:col>15</xdr:col>
      <xdr:colOff>133350</xdr:colOff>
      <xdr:row>82</xdr:row>
      <xdr:rowOff>57353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67530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147647</xdr:rowOff>
    </xdr:from>
    <xdr:to>
      <xdr:col>11</xdr:col>
      <xdr:colOff>82550</xdr:colOff>
      <xdr:row>82</xdr:row>
      <xdr:rowOff>77797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165233</xdr:rowOff>
    </xdr:from>
    <xdr:to>
      <xdr:col>7</xdr:col>
      <xdr:colOff>31750</xdr:colOff>
      <xdr:row>81</xdr:row>
      <xdr:rowOff>95383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ラスパイレス指数は、職員構成の変動により令和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年度と比較</a:t>
          </a:r>
          <a:r>
            <a:rPr kumimoji="1" lang="ja-JP" altLang="en-US"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99.9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今年度も、東京都人事委員会勧告に準拠した給与改定を行うなど給与の適正化に努める。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870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職員定員については、東大和市第</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次行政改革大綱（計画期間：令和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年度～令和</a:t>
          </a:r>
          <a:r>
            <a:rPr kumimoji="1" lang="en-US" altLang="ja-JP" sz="900" b="0" i="0" baseline="0">
              <a:solidFill>
                <a:schemeClr val="dk1"/>
              </a:solidFill>
              <a:effectLst/>
              <a:latin typeface="+mn-lt"/>
              <a:ea typeface="+mn-ea"/>
              <a:cs typeface="+mn-cs"/>
            </a:rPr>
            <a:t>8</a:t>
          </a:r>
          <a:r>
            <a:rPr kumimoji="1" lang="ja-JP" altLang="ja-JP" sz="900" b="0" i="0" baseline="0">
              <a:solidFill>
                <a:schemeClr val="dk1"/>
              </a:solidFill>
              <a:effectLst/>
              <a:latin typeface="+mn-lt"/>
              <a:ea typeface="+mn-ea"/>
              <a:cs typeface="+mn-cs"/>
            </a:rPr>
            <a:t>年度）に基づき、令和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年度の目標値である</a:t>
          </a:r>
          <a:r>
            <a:rPr kumimoji="1" lang="en-US" altLang="ja-JP" sz="900" b="0" i="0" baseline="0">
              <a:solidFill>
                <a:schemeClr val="dk1"/>
              </a:solidFill>
              <a:effectLst/>
              <a:latin typeface="+mn-lt"/>
              <a:ea typeface="+mn-ea"/>
              <a:cs typeface="+mn-cs"/>
            </a:rPr>
            <a:t>468</a:t>
          </a:r>
          <a:r>
            <a:rPr kumimoji="1" lang="ja-JP" altLang="ja-JP" sz="900" b="0" i="0" baseline="0">
              <a:solidFill>
                <a:schemeClr val="dk1"/>
              </a:solidFill>
              <a:effectLst/>
              <a:latin typeface="+mn-lt"/>
              <a:ea typeface="+mn-ea"/>
              <a:cs typeface="+mn-cs"/>
            </a:rPr>
            <a:t>人を基準とし、適正な定員管理を行った。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人口</a:t>
          </a:r>
          <a:r>
            <a:rPr kumimoji="1" lang="en-US" altLang="ja-JP" sz="900" b="0" i="0" baseline="0">
              <a:solidFill>
                <a:schemeClr val="dk1"/>
              </a:solidFill>
              <a:effectLst/>
              <a:latin typeface="+mn-lt"/>
              <a:ea typeface="+mn-ea"/>
              <a:cs typeface="+mn-cs"/>
            </a:rPr>
            <a:t>1,000</a:t>
          </a:r>
          <a:r>
            <a:rPr kumimoji="1" lang="ja-JP" altLang="ja-JP" sz="900" b="0" i="0" baseline="0">
              <a:solidFill>
                <a:schemeClr val="dk1"/>
              </a:solidFill>
              <a:effectLst/>
              <a:latin typeface="+mn-lt"/>
              <a:ea typeface="+mn-ea"/>
              <a:cs typeface="+mn-cs"/>
            </a:rPr>
            <a:t>人当たり職員数については、ここ</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今後についても、東大和市第</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次行政改革大綱に基づき、引き続き、業務の民間委託化や継続的な組織・事務分掌の見直しを行うとともに、</a:t>
          </a:r>
          <a:r>
            <a:rPr kumimoji="1" lang="en-US" altLang="ja-JP" sz="900" b="0" i="0" baseline="0">
              <a:solidFill>
                <a:schemeClr val="dk1"/>
              </a:solidFill>
              <a:effectLst/>
              <a:latin typeface="+mn-lt"/>
              <a:ea typeface="+mn-ea"/>
              <a:cs typeface="+mn-cs"/>
            </a:rPr>
            <a:t>ICT</a:t>
          </a:r>
          <a:r>
            <a:rPr kumimoji="1" lang="ja-JP" altLang="ja-JP" sz="900" b="0" i="0" baseline="0">
              <a:solidFill>
                <a:schemeClr val="dk1"/>
              </a:solidFill>
              <a:effectLst/>
              <a:latin typeface="+mn-lt"/>
              <a:ea typeface="+mn-ea"/>
              <a:cs typeface="+mn-cs"/>
            </a:rPr>
            <a:t>活用による行政デジタル化の推進等により、適正な定員管理に努める。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62124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595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62124</xdr:rowOff>
    </xdr:from>
    <xdr:to>
      <xdr:col>77</xdr:col>
      <xdr:colOff>44450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7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66146</xdr:rowOff>
    </xdr:from>
    <xdr:to>
      <xdr:col>72</xdr:col>
      <xdr:colOff>203200</xdr:colOff>
      <xdr:row>59</xdr:row>
      <xdr:rowOff>66146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1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66146</xdr:rowOff>
    </xdr:from>
    <xdr:to>
      <xdr:col>68</xdr:col>
      <xdr:colOff>152400</xdr:colOff>
      <xdr:row>59</xdr:row>
      <xdr:rowOff>86254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8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11324</xdr:rowOff>
    </xdr:from>
    <xdr:to>
      <xdr:col>77</xdr:col>
      <xdr:colOff>95250</xdr:colOff>
      <xdr:row>59</xdr:row>
      <xdr:rowOff>112924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123101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15346</xdr:rowOff>
    </xdr:from>
    <xdr:to>
      <xdr:col>73</xdr:col>
      <xdr:colOff>44450</xdr:colOff>
      <xdr:row>59</xdr:row>
      <xdr:rowOff>116946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127123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15346</xdr:rowOff>
    </xdr:from>
    <xdr:to>
      <xdr:col>68</xdr:col>
      <xdr:colOff>203200</xdr:colOff>
      <xdr:row>59</xdr:row>
      <xdr:rowOff>116946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127123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実質公債費比率は、類似団体平均を</a:t>
          </a:r>
          <a:r>
            <a:rPr kumimoji="1" lang="en-US" altLang="ja-JP" sz="900" b="0" i="0" baseline="0">
              <a:solidFill>
                <a:sysClr val="windowText" lastClr="000000"/>
              </a:solidFill>
              <a:effectLst/>
              <a:latin typeface="+mn-lt"/>
              <a:ea typeface="+mn-ea"/>
              <a:cs typeface="+mn-cs"/>
            </a:rPr>
            <a:t>6.4</a:t>
          </a:r>
          <a:r>
            <a:rPr kumimoji="1" lang="ja-JP" altLang="ja-JP" sz="900" b="0" i="0" baseline="0">
              <a:solidFill>
                <a:sysClr val="windowText" lastClr="000000"/>
              </a:solidFill>
              <a:effectLst/>
              <a:latin typeface="+mn-lt"/>
              <a:ea typeface="+mn-ea"/>
              <a:cs typeface="+mn-cs"/>
            </a:rPr>
            <a:t>ポイント下回っている。</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元利償還金や公営企業債の元利償還金に対する負担金等の減により</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算定上の分子が前年度に比べ前年度に比べ、</a:t>
          </a:r>
          <a:r>
            <a:rPr kumimoji="1" lang="en-US" altLang="ja-JP" sz="900" b="0" i="0" baseline="0">
              <a:solidFill>
                <a:sysClr val="windowText" lastClr="000000"/>
              </a:solidFill>
              <a:effectLst/>
              <a:latin typeface="+mn-lt"/>
              <a:ea typeface="+mn-ea"/>
              <a:cs typeface="+mn-cs"/>
            </a:rPr>
            <a:t>10,771</a:t>
          </a:r>
          <a:r>
            <a:rPr kumimoji="1" lang="ja-JP" altLang="en-US" sz="900" b="0" i="0" baseline="0">
              <a:solidFill>
                <a:sysClr val="windowText" lastClr="000000"/>
              </a:solidFill>
              <a:effectLst/>
              <a:latin typeface="+mn-lt"/>
              <a:ea typeface="+mn-ea"/>
              <a:cs typeface="+mn-cs"/>
            </a:rPr>
            <a:t>千</a:t>
          </a:r>
          <a:r>
            <a:rPr kumimoji="1" lang="ja-JP" altLang="ja-JP" sz="900" b="0" i="0" baseline="0">
              <a:solidFill>
                <a:sysClr val="windowText" lastClr="000000"/>
              </a:solidFill>
              <a:effectLst/>
              <a:latin typeface="+mn-lt"/>
              <a:ea typeface="+mn-ea"/>
              <a:cs typeface="+mn-cs"/>
            </a:rPr>
            <a:t>円の減となった。</a:t>
          </a:r>
          <a:endParaRPr lang="ja-JP" altLang="ja-JP" sz="900">
            <a:solidFill>
              <a:sysClr val="windowText" lastClr="000000"/>
            </a:solidFill>
            <a:effectLst/>
          </a:endParaRPr>
        </a:p>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また、</a:t>
          </a:r>
          <a:r>
            <a:rPr kumimoji="1" lang="ja-JP" altLang="en-US" sz="900" b="0" i="0" baseline="0">
              <a:solidFill>
                <a:sysClr val="windowText" lastClr="000000"/>
              </a:solidFill>
              <a:effectLst/>
              <a:latin typeface="+mn-lt"/>
              <a:ea typeface="+mn-ea"/>
              <a:cs typeface="+mn-cs"/>
            </a:rPr>
            <a:t>算定上の分母は、標準税収入額等の増</a:t>
          </a:r>
          <a:r>
            <a:rPr kumimoji="1" lang="ja-JP" altLang="ja-JP" sz="900" b="0" i="0" baseline="0">
              <a:solidFill>
                <a:sysClr val="windowText" lastClr="000000"/>
              </a:solidFill>
              <a:effectLst/>
              <a:latin typeface="+mn-lt"/>
              <a:ea typeface="+mn-ea"/>
              <a:cs typeface="+mn-cs"/>
            </a:rPr>
            <a:t>等により前年度に比</a:t>
          </a:r>
          <a:r>
            <a:rPr kumimoji="1" lang="en-US" altLang="ja-JP" sz="900" b="0" i="0" baseline="0">
              <a:solidFill>
                <a:sysClr val="windowText" lastClr="000000"/>
              </a:solidFill>
              <a:effectLst/>
              <a:latin typeface="+mn-lt"/>
              <a:ea typeface="+mn-ea"/>
              <a:cs typeface="+mn-cs"/>
            </a:rPr>
            <a:t>432,347</a:t>
          </a:r>
          <a:r>
            <a:rPr kumimoji="1" lang="ja-JP" altLang="ja-JP" sz="900" b="0" i="0" baseline="0">
              <a:solidFill>
                <a:sysClr val="windowText" lastClr="000000"/>
              </a:solidFill>
              <a:effectLst/>
              <a:latin typeface="+mn-lt"/>
              <a:ea typeface="+mn-ea"/>
              <a:cs typeface="+mn-cs"/>
            </a:rPr>
            <a:t>千円</a:t>
          </a:r>
          <a:r>
            <a:rPr kumimoji="1" lang="ja-JP" altLang="en-US" sz="900" b="0" i="0" baseline="0">
              <a:solidFill>
                <a:sysClr val="windowText" lastClr="000000"/>
              </a:solidFill>
              <a:effectLst/>
              <a:latin typeface="+mn-lt"/>
              <a:ea typeface="+mn-ea"/>
              <a:cs typeface="+mn-cs"/>
            </a:rPr>
            <a:t>増加</a:t>
          </a:r>
          <a:r>
            <a:rPr kumimoji="1" lang="ja-JP" altLang="ja-JP" sz="900" b="0" i="0" baseline="0">
              <a:solidFill>
                <a:sysClr val="windowText" lastClr="000000"/>
              </a:solidFill>
              <a:effectLst/>
              <a:latin typeface="+mn-lt"/>
              <a:ea typeface="+mn-ea"/>
              <a:cs typeface="+mn-cs"/>
            </a:rPr>
            <a:t>した。このことにより、令和</a:t>
          </a:r>
          <a:r>
            <a:rPr kumimoji="1" lang="ja-JP" altLang="en-US" sz="900" b="0" i="0" baseline="0">
              <a:solidFill>
                <a:sysClr val="windowText" lastClr="000000"/>
              </a:solidFill>
              <a:effectLst/>
              <a:latin typeface="+mn-lt"/>
              <a:ea typeface="+mn-ea"/>
              <a:cs typeface="+mn-cs"/>
            </a:rPr>
            <a:t>５</a:t>
          </a:r>
          <a:r>
            <a:rPr kumimoji="1" lang="ja-JP" altLang="ja-JP" sz="900" b="0" i="0" baseline="0">
              <a:solidFill>
                <a:sysClr val="windowText" lastClr="000000"/>
              </a:solidFill>
              <a:effectLst/>
              <a:latin typeface="+mn-lt"/>
              <a:ea typeface="+mn-ea"/>
              <a:cs typeface="+mn-cs"/>
            </a:rPr>
            <a:t>年度の単年度数値は△</a:t>
          </a:r>
          <a:r>
            <a:rPr kumimoji="1" lang="en-US" altLang="ja-JP" sz="900" b="0" i="0" baseline="0">
              <a:solidFill>
                <a:sysClr val="windowText" lastClr="000000"/>
              </a:solidFill>
              <a:effectLst/>
              <a:latin typeface="+mn-lt"/>
              <a:ea typeface="+mn-ea"/>
              <a:cs typeface="+mn-cs"/>
            </a:rPr>
            <a:t>0.53</a:t>
          </a:r>
          <a:r>
            <a:rPr kumimoji="1" lang="ja-JP" altLang="ja-JP" sz="900" b="0" i="0" baseline="0">
              <a:solidFill>
                <a:sysClr val="windowText" lastClr="000000"/>
              </a:solidFill>
              <a:effectLst/>
              <a:latin typeface="+mn-lt"/>
              <a:ea typeface="+mn-ea"/>
              <a:cs typeface="+mn-cs"/>
            </a:rPr>
            <a:t>％と前年度よりも</a:t>
          </a:r>
          <a:r>
            <a:rPr kumimoji="1" lang="en-US" altLang="ja-JP" sz="900" b="0" i="0" baseline="0">
              <a:solidFill>
                <a:sysClr val="windowText" lastClr="000000"/>
              </a:solidFill>
              <a:effectLst/>
              <a:latin typeface="+mn-lt"/>
              <a:ea typeface="+mn-ea"/>
              <a:cs typeface="+mn-cs"/>
            </a:rPr>
            <a:t>0.06</a:t>
          </a:r>
          <a:r>
            <a:rPr kumimoji="1" lang="ja-JP" altLang="ja-JP" sz="900" b="0" i="0" baseline="0">
              <a:solidFill>
                <a:sysClr val="windowText" lastClr="000000"/>
              </a:solidFill>
              <a:effectLst/>
              <a:latin typeface="+mn-lt"/>
              <a:ea typeface="+mn-ea"/>
              <a:cs typeface="+mn-cs"/>
            </a:rPr>
            <a:t>ポイントの</a:t>
          </a:r>
          <a:r>
            <a:rPr kumimoji="1" lang="ja-JP" altLang="en-US" sz="900" b="0" i="0" baseline="0">
              <a:solidFill>
                <a:sysClr val="windowText" lastClr="000000"/>
              </a:solidFill>
              <a:effectLst/>
              <a:latin typeface="+mn-lt"/>
              <a:ea typeface="+mn-ea"/>
              <a:cs typeface="+mn-cs"/>
            </a:rPr>
            <a:t>減</a:t>
          </a:r>
          <a:r>
            <a:rPr kumimoji="1" lang="ja-JP" altLang="ja-JP" sz="900" b="0" i="0" baseline="0">
              <a:solidFill>
                <a:sysClr val="windowText" lastClr="000000"/>
              </a:solidFill>
              <a:effectLst/>
              <a:latin typeface="+mn-lt"/>
              <a:ea typeface="+mn-ea"/>
              <a:cs typeface="+mn-cs"/>
            </a:rPr>
            <a:t>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３ヵ年平均の数値については、前年度比</a:t>
          </a:r>
          <a:r>
            <a:rPr kumimoji="1" lang="en-US" altLang="ja-JP" sz="900" b="0" i="0" baseline="0">
              <a:solidFill>
                <a:sysClr val="windowText" lastClr="000000"/>
              </a:solidFill>
              <a:effectLst/>
              <a:latin typeface="+mn-lt"/>
              <a:ea typeface="+mn-ea"/>
              <a:cs typeface="+mn-cs"/>
            </a:rPr>
            <a:t>0.2</a:t>
          </a:r>
          <a:r>
            <a:rPr kumimoji="1" lang="ja-JP" altLang="ja-JP" sz="900" b="0" i="0" baseline="0">
              <a:solidFill>
                <a:sysClr val="windowText" lastClr="000000"/>
              </a:solidFill>
              <a:effectLst/>
              <a:latin typeface="+mn-lt"/>
              <a:ea typeface="+mn-ea"/>
              <a:cs typeface="+mn-cs"/>
            </a:rPr>
            <a:t>ポイントの増となった。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今後見込まれる公共施設の更新等を計画的に実施することにより、市債借入額と償還額のバランスを図りながら、引き続き低水準の維持に努める。</a:t>
          </a:r>
          <a:endParaRPr lang="ja-JP" altLang="ja-JP" sz="900">
            <a:solidFill>
              <a:sysClr val="windowText" lastClr="000000"/>
            </a:solidFill>
            <a:effectLst/>
          </a:endParaRPr>
        </a:p>
        <a:p>
          <a:pPr eaLnBrk="1" fontAlgn="auto" latinLnBrk="0" hangingPunct="1"/>
          <a:r>
            <a:rPr kumimoji="1" lang="ja-JP" altLang="ja-JP" sz="700" b="0" i="0" baseline="0">
              <a:solidFill>
                <a:schemeClr val="dk1"/>
              </a:solidFill>
              <a:effectLst/>
              <a:latin typeface="+mn-lt"/>
              <a:ea typeface="+mn-ea"/>
              <a:cs typeface="+mn-cs"/>
            </a:rPr>
            <a:t>　</a:t>
          </a:r>
          <a:endParaRPr lang="ja-JP" altLang="ja-JP" sz="6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19473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1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3387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46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118533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4058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62230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将来負担比率は、将来負担額がマイナスになり、数値は算定されなかった。</a:t>
          </a:r>
          <a:endParaRPr lang="ja-JP" altLang="ja-JP" sz="105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分子となる将来負担額について、地方債の現在高が減少したこと等により、実増減値は</a:t>
          </a:r>
          <a:r>
            <a:rPr kumimoji="1" lang="en-US" altLang="ja-JP" sz="1100" b="0" i="0" baseline="0">
              <a:solidFill>
                <a:sysClr val="windowText" lastClr="000000"/>
              </a:solidFill>
              <a:effectLst/>
              <a:latin typeface="+mn-lt"/>
              <a:ea typeface="+mn-ea"/>
              <a:cs typeface="+mn-cs"/>
            </a:rPr>
            <a:t>7.3</a:t>
          </a:r>
          <a:r>
            <a:rPr kumimoji="1" lang="ja-JP" altLang="ja-JP" sz="1100" b="0" i="0" baseline="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人件費は</a:t>
          </a:r>
          <a:r>
            <a:rPr kumimoji="1" lang="en-US" altLang="ja-JP" sz="1000" b="0" i="0" baseline="0">
              <a:solidFill>
                <a:schemeClr val="dk1"/>
              </a:solidFill>
              <a:effectLst/>
              <a:latin typeface="+mn-lt"/>
              <a:ea typeface="+mn-ea"/>
              <a:cs typeface="+mn-cs"/>
            </a:rPr>
            <a:t>23.2</a:t>
          </a:r>
          <a:r>
            <a:rPr kumimoji="1" lang="ja-JP" altLang="ja-JP" sz="1000" b="0" i="0" baseline="0">
              <a:solidFill>
                <a:schemeClr val="dk1"/>
              </a:solidFill>
              <a:effectLst/>
              <a:latin typeface="+mn-lt"/>
              <a:ea typeface="+mn-ea"/>
              <a:cs typeface="+mn-cs"/>
            </a:rPr>
            <a:t>％で、前年度と比べ</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類似団体平均との比較では</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ポイント下回る結果となっている。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年度の人件費については、</a:t>
          </a:r>
          <a:r>
            <a:rPr kumimoji="1" lang="ja-JP" altLang="en-US" sz="1000" b="0" i="0" baseline="0">
              <a:solidFill>
                <a:sysClr val="windowText" lastClr="000000"/>
              </a:solidFill>
              <a:effectLst/>
              <a:latin typeface="+mn-lt"/>
              <a:ea typeface="+mn-ea"/>
              <a:cs typeface="+mn-cs"/>
            </a:rPr>
            <a:t>最低賃金の改定による会計年度任用職員報酬の増</a:t>
          </a:r>
          <a:r>
            <a:rPr kumimoji="1" lang="ja-JP" altLang="ja-JP" sz="1000" b="0" i="0" baseline="0">
              <a:solidFill>
                <a:sysClr val="windowText" lastClr="000000"/>
              </a:solidFill>
              <a:effectLst/>
              <a:latin typeface="+mn-lt"/>
              <a:ea typeface="+mn-ea"/>
              <a:cs typeface="+mn-cs"/>
            </a:rPr>
            <a:t>等により、経常収支比率が</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eaLnBrk="1" fontAlgn="auto" latinLnBrk="0" hangingPunct="1"/>
          <a:r>
            <a:rPr kumimoji="1" lang="ja-JP" altLang="ja-JP" sz="1000" b="0" i="0" baseline="0">
              <a:solidFill>
                <a:schemeClr val="dk1"/>
              </a:solidFill>
              <a:effectLst/>
              <a:latin typeface="+mn-lt"/>
              <a:ea typeface="+mn-ea"/>
              <a:cs typeface="+mn-cs"/>
            </a:rPr>
            <a:t>　今後も業務の民間委託化や継続的な組織・事務分掌の見直しを行うとともに、</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活用による行政デジタル化の推進等により、人件費の抑制に努める。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6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32294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131899</xdr:rowOff>
    </xdr:from>
    <xdr:to>
      <xdr:col>11</xdr:col>
      <xdr:colOff>9525</xdr:colOff>
      <xdr:row>36</xdr:row>
      <xdr:rowOff>32294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2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152944</xdr:rowOff>
    </xdr:from>
    <xdr:to>
      <xdr:col>11</xdr:col>
      <xdr:colOff>60325</xdr:colOff>
      <xdr:row>36</xdr:row>
      <xdr:rowOff>83094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93271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21426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ysClr val="windowText" lastClr="000000"/>
              </a:solidFill>
              <a:effectLst/>
              <a:latin typeface="+mn-lt"/>
              <a:ea typeface="+mn-ea"/>
              <a:cs typeface="+mn-cs"/>
            </a:rPr>
            <a:t>物件費は</a:t>
          </a:r>
          <a:r>
            <a:rPr kumimoji="1" lang="en-US" altLang="ja-JP" sz="950" b="0" i="0" baseline="0">
              <a:solidFill>
                <a:sysClr val="windowText" lastClr="000000"/>
              </a:solidFill>
              <a:effectLst/>
              <a:latin typeface="+mn-lt"/>
              <a:ea typeface="+mn-ea"/>
              <a:cs typeface="+mn-cs"/>
            </a:rPr>
            <a:t>19.3</a:t>
          </a:r>
          <a:r>
            <a:rPr kumimoji="1" lang="ja-JP" altLang="ja-JP" sz="950" b="0" i="0" baseline="0">
              <a:solidFill>
                <a:sysClr val="windowText" lastClr="000000"/>
              </a:solidFill>
              <a:effectLst/>
              <a:latin typeface="+mn-lt"/>
              <a:ea typeface="+mn-ea"/>
              <a:cs typeface="+mn-cs"/>
            </a:rPr>
            <a:t>％で前年度と比較し</a:t>
          </a:r>
          <a:r>
            <a:rPr kumimoji="1" lang="en-US" altLang="ja-JP" sz="950" b="0" i="0" baseline="0">
              <a:solidFill>
                <a:sysClr val="windowText" lastClr="000000"/>
              </a:solidFill>
              <a:effectLst/>
              <a:latin typeface="+mn-lt"/>
              <a:ea typeface="+mn-ea"/>
              <a:cs typeface="+mn-cs"/>
            </a:rPr>
            <a:t>0.4</a:t>
          </a:r>
          <a:r>
            <a:rPr kumimoji="1" lang="ja-JP" altLang="ja-JP" sz="950" b="0" i="0" baseline="0">
              <a:solidFill>
                <a:sysClr val="windowText" lastClr="000000"/>
              </a:solidFill>
              <a:effectLst/>
              <a:latin typeface="+mn-lt"/>
              <a:ea typeface="+mn-ea"/>
              <a:cs typeface="+mn-cs"/>
            </a:rPr>
            <a:t>ポイントの増となった。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類似団体との比較では</a:t>
          </a:r>
          <a:r>
            <a:rPr kumimoji="1" lang="en-US" altLang="ja-JP" sz="950" b="0" i="0" baseline="0">
              <a:solidFill>
                <a:sysClr val="windowText" lastClr="000000"/>
              </a:solidFill>
              <a:effectLst/>
              <a:latin typeface="+mn-lt"/>
              <a:ea typeface="+mn-ea"/>
              <a:cs typeface="+mn-cs"/>
            </a:rPr>
            <a:t>2.4</a:t>
          </a:r>
          <a:r>
            <a:rPr kumimoji="1" lang="ja-JP" altLang="ja-JP" sz="950" b="0" i="0" baseline="0">
              <a:solidFill>
                <a:sysClr val="windowText" lastClr="000000"/>
              </a:solidFill>
              <a:effectLst/>
              <a:latin typeface="+mn-lt"/>
              <a:ea typeface="+mn-ea"/>
              <a:cs typeface="+mn-cs"/>
            </a:rPr>
            <a:t>ポイント上回る結果になっている。</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令和</a:t>
          </a:r>
          <a:r>
            <a:rPr kumimoji="1" lang="ja-JP" altLang="en-US" sz="950" b="0" i="0" baseline="0">
              <a:solidFill>
                <a:sysClr val="windowText" lastClr="000000"/>
              </a:solidFill>
              <a:effectLst/>
              <a:latin typeface="+mn-lt"/>
              <a:ea typeface="+mn-ea"/>
              <a:cs typeface="+mn-cs"/>
            </a:rPr>
            <a:t>５</a:t>
          </a:r>
          <a:r>
            <a:rPr kumimoji="1" lang="ja-JP" altLang="ja-JP" sz="950" b="0" i="0" baseline="0">
              <a:solidFill>
                <a:sysClr val="windowText" lastClr="000000"/>
              </a:solidFill>
              <a:effectLst/>
              <a:latin typeface="+mn-lt"/>
              <a:ea typeface="+mn-ea"/>
              <a:cs typeface="+mn-cs"/>
            </a:rPr>
            <a:t>年度の物件費については、</a:t>
          </a:r>
          <a:r>
            <a:rPr kumimoji="1" lang="ja-JP" altLang="en-US" sz="950" b="0" i="0" baseline="0">
              <a:solidFill>
                <a:sysClr val="windowText" lastClr="000000"/>
              </a:solidFill>
              <a:effectLst/>
              <a:latin typeface="+mn-lt"/>
              <a:ea typeface="+mn-ea"/>
              <a:cs typeface="+mn-cs"/>
            </a:rPr>
            <a:t>廃棄物収集運搬委託料や基幹系システム賃借料の</a:t>
          </a:r>
          <a:r>
            <a:rPr kumimoji="1" lang="ja-JP" altLang="ja-JP" sz="950" b="0" i="0" baseline="0">
              <a:solidFill>
                <a:sysClr val="windowText" lastClr="000000"/>
              </a:solidFill>
              <a:effectLst/>
              <a:latin typeface="+mn-lt"/>
              <a:ea typeface="+mn-ea"/>
              <a:cs typeface="+mn-cs"/>
            </a:rPr>
            <a:t>増等により、経常的経費充当一般財源が前年度に比べ</a:t>
          </a:r>
          <a:r>
            <a:rPr kumimoji="1" lang="en-US" altLang="ja-JP" sz="950" b="0" i="0" baseline="0">
              <a:solidFill>
                <a:sysClr val="windowText" lastClr="000000"/>
              </a:solidFill>
              <a:effectLst/>
              <a:latin typeface="+mn-lt"/>
              <a:ea typeface="+mn-ea"/>
              <a:cs typeface="+mn-cs"/>
            </a:rPr>
            <a:t>17,581</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0.5</a:t>
          </a:r>
          <a:r>
            <a:rPr kumimoji="1" lang="ja-JP" altLang="ja-JP" sz="950" b="0" i="0" baseline="0">
              <a:solidFill>
                <a:sysClr val="windowText" lastClr="000000"/>
              </a:solidFill>
              <a:effectLst/>
              <a:latin typeface="+mn-lt"/>
              <a:ea typeface="+mn-ea"/>
              <a:cs typeface="+mn-cs"/>
            </a:rPr>
            <a:t>％）の増となったため、経常収支比率が増となった。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今後は、委託する業務の内容等を更に精査し、委託の効果を高めることで、引き続き経費の抑制に努める。</a:t>
          </a:r>
          <a:endParaRPr lang="ja-JP" altLang="ja-JP" sz="9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2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3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143002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en-US" altLang="ja-JP" sz="1100" b="0" i="0" baseline="0">
              <a:solidFill>
                <a:schemeClr val="dk1"/>
              </a:solidFill>
              <a:effectLst/>
              <a:latin typeface="+mn-lt"/>
              <a:ea typeface="+mn-ea"/>
              <a:cs typeface="+mn-cs"/>
            </a:rPr>
            <a:t>19.9</a:t>
          </a:r>
          <a:r>
            <a:rPr kumimoji="1" lang="ja-JP" altLang="ja-JP" sz="1100" b="0" i="0" baseline="0">
              <a:solidFill>
                <a:schemeClr val="dk1"/>
              </a:solidFill>
              <a:effectLst/>
              <a:latin typeface="+mn-lt"/>
              <a:ea typeface="+mn-ea"/>
              <a:cs typeface="+mn-cs"/>
            </a:rPr>
            <a:t>％で、前年度と比較し</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ポイント上回る結果となっている。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年度の扶助費については、障害者の増加等に伴う自立支援給付費の増や民間保育園運営費委託料の増等により、経常収支比率が増となった。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66040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59</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49530</xdr:rowOff>
    </xdr:from>
    <xdr:to>
      <xdr:col>24</xdr:col>
      <xdr:colOff>76200</xdr:colOff>
      <xdr:row>59</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xdr:rowOff>
    </xdr:from>
    <xdr:to>
      <xdr:col>11</xdr:col>
      <xdr:colOff>60325</xdr:colOff>
      <xdr:row>58</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mn-lt"/>
              <a:ea typeface="+mn-ea"/>
              <a:cs typeface="+mn-cs"/>
            </a:rPr>
            <a:t>　</a:t>
          </a:r>
          <a:r>
            <a:rPr kumimoji="1" lang="ja-JP" altLang="ja-JP" sz="950" b="0" i="0" baseline="0">
              <a:solidFill>
                <a:sysClr val="windowText" lastClr="000000"/>
              </a:solidFill>
              <a:effectLst/>
              <a:latin typeface="+mn-lt"/>
              <a:ea typeface="+mn-ea"/>
              <a:cs typeface="+mn-cs"/>
            </a:rPr>
            <a:t>その他に係る経常収支比率は</a:t>
          </a:r>
          <a:r>
            <a:rPr kumimoji="1" lang="en-US" altLang="ja-JP" sz="950" b="0" i="0" baseline="0">
              <a:solidFill>
                <a:sysClr val="windowText" lastClr="000000"/>
              </a:solidFill>
              <a:effectLst/>
              <a:latin typeface="+mn-lt"/>
              <a:ea typeface="+mn-ea"/>
              <a:cs typeface="+mn-cs"/>
            </a:rPr>
            <a:t>14.3</a:t>
          </a:r>
          <a:r>
            <a:rPr kumimoji="1" lang="ja-JP" altLang="ja-JP" sz="950" b="0" i="0" baseline="0">
              <a:solidFill>
                <a:sysClr val="windowText" lastClr="000000"/>
              </a:solidFill>
              <a:effectLst/>
              <a:latin typeface="+mn-lt"/>
              <a:ea typeface="+mn-ea"/>
              <a:cs typeface="+mn-cs"/>
            </a:rPr>
            <a:t>％で、前年度と比較し</a:t>
          </a:r>
          <a:r>
            <a:rPr kumimoji="1" lang="en-US" altLang="ja-JP" sz="950" b="0" i="0" baseline="0">
              <a:solidFill>
                <a:sysClr val="windowText" lastClr="000000"/>
              </a:solidFill>
              <a:effectLst/>
              <a:latin typeface="+mn-lt"/>
              <a:ea typeface="+mn-ea"/>
              <a:cs typeface="+mn-cs"/>
            </a:rPr>
            <a:t>0.8</a:t>
          </a:r>
          <a:r>
            <a:rPr kumimoji="1" lang="ja-JP" altLang="ja-JP" sz="950" b="0" i="0" baseline="0">
              <a:solidFill>
                <a:sysClr val="windowText" lastClr="000000"/>
              </a:solidFill>
              <a:effectLst/>
              <a:latin typeface="+mn-lt"/>
              <a:ea typeface="+mn-ea"/>
              <a:cs typeface="+mn-cs"/>
            </a:rPr>
            <a:t>ポイントの増となった。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類似団体平均との比較では</a:t>
          </a:r>
          <a:r>
            <a:rPr kumimoji="1" lang="en-US" altLang="ja-JP" sz="950" b="0" i="0" baseline="0">
              <a:solidFill>
                <a:sysClr val="windowText" lastClr="000000"/>
              </a:solidFill>
              <a:effectLst/>
              <a:latin typeface="+mn-lt"/>
              <a:ea typeface="+mn-ea"/>
              <a:cs typeface="+mn-cs"/>
            </a:rPr>
            <a:t>1.4</a:t>
          </a:r>
          <a:r>
            <a:rPr kumimoji="1" lang="ja-JP" altLang="ja-JP" sz="950" b="0" i="0" baseline="0">
              <a:solidFill>
                <a:sysClr val="windowText" lastClr="000000"/>
              </a:solidFill>
              <a:effectLst/>
              <a:latin typeface="+mn-lt"/>
              <a:ea typeface="+mn-ea"/>
              <a:cs typeface="+mn-cs"/>
            </a:rPr>
            <a:t>ポイント上回る結果となっている。</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令和</a:t>
          </a:r>
          <a:r>
            <a:rPr kumimoji="1" lang="ja-JP" altLang="en-US" sz="950" b="0" i="0" baseline="0">
              <a:solidFill>
                <a:sysClr val="windowText" lastClr="000000"/>
              </a:solidFill>
              <a:effectLst/>
              <a:latin typeface="+mn-lt"/>
              <a:ea typeface="+mn-ea"/>
              <a:cs typeface="+mn-cs"/>
            </a:rPr>
            <a:t>５</a:t>
          </a:r>
          <a:r>
            <a:rPr kumimoji="1" lang="ja-JP" altLang="ja-JP" sz="950" b="0" i="0" baseline="0">
              <a:solidFill>
                <a:sysClr val="windowText" lastClr="000000"/>
              </a:solidFill>
              <a:effectLst/>
              <a:latin typeface="+mn-lt"/>
              <a:ea typeface="+mn-ea"/>
              <a:cs typeface="+mn-cs"/>
            </a:rPr>
            <a:t>年度の繰出金については、高齢化等による後期高齢者医療特別会計繰出金や介護保険事業特別会計繰出金の増により、経常的経費充当一般財源が前年度に比べ、</a:t>
          </a:r>
          <a:r>
            <a:rPr kumimoji="1" lang="en-US" altLang="ja-JP" sz="950" b="0" i="0" baseline="0">
              <a:solidFill>
                <a:sysClr val="windowText" lastClr="000000"/>
              </a:solidFill>
              <a:effectLst/>
              <a:latin typeface="+mn-lt"/>
              <a:ea typeface="+mn-ea"/>
              <a:cs typeface="+mn-cs"/>
            </a:rPr>
            <a:t>101,836</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4.4</a:t>
          </a:r>
          <a:r>
            <a:rPr kumimoji="1" lang="ja-JP" altLang="ja-JP" sz="950" b="0" i="0" baseline="0">
              <a:solidFill>
                <a:sysClr val="windowText" lastClr="000000"/>
              </a:solidFill>
              <a:effectLst/>
              <a:latin typeface="+mn-lt"/>
              <a:ea typeface="+mn-ea"/>
              <a:cs typeface="+mn-cs"/>
            </a:rPr>
            <a:t>％）の増となったことにより経常収支比率が増加した。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今後も特別会計への繰出金については、経費の節減等により、抑制に努める。</a:t>
          </a:r>
          <a:endParaRPr lang="ja-JP" altLang="ja-JP" sz="9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補助費等は</a:t>
          </a:r>
          <a:r>
            <a:rPr kumimoji="1" lang="en-US" altLang="ja-JP" sz="1000" b="0" i="0" baseline="0">
              <a:solidFill>
                <a:sysClr val="windowText" lastClr="000000"/>
              </a:solidFill>
              <a:effectLst/>
              <a:latin typeface="+mn-lt"/>
              <a:ea typeface="+mn-ea"/>
              <a:cs typeface="+mn-cs"/>
            </a:rPr>
            <a:t>10.5</a:t>
          </a:r>
          <a:r>
            <a:rPr kumimoji="1" lang="ja-JP" altLang="ja-JP" sz="1000" b="0" i="0" baseline="0">
              <a:solidFill>
                <a:sysClr val="windowText" lastClr="000000"/>
              </a:solidFill>
              <a:effectLst/>
              <a:latin typeface="+mn-lt"/>
              <a:ea typeface="+mn-ea"/>
              <a:cs typeface="+mn-cs"/>
            </a:rPr>
            <a:t>％で、前年度と比較し</a:t>
          </a:r>
          <a:r>
            <a:rPr kumimoji="1" lang="en-US" altLang="ja-JP" sz="1000" b="0" i="0" baseline="0">
              <a:solidFill>
                <a:sysClr val="windowText" lastClr="000000"/>
              </a:solidFill>
              <a:effectLst/>
              <a:latin typeface="+mn-lt"/>
              <a:ea typeface="+mn-ea"/>
              <a:cs typeface="+mn-cs"/>
            </a:rPr>
            <a:t>0.6</a:t>
          </a:r>
          <a:r>
            <a:rPr kumimoji="1" lang="ja-JP" altLang="ja-JP" sz="1000" b="0" i="0" baseline="0">
              <a:solidFill>
                <a:sysClr val="windowText" lastClr="000000"/>
              </a:solidFill>
              <a:effectLst/>
              <a:latin typeface="+mn-lt"/>
              <a:ea typeface="+mn-ea"/>
              <a:cs typeface="+mn-cs"/>
            </a:rPr>
            <a:t>ポイントの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類似団体との比較では</a:t>
          </a:r>
          <a:r>
            <a:rPr kumimoji="1" lang="en-US" altLang="ja-JP" sz="1000" b="0" i="0" baseline="0">
              <a:solidFill>
                <a:sysClr val="windowText" lastClr="000000"/>
              </a:solidFill>
              <a:effectLst/>
              <a:latin typeface="+mn-lt"/>
              <a:ea typeface="+mn-ea"/>
              <a:cs typeface="+mn-cs"/>
            </a:rPr>
            <a:t>1.9</a:t>
          </a:r>
          <a:r>
            <a:rPr kumimoji="1" lang="ja-JP" altLang="ja-JP" sz="1000" b="0" i="0" baseline="0">
              <a:solidFill>
                <a:sysClr val="windowText" lastClr="000000"/>
              </a:solidFill>
              <a:effectLst/>
              <a:latin typeface="+mn-lt"/>
              <a:ea typeface="+mn-ea"/>
              <a:cs typeface="+mn-cs"/>
            </a:rPr>
            <a:t>ポイント下回る結果になっている。</a:t>
          </a:r>
          <a:endParaRPr lang="ja-JP" altLang="ja-JP" sz="10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年度の補助費等については、</a:t>
          </a:r>
          <a:r>
            <a:rPr kumimoji="1" lang="ja-JP" altLang="en-US" sz="1000" b="0" i="0" baseline="0">
              <a:solidFill>
                <a:sysClr val="windowText" lastClr="000000"/>
              </a:solidFill>
              <a:effectLst/>
              <a:latin typeface="+mn-lt"/>
              <a:ea typeface="+mn-ea"/>
              <a:cs typeface="+mn-cs"/>
            </a:rPr>
            <a:t>下水道事業会計繰出金の</a:t>
          </a:r>
          <a:r>
            <a:rPr kumimoji="1" lang="ja-JP" altLang="ja-JP" sz="1000" b="0" i="0" baseline="0">
              <a:solidFill>
                <a:sysClr val="windowText" lastClr="000000"/>
              </a:solidFill>
              <a:effectLst/>
              <a:latin typeface="+mn-lt"/>
              <a:ea typeface="+mn-ea"/>
              <a:cs typeface="+mn-cs"/>
            </a:rPr>
            <a:t>等により、経常的経費充当一般財源が前年度に比べ</a:t>
          </a:r>
          <a:r>
            <a:rPr kumimoji="1" lang="en-US" altLang="ja-JP" sz="1000" b="0" i="0" baseline="0">
              <a:solidFill>
                <a:sysClr val="windowText" lastClr="000000"/>
              </a:solidFill>
              <a:effectLst/>
              <a:latin typeface="+mn-lt"/>
              <a:ea typeface="+mn-ea"/>
              <a:cs typeface="+mn-cs"/>
            </a:rPr>
            <a:t>87,644</a:t>
          </a:r>
          <a:r>
            <a:rPr kumimoji="1" lang="ja-JP" altLang="ja-JP" sz="1000" b="0" i="0" baseline="0">
              <a:solidFill>
                <a:sysClr val="windowText" lastClr="000000"/>
              </a:solidFill>
              <a:effectLst/>
              <a:latin typeface="+mn-lt"/>
              <a:ea typeface="+mn-ea"/>
              <a:cs typeface="+mn-cs"/>
            </a:rPr>
            <a:t>千円（</a:t>
          </a:r>
          <a:r>
            <a:rPr kumimoji="1" lang="en-US" altLang="ja-JP" sz="1000" b="0" i="0" baseline="0">
              <a:solidFill>
                <a:sysClr val="windowText" lastClr="000000"/>
              </a:solidFill>
              <a:effectLst/>
              <a:latin typeface="+mn-lt"/>
              <a:ea typeface="+mn-ea"/>
              <a:cs typeface="+mn-cs"/>
            </a:rPr>
            <a:t>4.4</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となり、経常収支比率は</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今後は、社会状況等の変化を踏まえ、目的、効果及び必要性を引き続き検討し、適正化に努める。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37</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73677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公債費は</a:t>
          </a:r>
          <a:r>
            <a:rPr kumimoji="1" lang="en-US" altLang="ja-JP" sz="950" b="0" i="0" baseline="0">
              <a:solidFill>
                <a:schemeClr val="dk1"/>
              </a:solidFill>
              <a:effectLst/>
              <a:latin typeface="+mn-lt"/>
              <a:ea typeface="+mn-ea"/>
              <a:cs typeface="+mn-cs"/>
            </a:rPr>
            <a:t>9.5</a:t>
          </a:r>
          <a:r>
            <a:rPr kumimoji="1" lang="ja-JP" altLang="ja-JP" sz="950" b="0" i="0" baseline="0">
              <a:solidFill>
                <a:schemeClr val="dk1"/>
              </a:solidFill>
              <a:effectLst/>
              <a:latin typeface="+mn-lt"/>
              <a:ea typeface="+mn-ea"/>
              <a:cs typeface="+mn-cs"/>
            </a:rPr>
            <a:t>％で、前年度と比較し</a:t>
          </a:r>
          <a:r>
            <a:rPr kumimoji="1" lang="en-US" altLang="ja-JP" sz="950" b="0" i="0" baseline="0">
              <a:solidFill>
                <a:schemeClr val="dk1"/>
              </a:solidFill>
              <a:effectLst/>
              <a:latin typeface="+mn-lt"/>
              <a:ea typeface="+mn-ea"/>
              <a:cs typeface="+mn-cs"/>
            </a:rPr>
            <a:t>0.2</a:t>
          </a:r>
          <a:r>
            <a:rPr kumimoji="1" lang="ja-JP" altLang="ja-JP" sz="950" b="0" i="0" baseline="0">
              <a:solidFill>
                <a:schemeClr val="dk1"/>
              </a:solidFill>
              <a:effectLst/>
              <a:latin typeface="+mn-lt"/>
              <a:ea typeface="+mn-ea"/>
              <a:cs typeface="+mn-cs"/>
            </a:rPr>
            <a:t>ポイントの</a:t>
          </a:r>
          <a:r>
            <a:rPr kumimoji="1" lang="ja-JP" altLang="en-US" sz="950" b="0" i="0" baseline="0">
              <a:solidFill>
                <a:schemeClr val="dk1"/>
              </a:solidFill>
              <a:effectLst/>
              <a:latin typeface="+mn-lt"/>
              <a:ea typeface="+mn-ea"/>
              <a:cs typeface="+mn-cs"/>
            </a:rPr>
            <a:t>減</a:t>
          </a:r>
          <a:r>
            <a:rPr kumimoji="1" lang="ja-JP" altLang="ja-JP" sz="950" b="0" i="0" baseline="0">
              <a:solidFill>
                <a:schemeClr val="dk1"/>
              </a:solidFill>
              <a:effectLst/>
              <a:latin typeface="+mn-lt"/>
              <a:ea typeface="+mn-ea"/>
              <a:cs typeface="+mn-cs"/>
            </a:rPr>
            <a:t>となった。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類似団体平均との比較では</a:t>
          </a:r>
          <a:r>
            <a:rPr kumimoji="1" lang="en-US" altLang="ja-JP" sz="950" b="0" i="0" baseline="0">
              <a:solidFill>
                <a:schemeClr val="dk1"/>
              </a:solidFill>
              <a:effectLst/>
              <a:latin typeface="+mn-lt"/>
              <a:ea typeface="+mn-ea"/>
              <a:cs typeface="+mn-cs"/>
            </a:rPr>
            <a:t>4.5</a:t>
          </a:r>
          <a:r>
            <a:rPr kumimoji="1" lang="ja-JP" altLang="ja-JP" sz="950" b="0" i="0" baseline="0">
              <a:solidFill>
                <a:schemeClr val="dk1"/>
              </a:solidFill>
              <a:effectLst/>
              <a:latin typeface="+mn-lt"/>
              <a:ea typeface="+mn-ea"/>
              <a:cs typeface="+mn-cs"/>
            </a:rPr>
            <a:t>ポイント下回る結果となっている。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令和</a:t>
          </a:r>
          <a:r>
            <a:rPr kumimoji="1" lang="ja-JP" altLang="en-US" sz="950" b="0" i="0" baseline="0">
              <a:solidFill>
                <a:schemeClr val="dk1"/>
              </a:solidFill>
              <a:effectLst/>
              <a:latin typeface="+mn-lt"/>
              <a:ea typeface="+mn-ea"/>
              <a:cs typeface="+mn-cs"/>
            </a:rPr>
            <a:t>５</a:t>
          </a:r>
          <a:r>
            <a:rPr kumimoji="1" lang="ja-JP" altLang="ja-JP" sz="950" b="0" i="0" baseline="0">
              <a:solidFill>
                <a:schemeClr val="dk1"/>
              </a:solidFill>
              <a:effectLst/>
              <a:latin typeface="+mn-lt"/>
              <a:ea typeface="+mn-ea"/>
              <a:cs typeface="+mn-cs"/>
            </a:rPr>
            <a:t>年度の公債費については、</a:t>
          </a:r>
          <a:r>
            <a:rPr kumimoji="1" lang="ja-JP" altLang="en-US" sz="950" b="0" i="0" baseline="0">
              <a:solidFill>
                <a:schemeClr val="dk1"/>
              </a:solidFill>
              <a:effectLst/>
              <a:latin typeface="+mn-lt"/>
              <a:ea typeface="+mn-ea"/>
              <a:cs typeface="+mn-cs"/>
            </a:rPr>
            <a:t>前年度と比較し</a:t>
          </a:r>
          <a:r>
            <a:rPr kumimoji="1" lang="en-US" altLang="ja-JP" sz="950" b="0" i="0" baseline="0">
              <a:solidFill>
                <a:schemeClr val="dk1"/>
              </a:solidFill>
              <a:effectLst/>
              <a:latin typeface="+mn-lt"/>
              <a:ea typeface="+mn-ea"/>
              <a:cs typeface="+mn-cs"/>
            </a:rPr>
            <a:t>58,651</a:t>
          </a:r>
          <a:r>
            <a:rPr kumimoji="1" lang="ja-JP" altLang="en-US" sz="950" b="0" i="0" baseline="0">
              <a:solidFill>
                <a:schemeClr val="dk1"/>
              </a:solidFill>
              <a:effectLst/>
              <a:latin typeface="+mn-lt"/>
              <a:ea typeface="+mn-ea"/>
              <a:cs typeface="+mn-cs"/>
            </a:rPr>
            <a:t>千円（</a:t>
          </a:r>
          <a:r>
            <a:rPr kumimoji="1" lang="en-US" altLang="ja-JP" sz="950" b="0" i="0" baseline="0">
              <a:solidFill>
                <a:schemeClr val="dk1"/>
              </a:solidFill>
              <a:effectLst/>
              <a:latin typeface="+mn-lt"/>
              <a:ea typeface="+mn-ea"/>
              <a:cs typeface="+mn-cs"/>
            </a:rPr>
            <a:t>3.3</a:t>
          </a:r>
          <a:r>
            <a:rPr kumimoji="1" lang="ja-JP" altLang="en-US" sz="950" b="0" i="0" baseline="0">
              <a:solidFill>
                <a:schemeClr val="dk1"/>
              </a:solidFill>
              <a:effectLst/>
              <a:latin typeface="+mn-lt"/>
              <a:ea typeface="+mn-ea"/>
              <a:cs typeface="+mn-cs"/>
            </a:rPr>
            <a:t>％）の減となったが、</a:t>
          </a:r>
          <a:r>
            <a:rPr kumimoji="1" lang="ja-JP" altLang="ja-JP" sz="950" b="0" i="0" baseline="0">
              <a:solidFill>
                <a:sysClr val="windowText" lastClr="000000"/>
              </a:solidFill>
              <a:effectLst/>
              <a:latin typeface="+mn-lt"/>
              <a:ea typeface="+mn-ea"/>
              <a:cs typeface="+mn-cs"/>
            </a:rPr>
            <a:t>臨時財政対策債の元金償還額が前年度と比較し</a:t>
          </a:r>
          <a:r>
            <a:rPr kumimoji="1" lang="en-US" altLang="ja-JP" sz="950" b="0" i="0" baseline="0">
              <a:solidFill>
                <a:sysClr val="windowText" lastClr="000000"/>
              </a:solidFill>
              <a:effectLst/>
              <a:latin typeface="+mn-lt"/>
              <a:ea typeface="+mn-ea"/>
              <a:cs typeface="+mn-cs"/>
            </a:rPr>
            <a:t>45,525</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3.8</a:t>
          </a:r>
          <a:r>
            <a:rPr kumimoji="1" lang="ja-JP" altLang="ja-JP" sz="950" b="0" i="0" baseline="0">
              <a:solidFill>
                <a:sysClr val="windowText" lastClr="000000"/>
              </a:solidFill>
              <a:effectLst/>
              <a:latin typeface="+mn-lt"/>
              <a:ea typeface="+mn-ea"/>
              <a:cs typeface="+mn-cs"/>
            </a:rPr>
            <a:t>％）の増と</a:t>
          </a:r>
          <a:r>
            <a:rPr kumimoji="1" lang="ja-JP" altLang="en-US" sz="950" b="0" i="0" baseline="0">
              <a:solidFill>
                <a:sysClr val="windowText" lastClr="000000"/>
              </a:solidFill>
              <a:effectLst/>
              <a:latin typeface="+mn-lt"/>
              <a:ea typeface="+mn-ea"/>
              <a:cs typeface="+mn-cs"/>
            </a:rPr>
            <a:t>なっており、</a:t>
          </a:r>
          <a:r>
            <a:rPr kumimoji="1" lang="ja-JP" altLang="ja-JP" sz="950" b="0" i="0" baseline="0">
              <a:solidFill>
                <a:sysClr val="windowText" lastClr="000000"/>
              </a:solidFill>
              <a:effectLst/>
              <a:latin typeface="+mn-lt"/>
              <a:ea typeface="+mn-ea"/>
              <a:cs typeface="+mn-cs"/>
            </a:rPr>
            <a:t>臨時財政対策債以外の地方債の償還が進んできているところである</a:t>
          </a:r>
          <a:r>
            <a:rPr kumimoji="1" lang="ja-JP" altLang="en-US" sz="950" b="0" i="0" baseline="0">
              <a:solidFill>
                <a:sysClr val="windowText" lastClr="000000"/>
              </a:solidFill>
              <a:effectLst/>
              <a:latin typeface="+mn-lt"/>
              <a:ea typeface="+mn-ea"/>
              <a:cs typeface="+mn-cs"/>
            </a:rPr>
            <a:t>。</a:t>
          </a:r>
          <a:endParaRPr kumimoji="1" lang="en-US" altLang="ja-JP" sz="950" b="0" i="0" baseline="0">
            <a:solidFill>
              <a:sysClr val="windowText" lastClr="000000"/>
            </a:solidFill>
            <a:effectLst/>
            <a:latin typeface="+mn-lt"/>
            <a:ea typeface="+mn-ea"/>
            <a:cs typeface="+mn-cs"/>
          </a:endParaRPr>
        </a:p>
        <a:p>
          <a:pPr eaLnBrk="1" fontAlgn="auto" latinLnBrk="0" hangingPunct="1"/>
          <a:r>
            <a:rPr kumimoji="1" lang="ja-JP" altLang="ja-JP" sz="950" b="0" i="0" baseline="0">
              <a:solidFill>
                <a:schemeClr val="dk1"/>
              </a:solidFill>
              <a:effectLst/>
              <a:latin typeface="+mn-lt"/>
              <a:ea typeface="+mn-ea"/>
              <a:cs typeface="+mn-cs"/>
            </a:rPr>
            <a:t>　今後予定される公共施設等の更新に関しては、将来負担を見据え、地方債発行額の抑制に努める。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a:t>
          </a:r>
          <a:r>
            <a:rPr kumimoji="1" lang="en-US" altLang="ja-JP" sz="1100" b="0" i="0" baseline="0">
              <a:solidFill>
                <a:schemeClr val="dk1"/>
              </a:solidFill>
              <a:effectLst/>
              <a:latin typeface="+mn-lt"/>
              <a:ea typeface="+mn-ea"/>
              <a:cs typeface="+mn-cs"/>
            </a:rPr>
            <a:t>87.2</a:t>
          </a:r>
          <a:r>
            <a:rPr kumimoji="1" lang="ja-JP" altLang="ja-JP" sz="1100" b="0" i="0" baseline="0">
              <a:solidFill>
                <a:schemeClr val="dk1"/>
              </a:solidFill>
              <a:effectLst/>
              <a:latin typeface="+mn-lt"/>
              <a:ea typeface="+mn-ea"/>
              <a:cs typeface="+mn-cs"/>
            </a:rPr>
            <a:t>％で、前年度と比較して</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ja-JP" altLang="en-US" sz="1100" b="0" i="0" baseline="0">
              <a:solidFill>
                <a:schemeClr val="dk1"/>
              </a:solidFill>
              <a:effectLst/>
              <a:latin typeface="+mn-lt"/>
              <a:ea typeface="+mn-ea"/>
              <a:cs typeface="+mn-cs"/>
            </a:rPr>
            <a:t>物件費や</a:t>
          </a:r>
          <a:r>
            <a:rPr kumimoji="1" lang="ja-JP" altLang="ja-JP" sz="1100" b="0" i="0" baseline="0">
              <a:solidFill>
                <a:schemeClr val="dk1"/>
              </a:solidFill>
              <a:effectLst/>
              <a:latin typeface="+mn-lt"/>
              <a:ea typeface="+mn-ea"/>
              <a:cs typeface="+mn-cs"/>
            </a:rPr>
            <a:t>扶助費が大きく類似団体平均を上回ることなどにより、</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75564</xdr:rowOff>
    </xdr:from>
    <xdr:to>
      <xdr:col>82</xdr:col>
      <xdr:colOff>107950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48664"/>
          <a:ext cx="8382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0080"/>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7230"/>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24764</xdr:rowOff>
    </xdr:from>
    <xdr:to>
      <xdr:col>78</xdr:col>
      <xdr:colOff>120650</xdr:colOff>
      <xdr:row>78</xdr:row>
      <xdr:rowOff>126364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111141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8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81914</xdr:rowOff>
    </xdr:from>
    <xdr:to>
      <xdr:col>65</xdr:col>
      <xdr:colOff>53975</xdr:colOff>
      <xdr:row>80</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168291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68415</xdr:rowOff>
    </xdr:from>
    <xdr:to>
      <xdr:col>29</xdr:col>
      <xdr:colOff>127000</xdr:colOff>
      <xdr:row>18</xdr:row>
      <xdr:rowOff>74968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2140"/>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74244</xdr:rowOff>
    </xdr:from>
    <xdr:to>
      <xdr:col>26</xdr:col>
      <xdr:colOff>50800</xdr:colOff>
      <xdr:row>18</xdr:row>
      <xdr:rowOff>74968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7969"/>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72657</xdr:rowOff>
    </xdr:from>
    <xdr:to>
      <xdr:col>22</xdr:col>
      <xdr:colOff>114300</xdr:colOff>
      <xdr:row>18</xdr:row>
      <xdr:rowOff>74244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06382"/>
          <a:ext cx="698500" cy="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62560</xdr:rowOff>
    </xdr:from>
    <xdr:to>
      <xdr:col>18</xdr:col>
      <xdr:colOff>177800</xdr:colOff>
      <xdr:row>18</xdr:row>
      <xdr:rowOff>72657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6285"/>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17615</xdr:rowOff>
    </xdr:from>
    <xdr:to>
      <xdr:col>29</xdr:col>
      <xdr:colOff>177800</xdr:colOff>
      <xdr:row>18</xdr:row>
      <xdr:rowOff>119215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97642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24168</xdr:rowOff>
    </xdr:from>
    <xdr:to>
      <xdr:col>26</xdr:col>
      <xdr:colOff>101600</xdr:colOff>
      <xdr:row>18</xdr:row>
      <xdr:rowOff>125768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110545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23444</xdr:rowOff>
    </xdr:from>
    <xdr:to>
      <xdr:col>22</xdr:col>
      <xdr:colOff>165100</xdr:colOff>
      <xdr:row>18</xdr:row>
      <xdr:rowOff>125044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21857</xdr:rowOff>
    </xdr:from>
    <xdr:to>
      <xdr:col>19</xdr:col>
      <xdr:colOff>38100</xdr:colOff>
      <xdr:row>18</xdr:row>
      <xdr:rowOff>123457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108234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11760</xdr:rowOff>
    </xdr:from>
    <xdr:to>
      <xdr:col>15</xdr:col>
      <xdr:colOff>101600</xdr:colOff>
      <xdr:row>18</xdr:row>
      <xdr:rowOff>113360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98137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188820</xdr:rowOff>
    </xdr:from>
    <xdr:to>
      <xdr:col>29</xdr:col>
      <xdr:colOff>127000</xdr:colOff>
      <xdr:row>37</xdr:row>
      <xdr:rowOff>192902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13520"/>
          <a:ext cx="6477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188820</xdr:rowOff>
    </xdr:from>
    <xdr:to>
      <xdr:col>26</xdr:col>
      <xdr:colOff>50800</xdr:colOff>
      <xdr:row>37</xdr:row>
      <xdr:rowOff>210831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13520"/>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210831</xdr:rowOff>
    </xdr:from>
    <xdr:to>
      <xdr:col>22</xdr:col>
      <xdr:colOff>114300</xdr:colOff>
      <xdr:row>37</xdr:row>
      <xdr:rowOff>235912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355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235912</xdr:rowOff>
    </xdr:from>
    <xdr:to>
      <xdr:col>18</xdr:col>
      <xdr:colOff>177800</xdr:colOff>
      <xdr:row>37</xdr:row>
      <xdr:rowOff>305145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142102</xdr:rowOff>
    </xdr:from>
    <xdr:to>
      <xdr:col>29</xdr:col>
      <xdr:colOff>177800</xdr:colOff>
      <xdr:row>37</xdr:row>
      <xdr:rowOff>243702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6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114179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138020</xdr:rowOff>
    </xdr:from>
    <xdr:to>
      <xdr:col>26</xdr:col>
      <xdr:colOff>101600</xdr:colOff>
      <xdr:row>37</xdr:row>
      <xdr:rowOff>239620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6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224397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160031</xdr:rowOff>
    </xdr:from>
    <xdr:to>
      <xdr:col>22</xdr:col>
      <xdr:colOff>165100</xdr:colOff>
      <xdr:row>37</xdr:row>
      <xdr:rowOff>261631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185112</xdr:rowOff>
    </xdr:from>
    <xdr:to>
      <xdr:col>19</xdr:col>
      <xdr:colOff>38100</xdr:colOff>
      <xdr:row>37</xdr:row>
      <xdr:rowOff>286712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271489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254345</xdr:rowOff>
    </xdr:from>
    <xdr:to>
      <xdr:col>15</xdr:col>
      <xdr:colOff>101600</xdr:colOff>
      <xdr:row>38</xdr:row>
      <xdr:rowOff>13045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340722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107486</xdr:rowOff>
    </xdr:from>
    <xdr:to>
      <xdr:col>24</xdr:col>
      <xdr:colOff>63500</xdr:colOff>
      <xdr:row>37</xdr:row>
      <xdr:rowOff>114154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113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108153</xdr:rowOff>
    </xdr:from>
    <xdr:to>
      <xdr:col>19</xdr:col>
      <xdr:colOff>177800</xdr:colOff>
      <xdr:row>37</xdr:row>
      <xdr:rowOff>114154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180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37</xdr:row>
      <xdr:rowOff>108153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9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106325</xdr:rowOff>
    </xdr:from>
    <xdr:to>
      <xdr:col>10</xdr:col>
      <xdr:colOff>114300</xdr:colOff>
      <xdr:row>38</xdr:row>
      <xdr:rowOff>10598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56686</xdr:rowOff>
    </xdr:from>
    <xdr:to>
      <xdr:col>24</xdr:col>
      <xdr:colOff>114300</xdr:colOff>
      <xdr:row>37</xdr:row>
      <xdr:rowOff>158286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35113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63354</xdr:rowOff>
    </xdr:from>
    <xdr:to>
      <xdr:col>20</xdr:col>
      <xdr:colOff>38100</xdr:colOff>
      <xdr:row>37</xdr:row>
      <xdr:rowOff>164954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156081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57353</xdr:rowOff>
    </xdr:from>
    <xdr:to>
      <xdr:col>15</xdr:col>
      <xdr:colOff>101600</xdr:colOff>
      <xdr:row>37</xdr:row>
      <xdr:rowOff>158953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55525</xdr:rowOff>
    </xdr:from>
    <xdr:to>
      <xdr:col>10</xdr:col>
      <xdr:colOff>165100</xdr:colOff>
      <xdr:row>37</xdr:row>
      <xdr:rowOff>157125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131248</xdr:rowOff>
    </xdr:from>
    <xdr:to>
      <xdr:col>6</xdr:col>
      <xdr:colOff>38100</xdr:colOff>
      <xdr:row>38</xdr:row>
      <xdr:rowOff>61398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52525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18809</xdr:rowOff>
    </xdr:from>
    <xdr:to>
      <xdr:col>24</xdr:col>
      <xdr:colOff>63500</xdr:colOff>
      <xdr:row>56</xdr:row>
      <xdr:rowOff>120561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0009"/>
          <a:ext cx="8382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18809</xdr:rowOff>
    </xdr:from>
    <xdr:to>
      <xdr:col>19</xdr:col>
      <xdr:colOff>177800</xdr:colOff>
      <xdr:row>56</xdr:row>
      <xdr:rowOff>107582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000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80607</xdr:rowOff>
    </xdr:from>
    <xdr:to>
      <xdr:col>15</xdr:col>
      <xdr:colOff>50800</xdr:colOff>
      <xdr:row>56</xdr:row>
      <xdr:rowOff>107582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180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80607</xdr:rowOff>
    </xdr:from>
    <xdr:to>
      <xdr:col>10</xdr:col>
      <xdr:colOff>114300</xdr:colOff>
      <xdr:row>57</xdr:row>
      <xdr:rowOff>55867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1807"/>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69761</xdr:rowOff>
    </xdr:from>
    <xdr:to>
      <xdr:col>24</xdr:col>
      <xdr:colOff>114300</xdr:colOff>
      <xdr:row>56</xdr:row>
      <xdr:rowOff>171361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48188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139459</xdr:rowOff>
    </xdr:from>
    <xdr:to>
      <xdr:col>20</xdr:col>
      <xdr:colOff>38100</xdr:colOff>
      <xdr:row>56</xdr:row>
      <xdr:rowOff>69609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56782</xdr:rowOff>
    </xdr:from>
    <xdr:to>
      <xdr:col>15</xdr:col>
      <xdr:colOff>101600</xdr:colOff>
      <xdr:row>56</xdr:row>
      <xdr:rowOff>158382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29807</xdr:rowOff>
    </xdr:from>
    <xdr:to>
      <xdr:col>10</xdr:col>
      <xdr:colOff>165100</xdr:colOff>
      <xdr:row>56</xdr:row>
      <xdr:rowOff>131407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5067</xdr:rowOff>
    </xdr:from>
    <xdr:to>
      <xdr:col>6</xdr:col>
      <xdr:colOff>38100</xdr:colOff>
      <xdr:row>57</xdr:row>
      <xdr:rowOff>106667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138176</xdr:rowOff>
    </xdr:from>
    <xdr:to>
      <xdr:col>24</xdr:col>
      <xdr:colOff>63500</xdr:colOff>
      <xdr:row>78</xdr:row>
      <xdr:rowOff>152882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1276"/>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144881</xdr:rowOff>
    </xdr:from>
    <xdr:to>
      <xdr:col>19</xdr:col>
      <xdr:colOff>177800</xdr:colOff>
      <xdr:row>78</xdr:row>
      <xdr:rowOff>152882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79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144881</xdr:rowOff>
    </xdr:from>
    <xdr:to>
      <xdr:col>15</xdr:col>
      <xdr:colOff>50800</xdr:colOff>
      <xdr:row>78</xdr:row>
      <xdr:rowOff>160541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798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160541</xdr:rowOff>
    </xdr:from>
    <xdr:to>
      <xdr:col>10</xdr:col>
      <xdr:colOff>114300</xdr:colOff>
      <xdr:row>78</xdr:row>
      <xdr:rowOff>167246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36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87376</xdr:rowOff>
    </xdr:from>
    <xdr:to>
      <xdr:col>24</xdr:col>
      <xdr:colOff>114300</xdr:colOff>
      <xdr:row>79</xdr:row>
      <xdr:rowOff>17526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102082</xdr:rowOff>
    </xdr:from>
    <xdr:to>
      <xdr:col>20</xdr:col>
      <xdr:colOff>38100</xdr:colOff>
      <xdr:row>79</xdr:row>
      <xdr:rowOff>32232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23359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94081</xdr:rowOff>
    </xdr:from>
    <xdr:to>
      <xdr:col>15</xdr:col>
      <xdr:colOff>101600</xdr:colOff>
      <xdr:row>79</xdr:row>
      <xdr:rowOff>24231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109741</xdr:rowOff>
    </xdr:from>
    <xdr:to>
      <xdr:col>10</xdr:col>
      <xdr:colOff>165100</xdr:colOff>
      <xdr:row>79</xdr:row>
      <xdr:rowOff>39891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31018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116446</xdr:rowOff>
    </xdr:from>
    <xdr:to>
      <xdr:col>6</xdr:col>
      <xdr:colOff>38100</xdr:colOff>
      <xdr:row>79</xdr:row>
      <xdr:rowOff>46596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49174</xdr:rowOff>
    </xdr:from>
    <xdr:to>
      <xdr:col>24</xdr:col>
      <xdr:colOff>63500</xdr:colOff>
      <xdr:row>93</xdr:row>
      <xdr:rowOff>170202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4024"/>
          <a:ext cx="838200" cy="1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55848</xdr:rowOff>
    </xdr:from>
    <xdr:to>
      <xdr:col>19</xdr:col>
      <xdr:colOff>177800</xdr:colOff>
      <xdr:row>93</xdr:row>
      <xdr:rowOff>170202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00698"/>
          <a:ext cx="889000" cy="1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55848</xdr:rowOff>
    </xdr:from>
    <xdr:to>
      <xdr:col>15</xdr:col>
      <xdr:colOff>50800</xdr:colOff>
      <xdr:row>94</xdr:row>
      <xdr:rowOff>146155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00698"/>
          <a:ext cx="889000" cy="2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146155</xdr:rowOff>
    </xdr:from>
    <xdr:to>
      <xdr:col>10</xdr:col>
      <xdr:colOff>114300</xdr:colOff>
      <xdr:row>94</xdr:row>
      <xdr:rowOff>154037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2455"/>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169824</xdr:rowOff>
    </xdr:from>
    <xdr:to>
      <xdr:col>24</xdr:col>
      <xdr:colOff>114300</xdr:colOff>
      <xdr:row>93</xdr:row>
      <xdr:rowOff>99974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21251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119402</xdr:rowOff>
    </xdr:from>
    <xdr:to>
      <xdr:col>20</xdr:col>
      <xdr:colOff>38100</xdr:colOff>
      <xdr:row>94</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66079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5048</xdr:rowOff>
    </xdr:from>
    <xdr:to>
      <xdr:col>15</xdr:col>
      <xdr:colOff>101600</xdr:colOff>
      <xdr:row>93</xdr:row>
      <xdr:rowOff>106648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123175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95355</xdr:rowOff>
    </xdr:from>
    <xdr:to>
      <xdr:col>10</xdr:col>
      <xdr:colOff>165100</xdr:colOff>
      <xdr:row>95</xdr:row>
      <xdr:rowOff>25505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42032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103237</xdr:rowOff>
    </xdr:from>
    <xdr:to>
      <xdr:col>6</xdr:col>
      <xdr:colOff>38100</xdr:colOff>
      <xdr:row>95</xdr:row>
      <xdr:rowOff>33387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49914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132011</xdr:rowOff>
    </xdr:from>
    <xdr:to>
      <xdr:col>55</xdr:col>
      <xdr:colOff>0</xdr:colOff>
      <xdr:row>36</xdr:row>
      <xdr:rowOff>132164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0421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132164</xdr:rowOff>
    </xdr:from>
    <xdr:to>
      <xdr:col>50</xdr:col>
      <xdr:colOff>114300</xdr:colOff>
      <xdr:row>37</xdr:row>
      <xdr:rowOff>3317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4364"/>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105478</xdr:rowOff>
    </xdr:from>
    <xdr:to>
      <xdr:col>45</xdr:col>
      <xdr:colOff>177800</xdr:colOff>
      <xdr:row>37</xdr:row>
      <xdr:rowOff>3317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1878"/>
          <a:ext cx="889000" cy="7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105478</xdr:rowOff>
    </xdr:from>
    <xdr:to>
      <xdr:col>41</xdr:col>
      <xdr:colOff>50800</xdr:colOff>
      <xdr:row>37</xdr:row>
      <xdr:rowOff>72964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1878"/>
          <a:ext cx="889000" cy="8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81211</xdr:rowOff>
    </xdr:from>
    <xdr:to>
      <xdr:col>55</xdr:col>
      <xdr:colOff>50800</xdr:colOff>
      <xdr:row>37</xdr:row>
      <xdr:rowOff>11361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104088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81364</xdr:rowOff>
    </xdr:from>
    <xdr:to>
      <xdr:col>50</xdr:col>
      <xdr:colOff>165100</xdr:colOff>
      <xdr:row>37</xdr:row>
      <xdr:rowOff>11514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123967</xdr:rowOff>
    </xdr:from>
    <xdr:to>
      <xdr:col>46</xdr:col>
      <xdr:colOff>38100</xdr:colOff>
      <xdr:row>37</xdr:row>
      <xdr:rowOff>54117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45244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54678</xdr:rowOff>
    </xdr:from>
    <xdr:to>
      <xdr:col>41</xdr:col>
      <xdr:colOff>101600</xdr:colOff>
      <xdr:row>32</xdr:row>
      <xdr:rowOff>156278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147405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22164</xdr:rowOff>
    </xdr:from>
    <xdr:to>
      <xdr:col>36</xdr:col>
      <xdr:colOff>165100</xdr:colOff>
      <xdr:row>37</xdr:row>
      <xdr:rowOff>123764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106553</xdr:rowOff>
    </xdr:from>
    <xdr:to>
      <xdr:col>55</xdr:col>
      <xdr:colOff>0</xdr:colOff>
      <xdr:row>57</xdr:row>
      <xdr:rowOff>125387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79203"/>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125387</xdr:rowOff>
    </xdr:from>
    <xdr:to>
      <xdr:col>50</xdr:col>
      <xdr:colOff>114300</xdr:colOff>
      <xdr:row>58</xdr:row>
      <xdr:rowOff>25997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8037"/>
          <a:ext cx="889000" cy="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4407</xdr:rowOff>
    </xdr:from>
    <xdr:to>
      <xdr:col>45</xdr:col>
      <xdr:colOff>177800</xdr:colOff>
      <xdr:row>58</xdr:row>
      <xdr:rowOff>25997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4850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4407</xdr:rowOff>
    </xdr:from>
    <xdr:to>
      <xdr:col>41</xdr:col>
      <xdr:colOff>50800</xdr:colOff>
      <xdr:row>58</xdr:row>
      <xdr:rowOff>68085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8507"/>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55753</xdr:rowOff>
    </xdr:from>
    <xdr:to>
      <xdr:col>55</xdr:col>
      <xdr:colOff>50800</xdr:colOff>
      <xdr:row>57</xdr:row>
      <xdr:rowOff>157353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34180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74587</xdr:rowOff>
    </xdr:from>
    <xdr:to>
      <xdr:col>50</xdr:col>
      <xdr:colOff>165100</xdr:colOff>
      <xdr:row>58</xdr:row>
      <xdr:rowOff>4737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146647</xdr:rowOff>
    </xdr:from>
    <xdr:to>
      <xdr:col>46</xdr:col>
      <xdr:colOff>38100</xdr:colOff>
      <xdr:row>58</xdr:row>
      <xdr:rowOff>76797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67924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125057</xdr:rowOff>
    </xdr:from>
    <xdr:to>
      <xdr:col>41</xdr:col>
      <xdr:colOff>101600</xdr:colOff>
      <xdr:row>58</xdr:row>
      <xdr:rowOff>55207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46334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17285</xdr:rowOff>
    </xdr:from>
    <xdr:to>
      <xdr:col>36</xdr:col>
      <xdr:colOff>165100</xdr:colOff>
      <xdr:row>58</xdr:row>
      <xdr:rowOff>118885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9361</xdr:rowOff>
    </xdr:from>
    <xdr:to>
      <xdr:col>55</xdr:col>
      <xdr:colOff>0</xdr:colOff>
      <xdr:row>79</xdr:row>
      <xdr:rowOff>20599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3911"/>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8237</xdr:rowOff>
    </xdr:from>
    <xdr:to>
      <xdr:col>50</xdr:col>
      <xdr:colOff>114300</xdr:colOff>
      <xdr:row>79</xdr:row>
      <xdr:rowOff>9361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2787"/>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8237</xdr:rowOff>
    </xdr:from>
    <xdr:to>
      <xdr:col>45</xdr:col>
      <xdr:colOff>177800</xdr:colOff>
      <xdr:row>79</xdr:row>
      <xdr:rowOff>28963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278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28963</xdr:rowOff>
    </xdr:from>
    <xdr:to>
      <xdr:col>41</xdr:col>
      <xdr:colOff>50800</xdr:colOff>
      <xdr:row>79</xdr:row>
      <xdr:rowOff>33420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35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141249</xdr:rowOff>
    </xdr:from>
    <xdr:to>
      <xdr:col>55</xdr:col>
      <xdr:colOff>50800</xdr:colOff>
      <xdr:row>79</xdr:row>
      <xdr:rowOff>71399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130011</xdr:rowOff>
    </xdr:from>
    <xdr:to>
      <xdr:col>50</xdr:col>
      <xdr:colOff>165100</xdr:colOff>
      <xdr:row>79</xdr:row>
      <xdr:rowOff>60161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51288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128887</xdr:rowOff>
    </xdr:from>
    <xdr:to>
      <xdr:col>46</xdr:col>
      <xdr:colOff>38100</xdr:colOff>
      <xdr:row>79</xdr:row>
      <xdr:rowOff>59037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50164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149613</xdr:rowOff>
    </xdr:from>
    <xdr:to>
      <xdr:col>41</xdr:col>
      <xdr:colOff>101600</xdr:colOff>
      <xdr:row>79</xdr:row>
      <xdr:rowOff>79763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70890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154070</xdr:rowOff>
    </xdr:from>
    <xdr:to>
      <xdr:col>36</xdr:col>
      <xdr:colOff>165100</xdr:colOff>
      <xdr:row>79</xdr:row>
      <xdr:rowOff>84220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75347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42104</xdr:rowOff>
    </xdr:from>
    <xdr:to>
      <xdr:col>55</xdr:col>
      <xdr:colOff>0</xdr:colOff>
      <xdr:row>98</xdr:row>
      <xdr:rowOff>77749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44204"/>
          <a:ext cx="8382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42104</xdr:rowOff>
    </xdr:from>
    <xdr:to>
      <xdr:col>50</xdr:col>
      <xdr:colOff>114300</xdr:colOff>
      <xdr:row>98</xdr:row>
      <xdr:rowOff>154118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4420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24160</xdr:rowOff>
    </xdr:from>
    <xdr:to>
      <xdr:col>45</xdr:col>
      <xdr:colOff>177800</xdr:colOff>
      <xdr:row>98</xdr:row>
      <xdr:rowOff>154118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6260"/>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24160</xdr:rowOff>
    </xdr:from>
    <xdr:to>
      <xdr:col>41</xdr:col>
      <xdr:colOff>50800</xdr:colOff>
      <xdr:row>98</xdr:row>
      <xdr:rowOff>128629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26260"/>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26949</xdr:rowOff>
    </xdr:from>
    <xdr:to>
      <xdr:col>55</xdr:col>
      <xdr:colOff>50800</xdr:colOff>
      <xdr:row>98</xdr:row>
      <xdr:rowOff>128549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162754</xdr:rowOff>
    </xdr:from>
    <xdr:to>
      <xdr:col>50</xdr:col>
      <xdr:colOff>165100</xdr:colOff>
      <xdr:row>98</xdr:row>
      <xdr:rowOff>92904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103318</xdr:rowOff>
    </xdr:from>
    <xdr:to>
      <xdr:col>46</xdr:col>
      <xdr:colOff>38100</xdr:colOff>
      <xdr:row>99</xdr:row>
      <xdr:rowOff>33468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24595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144810</xdr:rowOff>
    </xdr:from>
    <xdr:to>
      <xdr:col>41</xdr:col>
      <xdr:colOff>101600</xdr:colOff>
      <xdr:row>98</xdr:row>
      <xdr:rowOff>74960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66087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77829</xdr:rowOff>
    </xdr:from>
    <xdr:to>
      <xdr:col>36</xdr:col>
      <xdr:colOff>165100</xdr:colOff>
      <xdr:row>99</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170556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84470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9570"/>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84470</xdr:rowOff>
    </xdr:from>
    <xdr:to>
      <xdr:col>76</xdr:col>
      <xdr:colOff>114300</xdr:colOff>
      <xdr:row>38</xdr:row>
      <xdr:rowOff>114188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95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113091</xdr:rowOff>
    </xdr:from>
    <xdr:to>
      <xdr:col>71</xdr:col>
      <xdr:colOff>177800</xdr:colOff>
      <xdr:row>38</xdr:row>
      <xdr:rowOff>114188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8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33670</xdr:rowOff>
    </xdr:from>
    <xdr:to>
      <xdr:col>76</xdr:col>
      <xdr:colOff>165100</xdr:colOff>
      <xdr:row>38</xdr:row>
      <xdr:rowOff>135270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151797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63388</xdr:rowOff>
    </xdr:from>
    <xdr:to>
      <xdr:col>72</xdr:col>
      <xdr:colOff>38100</xdr:colOff>
      <xdr:row>38</xdr:row>
      <xdr:rowOff>164988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156115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62291</xdr:rowOff>
    </xdr:from>
    <xdr:to>
      <xdr:col>67</xdr:col>
      <xdr:colOff>101600</xdr:colOff>
      <xdr:row>38</xdr:row>
      <xdr:rowOff>163891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155018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119532</xdr:rowOff>
    </xdr:from>
    <xdr:to>
      <xdr:col>85</xdr:col>
      <xdr:colOff>127000</xdr:colOff>
      <xdr:row>77</xdr:row>
      <xdr:rowOff>130099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2118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119532</xdr:rowOff>
    </xdr:from>
    <xdr:to>
      <xdr:col>81</xdr:col>
      <xdr:colOff>50800</xdr:colOff>
      <xdr:row>77</xdr:row>
      <xdr:rowOff>124613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2118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124613</xdr:rowOff>
    </xdr:from>
    <xdr:to>
      <xdr:col>76</xdr:col>
      <xdr:colOff>114300</xdr:colOff>
      <xdr:row>77</xdr:row>
      <xdr:rowOff>129820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6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129820</xdr:rowOff>
    </xdr:from>
    <xdr:to>
      <xdr:col>71</xdr:col>
      <xdr:colOff>177800</xdr:colOff>
      <xdr:row>77</xdr:row>
      <xdr:rowOff>146393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79299</xdr:rowOff>
    </xdr:from>
    <xdr:to>
      <xdr:col>85</xdr:col>
      <xdr:colOff>177800</xdr:colOff>
      <xdr:row>78</xdr:row>
      <xdr:rowOff>9449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165676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68732</xdr:rowOff>
    </xdr:from>
    <xdr:to>
      <xdr:col>81</xdr:col>
      <xdr:colOff>101600</xdr:colOff>
      <xdr:row>77</xdr:row>
      <xdr:rowOff>170332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161459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73813</xdr:rowOff>
    </xdr:from>
    <xdr:to>
      <xdr:col>76</xdr:col>
      <xdr:colOff>165100</xdr:colOff>
      <xdr:row>78</xdr:row>
      <xdr:rowOff>3963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79020</xdr:rowOff>
    </xdr:from>
    <xdr:to>
      <xdr:col>72</xdr:col>
      <xdr:colOff>38100</xdr:colOff>
      <xdr:row>78</xdr:row>
      <xdr:rowOff>9170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95593</xdr:rowOff>
    </xdr:from>
    <xdr:to>
      <xdr:col>67</xdr:col>
      <xdr:colOff>101600</xdr:colOff>
      <xdr:row>78</xdr:row>
      <xdr:rowOff>25743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35578</xdr:rowOff>
    </xdr:from>
    <xdr:to>
      <xdr:col>85</xdr:col>
      <xdr:colOff>127000</xdr:colOff>
      <xdr:row>97</xdr:row>
      <xdr:rowOff>55099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6228"/>
          <a:ext cx="8382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35578</xdr:rowOff>
    </xdr:from>
    <xdr:to>
      <xdr:col>81</xdr:col>
      <xdr:colOff>50800</xdr:colOff>
      <xdr:row>97</xdr:row>
      <xdr:rowOff>106781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66228"/>
          <a:ext cx="889000" cy="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106781</xdr:rowOff>
    </xdr:from>
    <xdr:to>
      <xdr:col>76</xdr:col>
      <xdr:colOff>114300</xdr:colOff>
      <xdr:row>98</xdr:row>
      <xdr:rowOff>30209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37431"/>
          <a:ext cx="889000" cy="9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10376</xdr:rowOff>
    </xdr:from>
    <xdr:to>
      <xdr:col>71</xdr:col>
      <xdr:colOff>177800</xdr:colOff>
      <xdr:row>98</xdr:row>
      <xdr:rowOff>30209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2476"/>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4299</xdr:rowOff>
    </xdr:from>
    <xdr:to>
      <xdr:col>85</xdr:col>
      <xdr:colOff>177800</xdr:colOff>
      <xdr:row>97</xdr:row>
      <xdr:rowOff>105899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27176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156228</xdr:rowOff>
    </xdr:from>
    <xdr:to>
      <xdr:col>81</xdr:col>
      <xdr:colOff>101600</xdr:colOff>
      <xdr:row>97</xdr:row>
      <xdr:rowOff>86378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102905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55981</xdr:rowOff>
    </xdr:from>
    <xdr:to>
      <xdr:col>76</xdr:col>
      <xdr:colOff>165100</xdr:colOff>
      <xdr:row>97</xdr:row>
      <xdr:rowOff>157581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148708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150859</xdr:rowOff>
    </xdr:from>
    <xdr:to>
      <xdr:col>72</xdr:col>
      <xdr:colOff>38100</xdr:colOff>
      <xdr:row>98</xdr:row>
      <xdr:rowOff>81009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72136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131026</xdr:rowOff>
    </xdr:from>
    <xdr:to>
      <xdr:col>67</xdr:col>
      <xdr:colOff>101600</xdr:colOff>
      <xdr:row>98</xdr:row>
      <xdr:rowOff>61176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77703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43117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838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32830</xdr:rowOff>
    </xdr:from>
    <xdr:to>
      <xdr:col>102</xdr:col>
      <xdr:colOff>114300</xdr:colOff>
      <xdr:row>59</xdr:row>
      <xdr:rowOff>32830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153480</xdr:rowOff>
    </xdr:from>
    <xdr:to>
      <xdr:col>102</xdr:col>
      <xdr:colOff>165100</xdr:colOff>
      <xdr:row>59</xdr:row>
      <xdr:rowOff>83630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153480</xdr:rowOff>
    </xdr:from>
    <xdr:to>
      <xdr:col>98</xdr:col>
      <xdr:colOff>38100</xdr:colOff>
      <xdr:row>59</xdr:row>
      <xdr:rowOff>83630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74757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170855</xdr:rowOff>
    </xdr:from>
    <xdr:to>
      <xdr:col>116</xdr:col>
      <xdr:colOff>63500</xdr:colOff>
      <xdr:row>76</xdr:row>
      <xdr:rowOff>10835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9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10835</xdr:rowOff>
    </xdr:from>
    <xdr:to>
      <xdr:col>111</xdr:col>
      <xdr:colOff>177800</xdr:colOff>
      <xdr:row>76</xdr:row>
      <xdr:rowOff>72262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1035"/>
          <a:ext cx="8890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23670</xdr:rowOff>
    </xdr:from>
    <xdr:to>
      <xdr:col>107</xdr:col>
      <xdr:colOff>50800</xdr:colOff>
      <xdr:row>76</xdr:row>
      <xdr:rowOff>72262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53870"/>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119290</xdr:rowOff>
    </xdr:from>
    <xdr:to>
      <xdr:col>102</xdr:col>
      <xdr:colOff>114300</xdr:colOff>
      <xdr:row>76</xdr:row>
      <xdr:rowOff>23670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120055</xdr:rowOff>
    </xdr:from>
    <xdr:to>
      <xdr:col>116</xdr:col>
      <xdr:colOff>114300</xdr:colOff>
      <xdr:row>76</xdr:row>
      <xdr:rowOff>50205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142932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131485</xdr:rowOff>
    </xdr:from>
    <xdr:to>
      <xdr:col>112</xdr:col>
      <xdr:colOff>38100</xdr:colOff>
      <xdr:row>76</xdr:row>
      <xdr:rowOff>61635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21462</xdr:rowOff>
    </xdr:from>
    <xdr:to>
      <xdr:col>107</xdr:col>
      <xdr:colOff>101600</xdr:colOff>
      <xdr:row>76</xdr:row>
      <xdr:rowOff>123062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139590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144319</xdr:rowOff>
    </xdr:from>
    <xdr:to>
      <xdr:col>102</xdr:col>
      <xdr:colOff>165100</xdr:colOff>
      <xdr:row>76</xdr:row>
      <xdr:rowOff>74470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90996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68490</xdr:rowOff>
    </xdr:from>
    <xdr:to>
      <xdr:col>98</xdr:col>
      <xdr:colOff>38100</xdr:colOff>
      <xdr:row>74</xdr:row>
      <xdr:rowOff>170090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15167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a:t>
          </a:r>
          <a:r>
            <a:rPr kumimoji="1" lang="ja-JP" altLang="ja-JP" sz="950" b="0" i="0" baseline="0">
              <a:solidFill>
                <a:sysClr val="windowText" lastClr="000000"/>
              </a:solidFill>
              <a:effectLst/>
              <a:latin typeface="+mn-lt"/>
              <a:ea typeface="+mn-ea"/>
              <a:cs typeface="+mn-cs"/>
            </a:rPr>
            <a:t>歳出決算額は、住民一人当たり</a:t>
          </a:r>
          <a:r>
            <a:rPr kumimoji="1" lang="en-US" altLang="ja-JP" sz="950" b="0" i="0" baseline="0">
              <a:solidFill>
                <a:sysClr val="windowText" lastClr="000000"/>
              </a:solidFill>
              <a:effectLst/>
              <a:latin typeface="+mn-lt"/>
              <a:ea typeface="+mn-ea"/>
              <a:cs typeface="+mn-cs"/>
            </a:rPr>
            <a:t>445,476</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2,692</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0.6</a:t>
          </a:r>
          <a:r>
            <a:rPr kumimoji="1" lang="ja-JP" altLang="ja-JP" sz="950" b="0" i="0" baseline="0">
              <a:solidFill>
                <a:sysClr val="windowText" lastClr="000000"/>
              </a:solidFill>
              <a:effectLst/>
              <a:latin typeface="+mn-lt"/>
              <a:ea typeface="+mn-ea"/>
              <a:cs typeface="+mn-cs"/>
            </a:rPr>
            <a:t>％）の増となった。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・増となった要因としては、</a:t>
          </a:r>
          <a:r>
            <a:rPr kumimoji="1" lang="ja-JP" altLang="en-US" sz="950" b="0" i="0" baseline="0">
              <a:solidFill>
                <a:sysClr val="windowText" lastClr="000000"/>
              </a:solidFill>
              <a:effectLst/>
              <a:latin typeface="+mn-lt"/>
              <a:ea typeface="+mn-ea"/>
              <a:cs typeface="+mn-cs"/>
            </a:rPr>
            <a:t>扶助費の住民一人当たりのコストが、住民税非課税世帯に対する臨時特別給付金や保育園に対する運営委託料の増等により</a:t>
          </a:r>
          <a:r>
            <a:rPr kumimoji="1" lang="en-US" altLang="ja-JP" sz="950" b="0" i="0" baseline="0">
              <a:solidFill>
                <a:sysClr val="windowText" lastClr="000000"/>
              </a:solidFill>
              <a:effectLst/>
              <a:latin typeface="+mn-lt"/>
              <a:ea typeface="+mn-ea"/>
              <a:cs typeface="+mn-cs"/>
            </a:rPr>
            <a:t>159,066</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7.5</a:t>
          </a:r>
          <a:r>
            <a:rPr kumimoji="1" lang="ja-JP" altLang="ja-JP" sz="950" b="0" i="0" baseline="0">
              <a:solidFill>
                <a:sysClr val="windowText" lastClr="000000"/>
              </a:solidFill>
              <a:effectLst/>
              <a:latin typeface="+mn-lt"/>
              <a:ea typeface="+mn-ea"/>
              <a:cs typeface="+mn-cs"/>
            </a:rPr>
            <a:t>％）の増となったことが挙げられる。</a:t>
          </a:r>
          <a:endParaRPr kumimoji="1" lang="en-US" altLang="ja-JP" sz="950" b="0" i="0" baseline="0">
            <a:solidFill>
              <a:sysClr val="windowText" lastClr="000000"/>
            </a:solidFill>
            <a:effectLst/>
            <a:latin typeface="+mn-lt"/>
            <a:ea typeface="+mn-ea"/>
            <a:cs typeface="+mn-cs"/>
          </a:endParaRPr>
        </a:p>
        <a:p>
          <a:pPr eaLnBrk="1" fontAlgn="auto" latinLnBrk="0" hangingPunct="1"/>
          <a:r>
            <a:rPr kumimoji="1" lang="ja-JP" altLang="ja-JP" sz="950" b="0" i="0" baseline="0">
              <a:solidFill>
                <a:sysClr val="windowText" lastClr="000000"/>
              </a:solidFill>
              <a:effectLst/>
              <a:latin typeface="+mn-lt"/>
              <a:ea typeface="+mn-ea"/>
              <a:cs typeface="+mn-cs"/>
            </a:rPr>
            <a:t>・類似団体の平均額を上回っている項目としては、扶助費、積立金、</a:t>
          </a:r>
          <a:r>
            <a:rPr kumimoji="1" lang="ja-JP" altLang="en-US" sz="950" b="0" i="0" baseline="0">
              <a:solidFill>
                <a:sysClr val="windowText" lastClr="000000"/>
              </a:solidFill>
              <a:effectLst/>
              <a:latin typeface="+mn-lt"/>
              <a:ea typeface="+mn-ea"/>
              <a:cs typeface="+mn-cs"/>
            </a:rPr>
            <a:t>補助費等</a:t>
          </a:r>
          <a:r>
            <a:rPr kumimoji="1" lang="ja-JP" altLang="ja-JP" sz="950" b="0" i="0" baseline="0">
              <a:solidFill>
                <a:sysClr val="windowText" lastClr="000000"/>
              </a:solidFill>
              <a:effectLst/>
              <a:latin typeface="+mn-lt"/>
              <a:ea typeface="+mn-ea"/>
              <a:cs typeface="+mn-cs"/>
            </a:rPr>
            <a:t>、繰出金となった。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a:t>
          </a:r>
          <a:r>
            <a:rPr kumimoji="1" lang="ja-JP" altLang="en-US" sz="950" b="0" i="0" baseline="0">
              <a:solidFill>
                <a:sysClr val="windowText" lastClr="000000"/>
              </a:solidFill>
              <a:effectLst/>
              <a:latin typeface="+mn-lt"/>
              <a:ea typeface="+mn-ea"/>
              <a:cs typeface="+mn-cs"/>
            </a:rPr>
            <a:t>積立金</a:t>
          </a:r>
          <a:r>
            <a:rPr kumimoji="1" lang="ja-JP" altLang="ja-JP" sz="950" b="0" i="0" baseline="0">
              <a:solidFill>
                <a:sysClr val="windowText" lastClr="000000"/>
              </a:solidFill>
              <a:effectLst/>
              <a:latin typeface="+mn-lt"/>
              <a:ea typeface="+mn-ea"/>
              <a:cs typeface="+mn-cs"/>
            </a:rPr>
            <a:t>については住民一人当たりのコストが</a:t>
          </a:r>
          <a:r>
            <a:rPr kumimoji="1" lang="en-US" altLang="ja-JP" sz="950" b="0" i="0" baseline="0">
              <a:solidFill>
                <a:sysClr val="windowText" lastClr="000000"/>
              </a:solidFill>
              <a:effectLst/>
              <a:latin typeface="+mn-lt"/>
              <a:ea typeface="+mn-ea"/>
              <a:cs typeface="+mn-cs"/>
            </a:rPr>
            <a:t>28,002</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2,135</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7.1</a:t>
          </a:r>
          <a:r>
            <a:rPr kumimoji="1" lang="ja-JP" altLang="ja-JP" sz="950" b="0" i="0" baseline="0">
              <a:solidFill>
                <a:sysClr val="windowText" lastClr="000000"/>
              </a:solidFill>
              <a:effectLst/>
              <a:latin typeface="+mn-lt"/>
              <a:ea typeface="+mn-ea"/>
              <a:cs typeface="+mn-cs"/>
            </a:rPr>
            <a:t>％）の</a:t>
          </a:r>
          <a:r>
            <a:rPr kumimoji="1" lang="ja-JP" altLang="en-US" sz="950" b="0" i="0" baseline="0">
              <a:solidFill>
                <a:sysClr val="windowText" lastClr="000000"/>
              </a:solidFill>
              <a:effectLst/>
              <a:latin typeface="+mn-lt"/>
              <a:ea typeface="+mn-ea"/>
              <a:cs typeface="+mn-cs"/>
            </a:rPr>
            <a:t>減</a:t>
          </a:r>
          <a:r>
            <a:rPr kumimoji="1" lang="ja-JP" altLang="ja-JP" sz="950" b="0" i="0" baseline="0">
              <a:solidFill>
                <a:sysClr val="windowText" lastClr="000000"/>
              </a:solidFill>
              <a:effectLst/>
              <a:latin typeface="+mn-lt"/>
              <a:ea typeface="+mn-ea"/>
              <a:cs typeface="+mn-cs"/>
            </a:rPr>
            <a:t>となった。</a:t>
          </a:r>
          <a:r>
            <a:rPr kumimoji="1" lang="ja-JP" altLang="en-US" sz="950" b="0" i="0" baseline="0">
              <a:solidFill>
                <a:sysClr val="windowText" lastClr="000000"/>
              </a:solidFill>
              <a:effectLst/>
              <a:latin typeface="+mn-lt"/>
              <a:ea typeface="+mn-ea"/>
              <a:cs typeface="+mn-cs"/>
            </a:rPr>
            <a:t>減となったものの、決算剰余金に係る財政調整基金や公共施設等整備基金への計画的な積立てにより、類似団体を</a:t>
          </a:r>
          <a:r>
            <a:rPr kumimoji="1" lang="en-US" altLang="ja-JP" sz="950" b="0" i="0" baseline="0">
              <a:solidFill>
                <a:sysClr val="windowText" lastClr="000000"/>
              </a:solidFill>
              <a:effectLst/>
              <a:latin typeface="+mn-lt"/>
              <a:ea typeface="+mn-ea"/>
              <a:cs typeface="+mn-cs"/>
            </a:rPr>
            <a:t>8,776</a:t>
          </a:r>
          <a:r>
            <a:rPr kumimoji="1" lang="ja-JP" altLang="en-US" sz="950" b="0" i="0" baseline="0">
              <a:solidFill>
                <a:sysClr val="windowText" lastClr="000000"/>
              </a:solidFill>
              <a:effectLst/>
              <a:latin typeface="+mn-lt"/>
              <a:ea typeface="+mn-ea"/>
              <a:cs typeface="+mn-cs"/>
            </a:rPr>
            <a:t>円上回っている</a:t>
          </a:r>
          <a:r>
            <a:rPr kumimoji="1" lang="ja-JP" altLang="ja-JP" sz="950" b="0" i="0" baseline="0">
              <a:solidFill>
                <a:sysClr val="windowText" lastClr="000000"/>
              </a:solidFill>
              <a:effectLst/>
              <a:latin typeface="+mn-lt"/>
              <a:ea typeface="+mn-ea"/>
              <a:cs typeface="+mn-cs"/>
            </a:rPr>
            <a:t>。</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a:t>
          </a:r>
          <a:r>
            <a:rPr kumimoji="1" lang="ja-JP" altLang="en-US" sz="950" b="0" i="0" baseline="0">
              <a:solidFill>
                <a:sysClr val="windowText" lastClr="000000"/>
              </a:solidFill>
              <a:effectLst/>
              <a:latin typeface="+mn-lt"/>
              <a:ea typeface="+mn-ea"/>
              <a:cs typeface="+mn-cs"/>
            </a:rPr>
            <a:t>補助費等</a:t>
          </a:r>
          <a:r>
            <a:rPr kumimoji="1" lang="ja-JP" altLang="ja-JP" sz="950" b="0" i="0" baseline="0">
              <a:solidFill>
                <a:sysClr val="windowText" lastClr="000000"/>
              </a:solidFill>
              <a:effectLst/>
              <a:latin typeface="+mn-lt"/>
              <a:ea typeface="+mn-ea"/>
              <a:cs typeface="+mn-cs"/>
            </a:rPr>
            <a:t>については住民一人当たりのコストが</a:t>
          </a:r>
          <a:r>
            <a:rPr kumimoji="1" lang="en-US" altLang="ja-JP" sz="950" b="0" i="0" baseline="0">
              <a:solidFill>
                <a:sysClr val="windowText" lastClr="000000"/>
              </a:solidFill>
              <a:effectLst/>
              <a:latin typeface="+mn-lt"/>
              <a:ea typeface="+mn-ea"/>
              <a:cs typeface="+mn-cs"/>
            </a:rPr>
            <a:t>56,009</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20</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0.0</a:t>
          </a:r>
          <a:r>
            <a:rPr kumimoji="1" lang="ja-JP" altLang="ja-JP" sz="950" b="0" i="0" baseline="0">
              <a:solidFill>
                <a:sysClr val="windowText" lastClr="000000"/>
              </a:solidFill>
              <a:effectLst/>
              <a:latin typeface="+mn-lt"/>
              <a:ea typeface="+mn-ea"/>
              <a:cs typeface="+mn-cs"/>
            </a:rPr>
            <a:t>％）の</a:t>
          </a:r>
          <a:r>
            <a:rPr kumimoji="1" lang="ja-JP" altLang="en-US" sz="950" b="0" i="0" baseline="0">
              <a:solidFill>
                <a:sysClr val="windowText" lastClr="000000"/>
              </a:solidFill>
              <a:effectLst/>
              <a:latin typeface="+mn-lt"/>
              <a:ea typeface="+mn-ea"/>
              <a:cs typeface="+mn-cs"/>
            </a:rPr>
            <a:t>増</a:t>
          </a:r>
          <a:r>
            <a:rPr kumimoji="1" lang="ja-JP" altLang="ja-JP" sz="950" b="0" i="0" baseline="0">
              <a:solidFill>
                <a:sysClr val="windowText" lastClr="000000"/>
              </a:solidFill>
              <a:effectLst/>
              <a:latin typeface="+mn-lt"/>
              <a:ea typeface="+mn-ea"/>
              <a:cs typeface="+mn-cs"/>
            </a:rPr>
            <a:t>となった。</a:t>
          </a:r>
          <a:r>
            <a:rPr kumimoji="1" lang="ja-JP" altLang="en-US" sz="950" b="0" i="0" baseline="0">
              <a:solidFill>
                <a:sysClr val="windowText" lastClr="000000"/>
              </a:solidFill>
              <a:effectLst/>
              <a:latin typeface="+mn-lt"/>
              <a:ea typeface="+mn-ea"/>
              <a:cs typeface="+mn-cs"/>
            </a:rPr>
            <a:t>増</a:t>
          </a:r>
          <a:r>
            <a:rPr kumimoji="1" lang="ja-JP" altLang="ja-JP" sz="950" b="0" i="0" baseline="0">
              <a:solidFill>
                <a:sysClr val="windowText" lastClr="000000"/>
              </a:solidFill>
              <a:effectLst/>
              <a:latin typeface="+mn-lt"/>
              <a:ea typeface="+mn-ea"/>
              <a:cs typeface="+mn-cs"/>
            </a:rPr>
            <a:t>の要因としては、</a:t>
          </a:r>
          <a:r>
            <a:rPr kumimoji="1" lang="ja-JP" altLang="en-US" sz="950" b="0" i="0" baseline="0">
              <a:solidFill>
                <a:sysClr val="windowText" lastClr="000000"/>
              </a:solidFill>
              <a:effectLst/>
              <a:latin typeface="+mn-lt"/>
              <a:ea typeface="+mn-ea"/>
              <a:cs typeface="+mn-cs"/>
            </a:rPr>
            <a:t>下水道事業階操出金の増等</a:t>
          </a:r>
          <a:r>
            <a:rPr kumimoji="1" lang="ja-JP" altLang="ja-JP" sz="950" b="0" i="0" baseline="0">
              <a:solidFill>
                <a:sysClr val="windowText" lastClr="000000"/>
              </a:solidFill>
              <a:effectLst/>
              <a:latin typeface="+mn-lt"/>
              <a:ea typeface="+mn-ea"/>
              <a:cs typeface="+mn-cs"/>
            </a:rPr>
            <a:t>が挙げられる。</a:t>
          </a:r>
          <a:endParaRPr lang="ja-JP" altLang="ja-JP" sz="950">
            <a:solidFill>
              <a:sysClr val="windowText" lastClr="000000"/>
            </a:solidFill>
            <a:effectLst/>
          </a:endParaRPr>
        </a:p>
        <a:p>
          <a:r>
            <a:rPr kumimoji="1" lang="ja-JP" altLang="ja-JP" sz="950" b="0" i="0" baseline="0">
              <a:solidFill>
                <a:sysClr val="windowText" lastClr="000000"/>
              </a:solidFill>
              <a:effectLst/>
              <a:latin typeface="+mn-lt"/>
              <a:ea typeface="+mn-ea"/>
              <a:cs typeface="+mn-cs"/>
            </a:rPr>
            <a:t>・繰出金については住民一人当たりのコストが</a:t>
          </a:r>
          <a:r>
            <a:rPr kumimoji="1" lang="en-US" altLang="ja-JP" sz="950" b="0" i="0" baseline="0">
              <a:solidFill>
                <a:sysClr val="windowText" lastClr="000000"/>
              </a:solidFill>
              <a:effectLst/>
              <a:latin typeface="+mn-lt"/>
              <a:ea typeface="+mn-ea"/>
              <a:cs typeface="+mn-cs"/>
            </a:rPr>
            <a:t>38,796</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350</a:t>
          </a:r>
          <a:r>
            <a:rPr kumimoji="1" lang="ja-JP" altLang="en-US" sz="950" b="0" i="0" baseline="0">
              <a:solidFill>
                <a:sysClr val="windowText" lastClr="000000"/>
              </a:solidFill>
              <a:effectLst/>
              <a:latin typeface="+mn-lt"/>
              <a:ea typeface="+mn-ea"/>
              <a:cs typeface="+mn-cs"/>
            </a:rPr>
            <a:t>円</a:t>
          </a:r>
          <a:r>
            <a:rPr kumimoji="1" lang="ja-JP" altLang="ja-JP" sz="950" b="0" i="0" baseline="0">
              <a:solidFill>
                <a:sysClr val="windowText" lastClr="000000"/>
              </a:solidFill>
              <a:effectLst/>
              <a:latin typeface="+mn-lt"/>
              <a:ea typeface="+mn-ea"/>
              <a:cs typeface="+mn-cs"/>
            </a:rPr>
            <a:t>（</a:t>
          </a:r>
          <a:r>
            <a:rPr kumimoji="1" lang="en-US" altLang="ja-JP" sz="950" b="0" i="0" baseline="0">
              <a:solidFill>
                <a:sysClr val="windowText" lastClr="000000"/>
              </a:solidFill>
              <a:effectLst/>
              <a:latin typeface="+mn-lt"/>
              <a:ea typeface="+mn-ea"/>
              <a:cs typeface="+mn-cs"/>
            </a:rPr>
            <a:t>0.9</a:t>
          </a:r>
          <a:r>
            <a:rPr kumimoji="1" lang="ja-JP" altLang="ja-JP" sz="950" b="0" i="0" baseline="0">
              <a:solidFill>
                <a:sysClr val="windowText" lastClr="000000"/>
              </a:solidFill>
              <a:effectLst/>
              <a:latin typeface="+mn-lt"/>
              <a:ea typeface="+mn-ea"/>
              <a:cs typeface="+mn-cs"/>
            </a:rPr>
            <a:t>％）の増となった。増の要因としては、高齢化等による後期高齢者医療特別会計繰出金や介護保険事業特別会計繰出金の増が挙げられる。</a:t>
          </a:r>
          <a:endParaRPr kumimoji="1" lang="ja-JP" altLang="en-US" sz="9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35</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95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438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17170</xdr:rowOff>
    </xdr:from>
    <xdr:to>
      <xdr:col>15</xdr:col>
      <xdr:colOff>50800</xdr:colOff>
      <xdr:row>35</xdr:row>
      <xdr:rowOff>64262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92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4369</xdr:rowOff>
    </xdr:from>
    <xdr:to>
      <xdr:col>10</xdr:col>
      <xdr:colOff>114300</xdr:colOff>
      <xdr:row>35</xdr:row>
      <xdr:rowOff>17170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99416</xdr:rowOff>
    </xdr:from>
    <xdr:to>
      <xdr:col>24</xdr:col>
      <xdr:colOff>114300</xdr:colOff>
      <xdr:row>35</xdr:row>
      <xdr:rowOff>29566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122293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100957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137820</xdr:rowOff>
    </xdr:from>
    <xdr:to>
      <xdr:col>10</xdr:col>
      <xdr:colOff>165100</xdr:colOff>
      <xdr:row>35</xdr:row>
      <xdr:rowOff>67970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84497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125019</xdr:rowOff>
    </xdr:from>
    <xdr:to>
      <xdr:col>6</xdr:col>
      <xdr:colOff>38100</xdr:colOff>
      <xdr:row>35</xdr:row>
      <xdr:rowOff>55169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17399</xdr:rowOff>
    </xdr:from>
    <xdr:to>
      <xdr:col>24</xdr:col>
      <xdr:colOff>63500</xdr:colOff>
      <xdr:row>56</xdr:row>
      <xdr:rowOff>55057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8599"/>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17399</xdr:rowOff>
    </xdr:from>
    <xdr:to>
      <xdr:col>19</xdr:col>
      <xdr:colOff>177800</xdr:colOff>
      <xdr:row>56</xdr:row>
      <xdr:rowOff>117556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8599"/>
          <a:ext cx="889000" cy="10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103909</xdr:rowOff>
    </xdr:from>
    <xdr:to>
      <xdr:col>15</xdr:col>
      <xdr:colOff>50800</xdr:colOff>
      <xdr:row>56</xdr:row>
      <xdr:rowOff>117556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19309"/>
          <a:ext cx="889000" cy="6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103909</xdr:rowOff>
    </xdr:from>
    <xdr:to>
      <xdr:col>10</xdr:col>
      <xdr:colOff>114300</xdr:colOff>
      <xdr:row>57</xdr:row>
      <xdr:rowOff>21849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19309"/>
          <a:ext cx="8890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4257</xdr:rowOff>
    </xdr:from>
    <xdr:to>
      <xdr:col>24</xdr:col>
      <xdr:colOff>114300</xdr:colOff>
      <xdr:row>56</xdr:row>
      <xdr:rowOff>105857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27134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138049</xdr:rowOff>
    </xdr:from>
    <xdr:to>
      <xdr:col>20</xdr:col>
      <xdr:colOff>38100</xdr:colOff>
      <xdr:row>56</xdr:row>
      <xdr:rowOff>68199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84726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66756</xdr:rowOff>
    </xdr:from>
    <xdr:to>
      <xdr:col>15</xdr:col>
      <xdr:colOff>101600</xdr:colOff>
      <xdr:row>56</xdr:row>
      <xdr:rowOff>168356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53109</xdr:rowOff>
    </xdr:from>
    <xdr:to>
      <xdr:col>10</xdr:col>
      <xdr:colOff>165100</xdr:colOff>
      <xdr:row>52</xdr:row>
      <xdr:rowOff>154709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145836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142499</xdr:rowOff>
    </xdr:from>
    <xdr:to>
      <xdr:col>6</xdr:col>
      <xdr:colOff>38100</xdr:colOff>
      <xdr:row>57</xdr:row>
      <xdr:rowOff>72649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7503</xdr:rowOff>
    </xdr:from>
    <xdr:to>
      <xdr:col>24</xdr:col>
      <xdr:colOff>63500</xdr:colOff>
      <xdr:row>73</xdr:row>
      <xdr:rowOff>170761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23353"/>
          <a:ext cx="8382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98876</xdr:rowOff>
    </xdr:from>
    <xdr:to>
      <xdr:col>19</xdr:col>
      <xdr:colOff>177800</xdr:colOff>
      <xdr:row>73</xdr:row>
      <xdr:rowOff>170761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14726"/>
          <a:ext cx="889000" cy="7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98876</xdr:rowOff>
    </xdr:from>
    <xdr:to>
      <xdr:col>15</xdr:col>
      <xdr:colOff>50800</xdr:colOff>
      <xdr:row>75</xdr:row>
      <xdr:rowOff>39840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14726"/>
          <a:ext cx="8890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31858</xdr:rowOff>
    </xdr:from>
    <xdr:to>
      <xdr:col>10</xdr:col>
      <xdr:colOff>114300</xdr:colOff>
      <xdr:row>75</xdr:row>
      <xdr:rowOff>39840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9060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128153</xdr:rowOff>
    </xdr:from>
    <xdr:to>
      <xdr:col>24</xdr:col>
      <xdr:colOff>114300</xdr:colOff>
      <xdr:row>73</xdr:row>
      <xdr:rowOff>58303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151030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119961</xdr:rowOff>
    </xdr:from>
    <xdr:to>
      <xdr:col>20</xdr:col>
      <xdr:colOff>38100</xdr:colOff>
      <xdr:row>74</xdr:row>
      <xdr:rowOff>50111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66638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1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48076</xdr:rowOff>
    </xdr:from>
    <xdr:to>
      <xdr:col>15</xdr:col>
      <xdr:colOff>101600</xdr:colOff>
      <xdr:row>73</xdr:row>
      <xdr:rowOff>149676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166203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3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160490</xdr:rowOff>
    </xdr:from>
    <xdr:to>
      <xdr:col>10</xdr:col>
      <xdr:colOff>165100</xdr:colOff>
      <xdr:row>75</xdr:row>
      <xdr:rowOff>90640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107167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152508</xdr:rowOff>
    </xdr:from>
    <xdr:to>
      <xdr:col>6</xdr:col>
      <xdr:colOff>38100</xdr:colOff>
      <xdr:row>75</xdr:row>
      <xdr:rowOff>82658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99185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143194</xdr:rowOff>
    </xdr:from>
    <xdr:to>
      <xdr:col>24</xdr:col>
      <xdr:colOff>63500</xdr:colOff>
      <xdr:row>99</xdr:row>
      <xdr:rowOff>19686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5294"/>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143194</xdr:rowOff>
    </xdr:from>
    <xdr:to>
      <xdr:col>19</xdr:col>
      <xdr:colOff>177800</xdr:colOff>
      <xdr:row>99</xdr:row>
      <xdr:rowOff>18346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45294"/>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18346</xdr:rowOff>
    </xdr:from>
    <xdr:to>
      <xdr:col>15</xdr:col>
      <xdr:colOff>50800</xdr:colOff>
      <xdr:row>99</xdr:row>
      <xdr:rowOff>113902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1896"/>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113902</xdr:rowOff>
    </xdr:from>
    <xdr:to>
      <xdr:col>10</xdr:col>
      <xdr:colOff>114300</xdr:colOff>
      <xdr:row>99</xdr:row>
      <xdr:rowOff>135499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7452"/>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140336</xdr:rowOff>
    </xdr:from>
    <xdr:to>
      <xdr:col>24</xdr:col>
      <xdr:colOff>114300</xdr:colOff>
      <xdr:row>99</xdr:row>
      <xdr:rowOff>70486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118763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92394</xdr:rowOff>
    </xdr:from>
    <xdr:to>
      <xdr:col>20</xdr:col>
      <xdr:colOff>38100</xdr:colOff>
      <xdr:row>99</xdr:row>
      <xdr:rowOff>22544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138996</xdr:rowOff>
    </xdr:from>
    <xdr:to>
      <xdr:col>15</xdr:col>
      <xdr:colOff>101600</xdr:colOff>
      <xdr:row>99</xdr:row>
      <xdr:rowOff>69146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60273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63102</xdr:rowOff>
    </xdr:from>
    <xdr:to>
      <xdr:col>10</xdr:col>
      <xdr:colOff>165100</xdr:colOff>
      <xdr:row>99</xdr:row>
      <xdr:rowOff>164702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155829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84699</xdr:rowOff>
    </xdr:from>
    <xdr:to>
      <xdr:col>6</xdr:col>
      <xdr:colOff>38100</xdr:colOff>
      <xdr:row>100</xdr:row>
      <xdr:rowOff>14849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5976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117493</xdr:rowOff>
    </xdr:from>
    <xdr:to>
      <xdr:col>55</xdr:col>
      <xdr:colOff>0</xdr:colOff>
      <xdr:row>38</xdr:row>
      <xdr:rowOff>134801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3259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117493</xdr:rowOff>
    </xdr:from>
    <xdr:to>
      <xdr:col>50</xdr:col>
      <xdr:colOff>114300</xdr:colOff>
      <xdr:row>38</xdr:row>
      <xdr:rowOff>121086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3259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121086</xdr:rowOff>
    </xdr:from>
    <xdr:to>
      <xdr:col>45</xdr:col>
      <xdr:colOff>177800</xdr:colOff>
      <xdr:row>38</xdr:row>
      <xdr:rowOff>127943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3618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38</xdr:row>
      <xdr:rowOff>127943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108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84001</xdr:rowOff>
    </xdr:from>
    <xdr:to>
      <xdr:col>55</xdr:col>
      <xdr:colOff>50800</xdr:colOff>
      <xdr:row>39</xdr:row>
      <xdr:rowOff>14151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62428</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66693</xdr:rowOff>
    </xdr:from>
    <xdr:to>
      <xdr:col>50</xdr:col>
      <xdr:colOff>165100</xdr:colOff>
      <xdr:row>38</xdr:row>
      <xdr:rowOff>168293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159420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70286</xdr:rowOff>
    </xdr:from>
    <xdr:to>
      <xdr:col>46</xdr:col>
      <xdr:colOff>38100</xdr:colOff>
      <xdr:row>39</xdr:row>
      <xdr:rowOff>436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163013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77143</xdr:rowOff>
    </xdr:from>
    <xdr:to>
      <xdr:col>41</xdr:col>
      <xdr:colOff>101600</xdr:colOff>
      <xdr:row>39</xdr:row>
      <xdr:rowOff>7293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169870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21857</xdr:rowOff>
    </xdr:from>
    <xdr:to>
      <xdr:col>55</xdr:col>
      <xdr:colOff>0</xdr:colOff>
      <xdr:row>59</xdr:row>
      <xdr:rowOff>26124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740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26124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517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9627</xdr:rowOff>
    </xdr:from>
    <xdr:to>
      <xdr:col>45</xdr:col>
      <xdr:colOff>177800</xdr:colOff>
      <xdr:row>59</xdr:row>
      <xdr:rowOff>17590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517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17590</xdr:rowOff>
    </xdr:from>
    <xdr:to>
      <xdr:col>41</xdr:col>
      <xdr:colOff>50800</xdr:colOff>
      <xdr:row>59</xdr:row>
      <xdr:rowOff>20180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31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142507</xdr:rowOff>
    </xdr:from>
    <xdr:to>
      <xdr:col>55</xdr:col>
      <xdr:colOff>50800</xdr:colOff>
      <xdr:row>59</xdr:row>
      <xdr:rowOff>72657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57434</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146774</xdr:rowOff>
    </xdr:from>
    <xdr:to>
      <xdr:col>50</xdr:col>
      <xdr:colOff>165100</xdr:colOff>
      <xdr:row>59</xdr:row>
      <xdr:rowOff>76924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68051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130277</xdr:rowOff>
    </xdr:from>
    <xdr:to>
      <xdr:col>46</xdr:col>
      <xdr:colOff>38100</xdr:colOff>
      <xdr:row>59</xdr:row>
      <xdr:rowOff>60427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51554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138240</xdr:rowOff>
    </xdr:from>
    <xdr:to>
      <xdr:col>41</xdr:col>
      <xdr:colOff>101600</xdr:colOff>
      <xdr:row>59</xdr:row>
      <xdr:rowOff>68390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59517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140830</xdr:rowOff>
    </xdr:from>
    <xdr:to>
      <xdr:col>36</xdr:col>
      <xdr:colOff>165100</xdr:colOff>
      <xdr:row>59</xdr:row>
      <xdr:rowOff>70980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62107</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61421</xdr:rowOff>
    </xdr:from>
    <xdr:to>
      <xdr:col>55</xdr:col>
      <xdr:colOff>0</xdr:colOff>
      <xdr:row>79</xdr:row>
      <xdr:rowOff>66418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34521"/>
          <a:ext cx="8382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61421</xdr:rowOff>
    </xdr:from>
    <xdr:to>
      <xdr:col>50</xdr:col>
      <xdr:colOff>114300</xdr:colOff>
      <xdr:row>78</xdr:row>
      <xdr:rowOff>121706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34521"/>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121706</xdr:rowOff>
    </xdr:from>
    <xdr:to>
      <xdr:col>45</xdr:col>
      <xdr:colOff>177800</xdr:colOff>
      <xdr:row>78</xdr:row>
      <xdr:rowOff>148093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4806"/>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148093</xdr:rowOff>
    </xdr:from>
    <xdr:to>
      <xdr:col>41</xdr:col>
      <xdr:colOff>50800</xdr:colOff>
      <xdr:row>79</xdr:row>
      <xdr:rowOff>5218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2119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15618</xdr:rowOff>
    </xdr:from>
    <xdr:to>
      <xdr:col>55</xdr:col>
      <xdr:colOff>50800</xdr:colOff>
      <xdr:row>79</xdr:row>
      <xdr:rowOff>117218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101995</xdr:rowOff>
    </xdr:from>
    <xdr:ext cx="378565"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7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10621</xdr:rowOff>
    </xdr:from>
    <xdr:to>
      <xdr:col>50</xdr:col>
      <xdr:colOff>165100</xdr:colOff>
      <xdr:row>78</xdr:row>
      <xdr:rowOff>112221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103348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70906</xdr:rowOff>
    </xdr:from>
    <xdr:to>
      <xdr:col>46</xdr:col>
      <xdr:colOff>38100</xdr:colOff>
      <xdr:row>79</xdr:row>
      <xdr:rowOff>1056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97293</xdr:rowOff>
    </xdr:from>
    <xdr:to>
      <xdr:col>41</xdr:col>
      <xdr:colOff>101600</xdr:colOff>
      <xdr:row>79</xdr:row>
      <xdr:rowOff>27443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18570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6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125868</xdr:rowOff>
    </xdr:from>
    <xdr:to>
      <xdr:col>36</xdr:col>
      <xdr:colOff>165100</xdr:colOff>
      <xdr:row>79</xdr:row>
      <xdr:rowOff>56018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47145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121549</xdr:rowOff>
    </xdr:from>
    <xdr:to>
      <xdr:col>55</xdr:col>
      <xdr:colOff>0</xdr:colOff>
      <xdr:row>98</xdr:row>
      <xdr:rowOff>154079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923649"/>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121549</xdr:rowOff>
    </xdr:from>
    <xdr:to>
      <xdr:col>50</xdr:col>
      <xdr:colOff>114300</xdr:colOff>
      <xdr:row>99</xdr:row>
      <xdr:rowOff>53198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2364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35390</xdr:rowOff>
    </xdr:from>
    <xdr:to>
      <xdr:col>45</xdr:col>
      <xdr:colOff>177800</xdr:colOff>
      <xdr:row>99</xdr:row>
      <xdr:rowOff>53198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7008940"/>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154605</xdr:rowOff>
    </xdr:from>
    <xdr:to>
      <xdr:col>41</xdr:col>
      <xdr:colOff>50800</xdr:colOff>
      <xdr:row>99</xdr:row>
      <xdr:rowOff>35390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56705"/>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103279</xdr:rowOff>
    </xdr:from>
    <xdr:to>
      <xdr:col>55</xdr:col>
      <xdr:colOff>50800</xdr:colOff>
      <xdr:row>99</xdr:row>
      <xdr:rowOff>33429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18206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70749</xdr:rowOff>
    </xdr:from>
    <xdr:to>
      <xdr:col>50</xdr:col>
      <xdr:colOff>165100</xdr:colOff>
      <xdr:row>99</xdr:row>
      <xdr:rowOff>899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163476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2398</xdr:rowOff>
    </xdr:from>
    <xdr:to>
      <xdr:col>46</xdr:col>
      <xdr:colOff>38100</xdr:colOff>
      <xdr:row>99</xdr:row>
      <xdr:rowOff>103998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95125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156040</xdr:rowOff>
    </xdr:from>
    <xdr:to>
      <xdr:col>41</xdr:col>
      <xdr:colOff>101600</xdr:colOff>
      <xdr:row>99</xdr:row>
      <xdr:rowOff>86190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77317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103805</xdr:rowOff>
    </xdr:from>
    <xdr:to>
      <xdr:col>36</xdr:col>
      <xdr:colOff>165100</xdr:colOff>
      <xdr:row>99</xdr:row>
      <xdr:rowOff>33955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25082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85446</xdr:rowOff>
    </xdr:from>
    <xdr:to>
      <xdr:col>85</xdr:col>
      <xdr:colOff>127000</xdr:colOff>
      <xdr:row>38</xdr:row>
      <xdr:rowOff>88608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0054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71196</xdr:rowOff>
    </xdr:from>
    <xdr:to>
      <xdr:col>81</xdr:col>
      <xdr:colOff>50800</xdr:colOff>
      <xdr:row>38</xdr:row>
      <xdr:rowOff>85446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86296"/>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167246</xdr:rowOff>
    </xdr:from>
    <xdr:to>
      <xdr:col>76</xdr:col>
      <xdr:colOff>114300</xdr:colOff>
      <xdr:row>38</xdr:row>
      <xdr:rowOff>71196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10896"/>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140805</xdr:rowOff>
    </xdr:from>
    <xdr:to>
      <xdr:col>71</xdr:col>
      <xdr:colOff>177800</xdr:colOff>
      <xdr:row>37</xdr:row>
      <xdr:rowOff>167246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84455"/>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37808</xdr:rowOff>
    </xdr:from>
    <xdr:to>
      <xdr:col>85</xdr:col>
      <xdr:colOff>177800</xdr:colOff>
      <xdr:row>38</xdr:row>
      <xdr:rowOff>139408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34646</xdr:rowOff>
    </xdr:from>
    <xdr:to>
      <xdr:col>81</xdr:col>
      <xdr:colOff>101600</xdr:colOff>
      <xdr:row>38</xdr:row>
      <xdr:rowOff>136246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20396</xdr:rowOff>
    </xdr:from>
    <xdr:to>
      <xdr:col>76</xdr:col>
      <xdr:colOff>165100</xdr:colOff>
      <xdr:row>38</xdr:row>
      <xdr:rowOff>121996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113123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116446</xdr:rowOff>
    </xdr:from>
    <xdr:to>
      <xdr:col>72</xdr:col>
      <xdr:colOff>38100</xdr:colOff>
      <xdr:row>38</xdr:row>
      <xdr:rowOff>46596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63123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90005</xdr:rowOff>
    </xdr:from>
    <xdr:to>
      <xdr:col>67</xdr:col>
      <xdr:colOff>101600</xdr:colOff>
      <xdr:row>38</xdr:row>
      <xdr:rowOff>20155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86354</xdr:rowOff>
    </xdr:from>
    <xdr:to>
      <xdr:col>85</xdr:col>
      <xdr:colOff>127000</xdr:colOff>
      <xdr:row>57</xdr:row>
      <xdr:rowOff>126490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59004"/>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126490</xdr:rowOff>
    </xdr:from>
    <xdr:to>
      <xdr:col>81</xdr:col>
      <xdr:colOff>50800</xdr:colOff>
      <xdr:row>57</xdr:row>
      <xdr:rowOff>149154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9914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77292</xdr:rowOff>
    </xdr:from>
    <xdr:to>
      <xdr:col>76</xdr:col>
      <xdr:colOff>114300</xdr:colOff>
      <xdr:row>57</xdr:row>
      <xdr:rowOff>149154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78492"/>
          <a:ext cx="8890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77292</xdr:rowOff>
    </xdr:from>
    <xdr:to>
      <xdr:col>71</xdr:col>
      <xdr:colOff>177800</xdr:colOff>
      <xdr:row>58</xdr:row>
      <xdr:rowOff>46692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78492"/>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35554</xdr:rowOff>
    </xdr:from>
    <xdr:to>
      <xdr:col>85</xdr:col>
      <xdr:colOff>177800</xdr:colOff>
      <xdr:row>57</xdr:row>
      <xdr:rowOff>137154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13981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75690</xdr:rowOff>
    </xdr:from>
    <xdr:to>
      <xdr:col>81</xdr:col>
      <xdr:colOff>101600</xdr:colOff>
      <xdr:row>58</xdr:row>
      <xdr:rowOff>5840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98354</xdr:rowOff>
    </xdr:from>
    <xdr:to>
      <xdr:col>76</xdr:col>
      <xdr:colOff>165100</xdr:colOff>
      <xdr:row>58</xdr:row>
      <xdr:rowOff>28504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19631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26492</xdr:rowOff>
    </xdr:from>
    <xdr:to>
      <xdr:col>72</xdr:col>
      <xdr:colOff>38100</xdr:colOff>
      <xdr:row>56</xdr:row>
      <xdr:rowOff>128092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144619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167342</xdr:rowOff>
    </xdr:from>
    <xdr:to>
      <xdr:col>67</xdr:col>
      <xdr:colOff>101600</xdr:colOff>
      <xdr:row>58</xdr:row>
      <xdr:rowOff>97492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88619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84471</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57571"/>
          <a:ext cx="889000" cy="5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84471</xdr:rowOff>
    </xdr:from>
    <xdr:to>
      <xdr:col>76</xdr:col>
      <xdr:colOff>114300</xdr:colOff>
      <xdr:row>78</xdr:row>
      <xdr:rowOff>114188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5757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113091</xdr:rowOff>
    </xdr:from>
    <xdr:to>
      <xdr:col>71</xdr:col>
      <xdr:colOff>177800</xdr:colOff>
      <xdr:row>78</xdr:row>
      <xdr:rowOff>114188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6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33671</xdr:rowOff>
    </xdr:from>
    <xdr:to>
      <xdr:col>76</xdr:col>
      <xdr:colOff>165100</xdr:colOff>
      <xdr:row>78</xdr:row>
      <xdr:rowOff>135271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151798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63388</xdr:rowOff>
    </xdr:from>
    <xdr:to>
      <xdr:col>72</xdr:col>
      <xdr:colOff>38100</xdr:colOff>
      <xdr:row>78</xdr:row>
      <xdr:rowOff>164988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156115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62291</xdr:rowOff>
    </xdr:from>
    <xdr:to>
      <xdr:col>67</xdr:col>
      <xdr:colOff>101600</xdr:colOff>
      <xdr:row>78</xdr:row>
      <xdr:rowOff>163891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155018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119532</xdr:rowOff>
    </xdr:from>
    <xdr:to>
      <xdr:col>85</xdr:col>
      <xdr:colOff>127000</xdr:colOff>
      <xdr:row>97</xdr:row>
      <xdr:rowOff>130099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5018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119532</xdr:rowOff>
    </xdr:from>
    <xdr:to>
      <xdr:col>81</xdr:col>
      <xdr:colOff>50800</xdr:colOff>
      <xdr:row>97</xdr:row>
      <xdr:rowOff>124613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5018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124613</xdr:rowOff>
    </xdr:from>
    <xdr:to>
      <xdr:col>76</xdr:col>
      <xdr:colOff>114300</xdr:colOff>
      <xdr:row>97</xdr:row>
      <xdr:rowOff>129820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5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129820</xdr:rowOff>
    </xdr:from>
    <xdr:to>
      <xdr:col>71</xdr:col>
      <xdr:colOff>177800</xdr:colOff>
      <xdr:row>97</xdr:row>
      <xdr:rowOff>146393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79299</xdr:rowOff>
    </xdr:from>
    <xdr:to>
      <xdr:col>85</xdr:col>
      <xdr:colOff>177800</xdr:colOff>
      <xdr:row>98</xdr:row>
      <xdr:rowOff>9449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165676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68732</xdr:rowOff>
    </xdr:from>
    <xdr:to>
      <xdr:col>81</xdr:col>
      <xdr:colOff>101600</xdr:colOff>
      <xdr:row>97</xdr:row>
      <xdr:rowOff>170332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161459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73813</xdr:rowOff>
    </xdr:from>
    <xdr:to>
      <xdr:col>76</xdr:col>
      <xdr:colOff>165100</xdr:colOff>
      <xdr:row>98</xdr:row>
      <xdr:rowOff>3963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79020</xdr:rowOff>
    </xdr:from>
    <xdr:to>
      <xdr:col>72</xdr:col>
      <xdr:colOff>38100</xdr:colOff>
      <xdr:row>98</xdr:row>
      <xdr:rowOff>9170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95593</xdr:rowOff>
    </xdr:from>
    <xdr:to>
      <xdr:col>67</xdr:col>
      <xdr:colOff>101600</xdr:colOff>
      <xdr:row>98</xdr:row>
      <xdr:rowOff>25743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・類似団体との比較では、議会費、総務費、民生費が平均を上回った。その他の費目については、類似団体を下回った。　</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・総務費については、一人当たりのコストが</a:t>
          </a:r>
          <a:r>
            <a:rPr kumimoji="1" lang="en-US" altLang="ja-JP" sz="1000" b="0" i="0" baseline="0">
              <a:solidFill>
                <a:sysClr val="windowText" lastClr="000000"/>
              </a:solidFill>
              <a:effectLst/>
              <a:latin typeface="+mn-lt"/>
              <a:ea typeface="+mn-ea"/>
              <a:cs typeface="+mn-cs"/>
            </a:rPr>
            <a:t>66,108</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4,942</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7.0</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の要因としては、庁舎空調設備更新工事費の</a:t>
          </a:r>
          <a:r>
            <a:rPr kumimoji="1" lang="ja-JP" altLang="en-US" sz="1000" b="0" i="0" baseline="0">
              <a:solidFill>
                <a:sysClr val="windowText" lastClr="000000"/>
              </a:solidFill>
              <a:effectLst/>
              <a:latin typeface="+mn-lt"/>
              <a:ea typeface="+mn-ea"/>
              <a:cs typeface="+mn-cs"/>
            </a:rPr>
            <a:t>皆減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・民生費については、一人当たりのコストが</a:t>
          </a:r>
          <a:r>
            <a:rPr kumimoji="1" lang="en-US" altLang="ja-JP" sz="1000" b="0" i="0" baseline="0">
              <a:solidFill>
                <a:sysClr val="windowText" lastClr="000000"/>
              </a:solidFill>
              <a:effectLst/>
              <a:latin typeface="+mn-lt"/>
              <a:ea typeface="+mn-ea"/>
              <a:cs typeface="+mn-cs"/>
            </a:rPr>
            <a:t>241,879</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17,140</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7.6</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の要因としては、</a:t>
          </a:r>
          <a:r>
            <a:rPr kumimoji="1" lang="ja-JP" altLang="en-US" sz="1000" b="0" i="0" baseline="0">
              <a:solidFill>
                <a:sysClr val="windowText" lastClr="000000"/>
              </a:solidFill>
              <a:effectLst/>
              <a:latin typeface="+mn-lt"/>
              <a:ea typeface="+mn-ea"/>
              <a:cs typeface="+mn-cs"/>
            </a:rPr>
            <a:t>住民税非課税世帯に対する臨時特別給付金や保育園等施設整備補助金</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が挙げられる。</a:t>
          </a:r>
          <a:br>
            <a:rPr kumimoji="1" lang="en-US" altLang="ja-JP" sz="1000" b="0" i="0" baseline="0">
              <a:solidFill>
                <a:sysClr val="windowText" lastClr="000000"/>
              </a:solidFill>
              <a:effectLst/>
              <a:latin typeface="+mn-lt"/>
              <a:ea typeface="+mn-ea"/>
              <a:cs typeface="+mn-cs"/>
            </a:rPr>
          </a:br>
          <a:r>
            <a:rPr kumimoji="1" lang="ja-JP" altLang="ja-JP" sz="1000" b="0" i="0" baseline="0">
              <a:solidFill>
                <a:sysClr val="windowText" lastClr="000000"/>
              </a:solidFill>
              <a:effectLst/>
              <a:latin typeface="+mn-lt"/>
              <a:ea typeface="+mn-ea"/>
              <a:cs typeface="+mn-cs"/>
            </a:rPr>
            <a:t>・衛生費については、一人当たりのコストが</a:t>
          </a:r>
          <a:r>
            <a:rPr kumimoji="1" lang="en-US" altLang="ja-JP" sz="1000" b="0" i="0" baseline="0">
              <a:solidFill>
                <a:sysClr val="windowText" lastClr="000000"/>
              </a:solidFill>
              <a:effectLst/>
              <a:latin typeface="+mn-lt"/>
              <a:ea typeface="+mn-ea"/>
              <a:cs typeface="+mn-cs"/>
            </a:rPr>
            <a:t>37,275</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4,404</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10.6</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の要因としては、新型コロナウイルスワクチン接種</a:t>
          </a:r>
          <a:r>
            <a:rPr kumimoji="1" lang="ja-JP" altLang="en-US" sz="1000" b="0" i="0" baseline="0">
              <a:solidFill>
                <a:sysClr val="windowText" lastClr="000000"/>
              </a:solidFill>
              <a:effectLst/>
              <a:latin typeface="+mn-lt"/>
              <a:ea typeface="+mn-ea"/>
              <a:cs typeface="+mn-cs"/>
            </a:rPr>
            <a:t>に係る経費の減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・商工費については、一人当たりのコストが</a:t>
          </a:r>
          <a:r>
            <a:rPr kumimoji="1" lang="en-US" altLang="ja-JP" sz="1000" b="0" i="0" baseline="0">
              <a:solidFill>
                <a:sysClr val="windowText" lastClr="000000"/>
              </a:solidFill>
              <a:effectLst/>
              <a:latin typeface="+mn-lt"/>
              <a:ea typeface="+mn-ea"/>
              <a:cs typeface="+mn-cs"/>
            </a:rPr>
            <a:t>994</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5,403</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84.5</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の要因としては、電子決済を活用した消費活性化事業委託料の</a:t>
          </a:r>
          <a:r>
            <a:rPr kumimoji="1" lang="ja-JP" altLang="en-US" sz="1000" b="0" i="0" baseline="0">
              <a:solidFill>
                <a:sysClr val="windowText" lastClr="000000"/>
              </a:solidFill>
              <a:effectLst/>
              <a:latin typeface="+mn-lt"/>
              <a:ea typeface="+mn-ea"/>
              <a:cs typeface="+mn-cs"/>
            </a:rPr>
            <a:t>皆減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年度決算剰余金等の積立を行った結果、積立額</a:t>
          </a:r>
          <a:r>
            <a:rPr kumimoji="1" lang="ja-JP" altLang="en-US" sz="1100" b="0" i="0" baseline="0">
              <a:solidFill>
                <a:schemeClr val="dk1"/>
              </a:solidFill>
              <a:effectLst/>
              <a:latin typeface="+mn-lt"/>
              <a:ea typeface="+mn-ea"/>
              <a:cs typeface="+mn-cs"/>
            </a:rPr>
            <a:t>が取崩額を</a:t>
          </a:r>
          <a:r>
            <a:rPr kumimoji="1" lang="ja-JP" altLang="ja-JP" sz="1100" b="0" i="0" baseline="0">
              <a:solidFill>
                <a:schemeClr val="dk1"/>
              </a:solidFill>
              <a:effectLst/>
              <a:latin typeface="+mn-lt"/>
              <a:ea typeface="+mn-ea"/>
              <a:cs typeface="+mn-cs"/>
            </a:rPr>
            <a:t>上回ったため残高は前年度よりも</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が、標準財政規模の増により標準財政規模費では</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％の減となった。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実質収支額については、すべての年度で歳入額が歳出額を上回っているため、</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％台で推移している。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実質単年度収支は、実質収支が前年度と比較し減少したことにより単年度収支が赤字となったこと</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、赤字となった。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年度は全会計で黒字となったことから、連結実質赤字比率は算定されなかった。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下水道事業会計については、令和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年度より法適化したため、令和元年度以前は、「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」表示となっている、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年ごとに下水道使用料の見直しを行うなど、経営基盤の強化に努める。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については、一部事務組合が起こした地方債の元利償還金に対する負担金等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となったが、元利償還金や公営企業債の元利償還金に対する負担金等の減</a:t>
          </a:r>
          <a:r>
            <a:rPr kumimoji="1" lang="ja-JP" altLang="ja-JP" sz="1100" b="0" i="0" baseline="0">
              <a:solidFill>
                <a:schemeClr val="dk1"/>
              </a:solidFill>
              <a:effectLst/>
              <a:latin typeface="+mn-lt"/>
              <a:ea typeface="+mn-ea"/>
              <a:cs typeface="+mn-cs"/>
            </a:rPr>
            <a:t>により、前年度に比べ、</a:t>
          </a:r>
          <a:r>
            <a:rPr kumimoji="1" lang="en-US" altLang="ja-JP" sz="1100" b="0" i="0" baseline="0">
              <a:solidFill>
                <a:schemeClr val="dk1"/>
              </a:solidFill>
              <a:effectLst/>
              <a:latin typeface="+mn-lt"/>
              <a:ea typeface="+mn-ea"/>
              <a:cs typeface="+mn-cs"/>
            </a:rPr>
            <a:t>69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控除項目である算入公債費等（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については、都市計画事業における特定財源の額の減等により、前年度に比べ、</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実質公債費比率の算定上の分子である元利償還金等（</a:t>
          </a:r>
          <a:r>
            <a:rPr kumimoji="1" lang="en-US" altLang="ja-JP" sz="1100" b="0" i="0" baseline="0">
              <a:solidFill>
                <a:schemeClr val="dk1"/>
              </a:solidFill>
              <a:effectLst/>
              <a:latin typeface="+mn-lt"/>
              <a:ea typeface="+mn-ea"/>
              <a:cs typeface="+mn-cs"/>
            </a:rPr>
            <a:t>A)</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控除項目である算入公債費等（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が減少したため、実質公債費比率の分子は前年度に比べ、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減債基金において、実質公債費比率の算定に用いる満期一括償還地方債の財源として積み立てた額はない。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年度では、将来負担比率の分子が前年度に比べ、</a:t>
          </a:r>
          <a:r>
            <a:rPr kumimoji="1" lang="en-US" altLang="ja-JP" sz="1100" b="0" i="0" baseline="0">
              <a:solidFill>
                <a:sysClr val="windowText" lastClr="000000"/>
              </a:solidFill>
              <a:effectLst/>
              <a:latin typeface="+mn-lt"/>
              <a:ea typeface="+mn-ea"/>
              <a:cs typeface="+mn-cs"/>
            </a:rPr>
            <a:t>1,346</a:t>
          </a:r>
          <a:r>
            <a:rPr kumimoji="1" lang="ja-JP" altLang="ja-JP" sz="1100" b="0" i="0" baseline="0">
              <a:solidFill>
                <a:sysClr val="windowText" lastClr="000000"/>
              </a:solidFill>
              <a:effectLst/>
              <a:latin typeface="+mn-lt"/>
              <a:ea typeface="+mn-ea"/>
              <a:cs typeface="+mn-cs"/>
            </a:rPr>
            <a:t>百万円減少し、▲</a:t>
          </a:r>
          <a:r>
            <a:rPr kumimoji="1" lang="en-US" altLang="ja-JP" sz="1100" b="0" i="0" baseline="0">
              <a:solidFill>
                <a:sysClr val="windowText" lastClr="000000"/>
              </a:solidFill>
              <a:effectLst/>
              <a:latin typeface="+mn-lt"/>
              <a:ea typeface="+mn-ea"/>
              <a:cs typeface="+mn-cs"/>
            </a:rPr>
            <a:t>6,936</a:t>
          </a:r>
          <a:r>
            <a:rPr kumimoji="1" lang="ja-JP" altLang="ja-JP" sz="1100" b="0" i="0" baseline="0">
              <a:solidFill>
                <a:sysClr val="windowText" lastClr="000000"/>
              </a:solidFill>
              <a:effectLst/>
              <a:latin typeface="+mn-lt"/>
              <a:ea typeface="+mn-ea"/>
              <a:cs typeface="+mn-cs"/>
            </a:rPr>
            <a:t>百万円となった。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将来負担額（</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）は、地方債の償還に伴う一般会計等に係る地方債の現在高の減及び公営企業債等繰入額の減により、前年度に比べ、</a:t>
          </a:r>
          <a:r>
            <a:rPr kumimoji="1" lang="en-US" altLang="ja-JP" sz="1100" b="0" i="0" baseline="0">
              <a:solidFill>
                <a:sysClr val="windowText" lastClr="000000"/>
              </a:solidFill>
              <a:effectLst/>
              <a:latin typeface="+mn-lt"/>
              <a:ea typeface="+mn-ea"/>
              <a:cs typeface="+mn-cs"/>
            </a:rPr>
            <a:t>868</a:t>
          </a:r>
          <a:r>
            <a:rPr kumimoji="1" lang="ja-JP" altLang="ja-JP" sz="11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控除財源である充当可能財源等（</a:t>
          </a:r>
          <a:r>
            <a:rPr kumimoji="1" lang="en-US" altLang="ja-JP" sz="1100" b="0" i="0" baseline="0">
              <a:solidFill>
                <a:sysClr val="windowText" lastClr="000000"/>
              </a:solidFill>
              <a:effectLst/>
              <a:latin typeface="+mn-lt"/>
              <a:ea typeface="+mn-ea"/>
              <a:cs typeface="+mn-cs"/>
            </a:rPr>
            <a:t>B)</a:t>
          </a:r>
          <a:r>
            <a:rPr kumimoji="1" lang="ja-JP" altLang="ja-JP" sz="1100" b="0" i="0" baseline="0">
              <a:solidFill>
                <a:sysClr val="windowText" lastClr="000000"/>
              </a:solidFill>
              <a:effectLst/>
              <a:latin typeface="+mn-lt"/>
              <a:ea typeface="+mn-ea"/>
              <a:cs typeface="+mn-cs"/>
            </a:rPr>
            <a:t>は、財政調整基金への積立等により充当可能基金の増により、前年度比</a:t>
          </a:r>
          <a:r>
            <a:rPr kumimoji="1" lang="en-US" altLang="ja-JP" sz="1100" b="0" i="0" baseline="0">
              <a:solidFill>
                <a:sysClr val="windowText" lastClr="000000"/>
              </a:solidFill>
              <a:effectLst/>
              <a:latin typeface="+mn-lt"/>
              <a:ea typeface="+mn-ea"/>
              <a:cs typeface="+mn-cs"/>
            </a:rPr>
            <a:t>477</a:t>
          </a:r>
          <a:r>
            <a:rPr kumimoji="1" lang="ja-JP" altLang="ja-JP" sz="1100" b="0" i="0" baseline="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将来負担額（</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が減となり、充当可能財源等（</a:t>
          </a:r>
          <a:r>
            <a:rPr kumimoji="1" lang="en-US" altLang="ja-JP" sz="1100" b="0" i="0" baseline="0">
              <a:solidFill>
                <a:sysClr val="windowText" lastClr="000000"/>
              </a:solidFill>
              <a:effectLst/>
              <a:latin typeface="+mn-lt"/>
              <a:ea typeface="+mn-ea"/>
              <a:cs typeface="+mn-cs"/>
            </a:rPr>
            <a:t>B)</a:t>
          </a:r>
          <a:r>
            <a:rPr kumimoji="1" lang="ja-JP" altLang="ja-JP" sz="1100" b="0" i="0" baseline="0">
              <a:solidFill>
                <a:sysClr val="windowText" lastClr="000000"/>
              </a:solidFill>
              <a:effectLst/>
              <a:latin typeface="+mn-lt"/>
              <a:ea typeface="+mn-ea"/>
              <a:cs typeface="+mn-cs"/>
            </a:rPr>
            <a:t>が増となったため、将来負担比率の分子が減となった。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今後も計画的な地方債の借入を行うとともに、安定的な基金の残高確保に努め、財政の健全化を図る。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年度の決算剰余金等を財政調整基金に</a:t>
          </a:r>
          <a:r>
            <a:rPr kumimoji="1" lang="en-US" altLang="ja-JP" sz="1100" b="0" i="0" baseline="0">
              <a:solidFill>
                <a:schemeClr val="dk1"/>
              </a:solidFill>
              <a:effectLst/>
              <a:latin typeface="+mn-lt"/>
              <a:ea typeface="+mn-ea"/>
              <a:cs typeface="+mn-cs"/>
            </a:rPr>
            <a:t>1,443</a:t>
          </a:r>
          <a:r>
            <a:rPr kumimoji="1" lang="ja-JP" altLang="ja-JP" sz="1100" b="0" i="0" baseline="0">
              <a:solidFill>
                <a:schemeClr val="dk1"/>
              </a:solidFill>
              <a:effectLst/>
              <a:latin typeface="+mn-lt"/>
              <a:ea typeface="+mn-ea"/>
              <a:cs typeface="+mn-cs"/>
            </a:rPr>
            <a:t>百万円積立てた一方、令和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年度の財源調整として</a:t>
          </a:r>
          <a:r>
            <a:rPr kumimoji="1" lang="en-US" altLang="ja-JP" sz="1100" b="0" i="0" baseline="0">
              <a:solidFill>
                <a:schemeClr val="dk1"/>
              </a:solidFill>
              <a:effectLst/>
              <a:latin typeface="+mn-lt"/>
              <a:ea typeface="+mn-ea"/>
              <a:cs typeface="+mn-cs"/>
            </a:rPr>
            <a:t>1,396</a:t>
          </a:r>
          <a:r>
            <a:rPr kumimoji="1" lang="ja-JP" altLang="ja-JP" sz="1100" b="0" i="0" baseline="0">
              <a:solidFill>
                <a:schemeClr val="dk1"/>
              </a:solidFill>
              <a:effectLst/>
              <a:latin typeface="+mn-lt"/>
              <a:ea typeface="+mn-ea"/>
              <a:cs typeface="+mn-cs"/>
            </a:rPr>
            <a:t>百万円取</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崩し</a:t>
          </a:r>
          <a:r>
            <a:rPr kumimoji="1" lang="ja-JP" altLang="en-US" sz="1100" b="0" i="0" baseline="0">
              <a:solidFill>
                <a:schemeClr val="dk1"/>
              </a:solidFill>
              <a:effectLst/>
              <a:latin typeface="+mn-lt"/>
              <a:ea typeface="+mn-ea"/>
              <a:cs typeface="+mn-cs"/>
            </a:rPr>
            <a:t>をおこなった。また、</a:t>
          </a:r>
          <a:r>
            <a:rPr kumimoji="1" lang="ja-JP" altLang="ja-JP" sz="1100" b="0" i="0" baseline="0">
              <a:solidFill>
                <a:schemeClr val="dk1"/>
              </a:solidFill>
              <a:effectLst/>
              <a:latin typeface="+mn-lt"/>
              <a:ea typeface="+mn-ea"/>
              <a:cs typeface="+mn-cs"/>
            </a:rPr>
            <a:t>今後見込まれる公共施設等の更新に備え、公共施設等整備基金に</a:t>
          </a:r>
          <a:r>
            <a:rPr kumimoji="1" lang="en-US" altLang="ja-JP" sz="1100" b="0" i="0" baseline="0">
              <a:solidFill>
                <a:schemeClr val="dk1"/>
              </a:solidFill>
              <a:effectLst/>
              <a:latin typeface="+mn-lt"/>
              <a:ea typeface="+mn-ea"/>
              <a:cs typeface="+mn-cs"/>
            </a:rPr>
            <a:t>939</a:t>
          </a:r>
          <a:r>
            <a:rPr kumimoji="1" lang="ja-JP" altLang="en-US" sz="1100" b="0" i="0" baseline="0">
              <a:solidFill>
                <a:schemeClr val="dk1"/>
              </a:solidFill>
              <a:effectLst/>
              <a:latin typeface="+mn-lt"/>
              <a:ea typeface="+mn-ea"/>
              <a:cs typeface="+mn-cs"/>
            </a:rPr>
            <a:t>百万円の</a:t>
          </a:r>
          <a:r>
            <a:rPr kumimoji="1" lang="ja-JP" altLang="ja-JP" sz="1100" b="0" i="0" baseline="0">
              <a:solidFill>
                <a:schemeClr val="dk1"/>
              </a:solidFill>
              <a:effectLst/>
              <a:latin typeface="+mn-lt"/>
              <a:ea typeface="+mn-ea"/>
              <a:cs typeface="+mn-cs"/>
            </a:rPr>
            <a:t>積立を行った</a:t>
          </a:r>
          <a:r>
            <a:rPr kumimoji="1" lang="ja-JP" altLang="en-US" sz="1100" b="0" i="0" baseline="0">
              <a:solidFill>
                <a:schemeClr val="dk1"/>
              </a:solidFill>
              <a:effectLst/>
              <a:latin typeface="+mn-lt"/>
              <a:ea typeface="+mn-ea"/>
              <a:cs typeface="+mn-cs"/>
            </a:rPr>
            <a:t>一方、公共施設の更新事業に充てるため</a:t>
          </a:r>
          <a:r>
            <a:rPr kumimoji="1" lang="en-US" altLang="ja-JP" sz="1100" b="0" i="0" baseline="0">
              <a:solidFill>
                <a:schemeClr val="dk1"/>
              </a:solidFill>
              <a:effectLst/>
              <a:latin typeface="+mn-lt"/>
              <a:ea typeface="+mn-ea"/>
              <a:cs typeface="+mn-cs"/>
            </a:rPr>
            <a:t>80</a:t>
          </a:r>
          <a:r>
            <a:rPr kumimoji="1" lang="ja-JP" altLang="en-US" sz="1100" b="0" i="0" baseline="0">
              <a:solidFill>
                <a:schemeClr val="dk1"/>
              </a:solidFill>
              <a:effectLst/>
              <a:latin typeface="+mn-lt"/>
              <a:ea typeface="+mn-ea"/>
              <a:cs typeface="+mn-cs"/>
            </a:rPr>
            <a:t>百万円の取り崩しを行った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その結果、基金全体では前年度に比べ、</a:t>
          </a:r>
          <a:r>
            <a:rPr kumimoji="1" lang="en-US" altLang="ja-JP" sz="1100" b="0" i="0" baseline="0">
              <a:solidFill>
                <a:schemeClr val="dk1"/>
              </a:solidFill>
              <a:effectLst/>
              <a:latin typeface="+mn-lt"/>
              <a:ea typeface="+mn-ea"/>
              <a:cs typeface="+mn-cs"/>
            </a:rPr>
            <a:t>857</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東大和市第６次行政改革大綱にて、財政調整基金については、「各年度末の現在高について、最低限、標準財政規模の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％の額を維持する」と定めているため、計画的に基金の積立て及び取崩しを行っていく。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また、公共施設等整備基金においても、東大和市第６次行政改革大綱にて「各年度末の現在高について、最低限、標準財政規模の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％の額を目指す」と定めているため、計画的に基金の積立て及び取崩しを行っていく。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lang="ja-JP" altLang="ja-JP" sz="1100" b="0" i="0" baseline="0">
              <a:solidFill>
                <a:schemeClr val="dk1"/>
              </a:solidFill>
              <a:effectLst/>
              <a:latin typeface="+mn-lt"/>
              <a:ea typeface="+mn-ea"/>
              <a:cs typeface="+mn-cs"/>
            </a:rPr>
            <a:t>公共施設等の整備等に必要な資金を積み立てる。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・環境緑化基金：</a:t>
          </a:r>
          <a:r>
            <a:rPr lang="ja-JP" altLang="ja-JP" sz="1100" b="0" i="0" baseline="0">
              <a:solidFill>
                <a:schemeClr val="dk1"/>
              </a:solidFill>
              <a:effectLst/>
              <a:latin typeface="+mn-lt"/>
              <a:ea typeface="+mn-ea"/>
              <a:cs typeface="+mn-cs"/>
            </a:rPr>
            <a:t>環境にやさしいまちづくりに資する自然環境の保全、環境負荷の低減等に必要な資金を積み立てる。</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・長寿社会福祉基金：</a:t>
          </a:r>
          <a:r>
            <a:rPr lang="ja-JP" altLang="ja-JP" sz="1100" b="0" i="0" baseline="0">
              <a:solidFill>
                <a:schemeClr val="dk1"/>
              </a:solidFill>
              <a:effectLst/>
              <a:latin typeface="+mn-lt"/>
              <a:ea typeface="+mn-ea"/>
              <a:cs typeface="+mn-cs"/>
            </a:rPr>
            <a:t>長寿で健康的なまちづくりに資する高齢者の保健、福祉等に必要な資金を積み立てる。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・文化・スポーツ基金：</a:t>
          </a:r>
          <a:r>
            <a:rPr lang="ja-JP" altLang="ja-JP" sz="1100" b="0" i="0" baseline="0">
              <a:solidFill>
                <a:schemeClr val="dk1"/>
              </a:solidFill>
              <a:effectLst/>
              <a:latin typeface="+mn-lt"/>
              <a:ea typeface="+mn-ea"/>
              <a:cs typeface="+mn-cs"/>
            </a:rPr>
            <a:t>豊かな人間性と文化を育むまちづくりに資する文化活動、スポーツ活動等の推進に必要な資金を積み立てる。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・り災救助及び災害復旧・復興基金：</a:t>
          </a:r>
          <a:r>
            <a:rPr lang="ja-JP" altLang="ja-JP" sz="1100" b="0" i="0" baseline="0">
              <a:solidFill>
                <a:schemeClr val="dk1"/>
              </a:solidFill>
              <a:effectLst/>
              <a:latin typeface="+mn-lt"/>
              <a:ea typeface="+mn-ea"/>
              <a:cs typeface="+mn-cs"/>
            </a:rPr>
            <a:t>天災事変等の非常災害が発生した場合における東大和市の被災者の救助の実施及び災害復旧・復興事業の実施に必要な資金を積み立てる。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a:t>
          </a:r>
          <a:r>
            <a:rPr lang="ja-JP" altLang="en-US" sz="1100" b="0" i="0">
              <a:solidFill>
                <a:schemeClr val="dk1"/>
              </a:solidFill>
              <a:effectLst/>
              <a:latin typeface="+mn-lt"/>
              <a:ea typeface="+mn-ea"/>
              <a:cs typeface="+mn-cs"/>
            </a:rPr>
            <a:t>旧日立航空機株式会社変電所基金：恒久平和への願いの象徴としての旧日立航空機株式会社変電所の保存等に必要な資金を積み立てる。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公共施設等整備基金について、令和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年度の決算剰余金等の積立てを行ったため、令和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859</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公共施設等整備基金においても、東大和市第６次行政改革大綱にて「各年度末の現在高について、最低限、標準財政規模の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％の額を目指す」と定めているため、公共施設の老朽化対策の財源補てんのための活用を図るとともに、計画的に基金の積立て及び取崩しを行っていく。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令和４年度の決算剰余金等を財政調整基金に</a:t>
          </a:r>
          <a:r>
            <a:rPr kumimoji="1" lang="en-US" altLang="ja-JP" sz="1100" b="0" i="0" baseline="0">
              <a:solidFill>
                <a:schemeClr val="dk1"/>
              </a:solidFill>
              <a:effectLst/>
              <a:latin typeface="+mn-lt"/>
              <a:ea typeface="+mn-ea"/>
              <a:cs typeface="+mn-cs"/>
            </a:rPr>
            <a:t>1,443</a:t>
          </a:r>
          <a:r>
            <a:rPr kumimoji="1" lang="ja-JP" altLang="ja-JP" sz="1100" b="0" i="0" baseline="0">
              <a:solidFill>
                <a:schemeClr val="dk1"/>
              </a:solidFill>
              <a:effectLst/>
              <a:latin typeface="+mn-lt"/>
              <a:ea typeface="+mn-ea"/>
              <a:cs typeface="+mn-cs"/>
            </a:rPr>
            <a:t>百万円積立てた一方、令和５年度の財源調整として</a:t>
          </a:r>
          <a:r>
            <a:rPr kumimoji="1" lang="en-US" altLang="ja-JP" sz="1100" b="0" i="0" baseline="0">
              <a:solidFill>
                <a:schemeClr val="dk1"/>
              </a:solidFill>
              <a:effectLst/>
              <a:latin typeface="+mn-lt"/>
              <a:ea typeface="+mn-ea"/>
              <a:cs typeface="+mn-cs"/>
            </a:rPr>
            <a:t>1,396</a:t>
          </a:r>
          <a:r>
            <a:rPr kumimoji="1" lang="ja-JP" altLang="ja-JP" sz="1100" b="0" i="0" baseline="0">
              <a:solidFill>
                <a:schemeClr val="dk1"/>
              </a:solidFill>
              <a:effectLst/>
              <a:latin typeface="+mn-lt"/>
              <a:ea typeface="+mn-ea"/>
              <a:cs typeface="+mn-cs"/>
            </a:rPr>
            <a:t>百万円取り崩しをおこなった。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年度においては、積立額</a:t>
          </a:r>
          <a:r>
            <a:rPr kumimoji="1" lang="ja-JP" altLang="en-US" sz="1100" b="0" i="0" baseline="0">
              <a:solidFill>
                <a:schemeClr val="dk1"/>
              </a:solidFill>
              <a:effectLst/>
              <a:latin typeface="+mn-lt"/>
              <a:ea typeface="+mn-ea"/>
              <a:cs typeface="+mn-cs"/>
            </a:rPr>
            <a:t>が取崩額</a:t>
          </a:r>
          <a:r>
            <a:rPr kumimoji="1" lang="ja-JP" altLang="ja-JP" sz="1100" b="0" i="0" baseline="0">
              <a:solidFill>
                <a:schemeClr val="dk1"/>
              </a:solidFill>
              <a:effectLst/>
              <a:latin typeface="+mn-lt"/>
              <a:ea typeface="+mn-ea"/>
              <a:cs typeface="+mn-cs"/>
            </a:rPr>
            <a:t>を上回ったため、令和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東大和市第６次行政改革大綱にて、財政調整基金については、「各年度末の現在高について、最低限、標準財政規模の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％の額を維持する」と定めているため、計画的に基金の積立て及び取崩しを行っていく。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年度の地方債の元金償還の財源として取崩したため、令和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今後、公共施設の老朽化対策を進めるにあたり、財源確保のため地方債の活用を検討している。可能な範囲で基金を活用することで、元利償還金の平準化等を図る。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39921593</v>
      </c>
      <c r="BO4" s="436"/>
      <c r="BP4" s="436"/>
      <c r="BQ4" s="436"/>
      <c r="BR4" s="436"/>
      <c r="BS4" s="436"/>
      <c r="BT4" s="436"/>
      <c r="BU4" s="437"/>
      <c r="BV4" s="435">
        <v>40517222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10.8</v>
      </c>
      <c r="CU4" s="576"/>
      <c r="CV4" s="576"/>
      <c r="CW4" s="576"/>
      <c r="CX4" s="576"/>
      <c r="CY4" s="576"/>
      <c r="CZ4" s="576"/>
      <c r="DA4" s="577"/>
      <c r="DB4" s="575">
        <v>16.2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37903345</v>
      </c>
      <c r="BO5" s="407"/>
      <c r="BP5" s="407"/>
      <c r="BQ5" s="407"/>
      <c r="BR5" s="407"/>
      <c r="BS5" s="407"/>
      <c r="BT5" s="407"/>
      <c r="BU5" s="408"/>
      <c r="BV5" s="406">
        <v>37579090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96.7</v>
      </c>
      <c r="CU5" s="404"/>
      <c r="CV5" s="404"/>
      <c r="CW5" s="404"/>
      <c r="CX5" s="404"/>
      <c r="CY5" s="404"/>
      <c r="CZ5" s="404"/>
      <c r="DA5" s="405"/>
      <c r="DB5" s="403">
        <v>92.8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2018248</v>
      </c>
      <c r="BO6" s="407"/>
      <c r="BP6" s="407"/>
      <c r="BQ6" s="407"/>
      <c r="BR6" s="407"/>
      <c r="BS6" s="407"/>
      <c r="BT6" s="407"/>
      <c r="BU6" s="408"/>
      <c r="BV6" s="406">
        <v>2938132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97.2</v>
      </c>
      <c r="CU6" s="550"/>
      <c r="CV6" s="550"/>
      <c r="CW6" s="550"/>
      <c r="CX6" s="550"/>
      <c r="CY6" s="550"/>
      <c r="CZ6" s="550"/>
      <c r="DA6" s="551"/>
      <c r="DB6" s="549">
        <v>95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59503</v>
      </c>
      <c r="BO7" s="407"/>
      <c r="BP7" s="407"/>
      <c r="BQ7" s="407"/>
      <c r="BR7" s="407"/>
      <c r="BS7" s="407"/>
      <c r="BT7" s="407"/>
      <c r="BU7" s="408"/>
      <c r="BV7" s="406">
        <v>51736</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18171966</v>
      </c>
      <c r="CU7" s="407"/>
      <c r="CV7" s="407"/>
      <c r="CW7" s="407"/>
      <c r="CX7" s="407"/>
      <c r="CY7" s="407"/>
      <c r="CZ7" s="407"/>
      <c r="DA7" s="408"/>
      <c r="DB7" s="406">
        <v>17764066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1958745</v>
      </c>
      <c r="BO8" s="407"/>
      <c r="BP8" s="407"/>
      <c r="BQ8" s="407"/>
      <c r="BR8" s="407"/>
      <c r="BS8" s="407"/>
      <c r="BT8" s="407"/>
      <c r="BU8" s="408"/>
      <c r="BV8" s="406">
        <v>2886396</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0.78</v>
      </c>
      <c r="CU8" s="510"/>
      <c r="CV8" s="510"/>
      <c r="CW8" s="510"/>
      <c r="CX8" s="510"/>
      <c r="CY8" s="510"/>
      <c r="CZ8" s="510"/>
      <c r="DA8" s="511"/>
      <c r="DB8" s="509">
        <v>0.8</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83901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-927651</v>
      </c>
      <c r="BO9" s="407"/>
      <c r="BP9" s="407"/>
      <c r="BQ9" s="407"/>
      <c r="BR9" s="407"/>
      <c r="BS9" s="407"/>
      <c r="BT9" s="407"/>
      <c r="BU9" s="408"/>
      <c r="BV9" s="406">
        <v>-25988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6.7</v>
      </c>
      <c r="CU9" s="404"/>
      <c r="CV9" s="404"/>
      <c r="CW9" s="404"/>
      <c r="CX9" s="404"/>
      <c r="CY9" s="404"/>
      <c r="CZ9" s="404"/>
      <c r="DA9" s="405"/>
      <c r="DB9" s="403">
        <v>6.8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85157</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1443239</v>
      </c>
      <c r="BO10" s="407"/>
      <c r="BP10" s="407"/>
      <c r="BQ10" s="407"/>
      <c r="BR10" s="407"/>
      <c r="BS10" s="407"/>
      <c r="BT10" s="407"/>
      <c r="BU10" s="408"/>
      <c r="BV10" s="406">
        <v>1456231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85085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1395878</v>
      </c>
      <c r="BO12" s="407"/>
      <c r="BP12" s="407"/>
      <c r="BQ12" s="407"/>
      <c r="BR12" s="407"/>
      <c r="BS12" s="407"/>
      <c r="BT12" s="407"/>
      <c r="BU12" s="408"/>
      <c r="BV12" s="406">
        <v>1497271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83692</v>
      </c>
      <c r="S13" s="494"/>
      <c r="T13" s="494"/>
      <c r="U13" s="494"/>
      <c r="V13" s="495"/>
      <c r="W13" s="496" t="s">
        <v>131</v>
      </c>
      <c r="X13" s="392"/>
      <c r="Y13" s="392"/>
      <c r="Z13" s="392"/>
      <c r="AA13" s="392"/>
      <c r="AB13" s="393"/>
      <c r="AC13" s="359">
        <v>261</v>
      </c>
      <c r="AD13" s="360"/>
      <c r="AE13" s="360"/>
      <c r="AF13" s="360"/>
      <c r="AG13" s="361"/>
      <c r="AH13" s="359">
        <v>292</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-880290</v>
      </c>
      <c r="BO13" s="407"/>
      <c r="BP13" s="407"/>
      <c r="BQ13" s="407"/>
      <c r="BR13" s="407"/>
      <c r="BS13" s="407"/>
      <c r="BT13" s="407"/>
      <c r="BU13" s="408"/>
      <c r="BV13" s="406">
        <v>-67028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-0.6</v>
      </c>
      <c r="CU13" s="404"/>
      <c r="CV13" s="404"/>
      <c r="CW13" s="404"/>
      <c r="CX13" s="404"/>
      <c r="CY13" s="404"/>
      <c r="CZ13" s="404"/>
      <c r="DA13" s="405"/>
      <c r="DB13" s="403">
        <v>-0.8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84870</v>
      </c>
      <c r="S14" s="494"/>
      <c r="T14" s="494"/>
      <c r="U14" s="494"/>
      <c r="V14" s="495"/>
      <c r="W14" s="497"/>
      <c r="X14" s="395"/>
      <c r="Y14" s="395"/>
      <c r="Z14" s="395"/>
      <c r="AA14" s="395"/>
      <c r="AB14" s="396"/>
      <c r="AC14" s="486">
        <v>0.7</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83574</v>
      </c>
      <c r="S15" s="494"/>
      <c r="T15" s="494"/>
      <c r="U15" s="494"/>
      <c r="V15" s="495"/>
      <c r="W15" s="496" t="s">
        <v>137</v>
      </c>
      <c r="X15" s="392"/>
      <c r="Y15" s="392"/>
      <c r="Z15" s="392"/>
      <c r="AA15" s="392"/>
      <c r="AB15" s="393"/>
      <c r="AC15" s="359">
        <v>6875</v>
      </c>
      <c r="AD15" s="360"/>
      <c r="AE15" s="360"/>
      <c r="AF15" s="360"/>
      <c r="AG15" s="361"/>
      <c r="AH15" s="359">
        <v>7439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11590205</v>
      </c>
      <c r="BO15" s="436"/>
      <c r="BP15" s="436"/>
      <c r="BQ15" s="436"/>
      <c r="BR15" s="436"/>
      <c r="BS15" s="436"/>
      <c r="BT15" s="436"/>
      <c r="BU15" s="437"/>
      <c r="BV15" s="435">
        <v>11186158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19.399999999999999</v>
      </c>
      <c r="AD16" s="487"/>
      <c r="AE16" s="487"/>
      <c r="AF16" s="487"/>
      <c r="AG16" s="488"/>
      <c r="AH16" s="486">
        <v>21.5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14885532</v>
      </c>
      <c r="BO16" s="407"/>
      <c r="BP16" s="407"/>
      <c r="BQ16" s="407"/>
      <c r="BR16" s="407"/>
      <c r="BS16" s="407"/>
      <c r="BT16" s="407"/>
      <c r="BU16" s="408"/>
      <c r="BV16" s="406">
        <v>14294662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28369</v>
      </c>
      <c r="AD17" s="360"/>
      <c r="AE17" s="360"/>
      <c r="AF17" s="360"/>
      <c r="AG17" s="361"/>
      <c r="AH17" s="359">
        <v>26949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14738763</v>
      </c>
      <c r="BO17" s="407"/>
      <c r="BP17" s="407"/>
      <c r="BQ17" s="407"/>
      <c r="BR17" s="407"/>
      <c r="BS17" s="407"/>
      <c r="BT17" s="407"/>
      <c r="BU17" s="408"/>
      <c r="BV17" s="406">
        <v>14217375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13.42</v>
      </c>
      <c r="M18" s="459"/>
      <c r="N18" s="459"/>
      <c r="O18" s="459"/>
      <c r="P18" s="459"/>
      <c r="Q18" s="459"/>
      <c r="R18" s="460"/>
      <c r="S18" s="460"/>
      <c r="T18" s="460"/>
      <c r="U18" s="460"/>
      <c r="V18" s="461"/>
      <c r="W18" s="477"/>
      <c r="X18" s="478"/>
      <c r="Y18" s="478"/>
      <c r="Z18" s="478"/>
      <c r="AA18" s="478"/>
      <c r="AB18" s="502"/>
      <c r="AC18" s="376">
        <v>79.900000000000006</v>
      </c>
      <c r="AD18" s="377"/>
      <c r="AE18" s="377"/>
      <c r="AF18" s="377"/>
      <c r="AG18" s="462"/>
      <c r="AH18" s="376">
        <v>77.7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17483048</v>
      </c>
      <c r="BO18" s="407"/>
      <c r="BP18" s="407"/>
      <c r="BQ18" s="407"/>
      <c r="BR18" s="407"/>
      <c r="BS18" s="407"/>
      <c r="BT18" s="407"/>
      <c r="BU18" s="408"/>
      <c r="BV18" s="406">
        <v>17032717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6252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25883021</v>
      </c>
      <c r="BO19" s="407"/>
      <c r="BP19" s="407"/>
      <c r="BQ19" s="407"/>
      <c r="BR19" s="407"/>
      <c r="BS19" s="407"/>
      <c r="BT19" s="407"/>
      <c r="BU19" s="408"/>
      <c r="BV19" s="406">
        <v>26182154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36336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17319178</v>
      </c>
      <c r="BO22" s="436"/>
      <c r="BP22" s="436"/>
      <c r="BQ22" s="436"/>
      <c r="BR22" s="436"/>
      <c r="BS22" s="436"/>
      <c r="BT22" s="436"/>
      <c r="BU22" s="437"/>
      <c r="BV22" s="435">
        <v>18760020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14358941</v>
      </c>
      <c r="BO23" s="407"/>
      <c r="BP23" s="407"/>
      <c r="BQ23" s="407"/>
      <c r="BR23" s="407"/>
      <c r="BS23" s="407"/>
      <c r="BT23" s="407"/>
      <c r="BU23" s="408"/>
      <c r="BV23" s="406">
        <v>15327148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8950</v>
      </c>
      <c r="R24" s="360"/>
      <c r="S24" s="360"/>
      <c r="T24" s="360"/>
      <c r="U24" s="360"/>
      <c r="V24" s="361"/>
      <c r="W24" s="449"/>
      <c r="X24" s="386"/>
      <c r="Y24" s="387"/>
      <c r="Z24" s="362" t="s">
        <v>162</v>
      </c>
      <c r="AA24" s="363"/>
      <c r="AB24" s="363"/>
      <c r="AC24" s="363"/>
      <c r="AD24" s="363"/>
      <c r="AE24" s="363"/>
      <c r="AF24" s="363"/>
      <c r="AG24" s="364"/>
      <c r="AH24" s="359">
        <v>410</v>
      </c>
      <c r="AI24" s="360"/>
      <c r="AJ24" s="360"/>
      <c r="AK24" s="360"/>
      <c r="AL24" s="361"/>
      <c r="AM24" s="359">
        <v>1293960</v>
      </c>
      <c r="AN24" s="360"/>
      <c r="AO24" s="360"/>
      <c r="AP24" s="360"/>
      <c r="AQ24" s="360"/>
      <c r="AR24" s="361"/>
      <c r="AS24" s="359">
        <v>3156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4074885</v>
      </c>
      <c r="BO24" s="407"/>
      <c r="BP24" s="407"/>
      <c r="BQ24" s="407"/>
      <c r="BR24" s="407"/>
      <c r="BS24" s="407"/>
      <c r="BT24" s="407"/>
      <c r="BU24" s="408"/>
      <c r="BV24" s="406">
        <v>4372944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7660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5464617</v>
      </c>
      <c r="BO25" s="436"/>
      <c r="BP25" s="436"/>
      <c r="BQ25" s="436"/>
      <c r="BR25" s="436"/>
      <c r="BS25" s="436"/>
      <c r="BT25" s="436"/>
      <c r="BU25" s="437"/>
      <c r="BV25" s="435">
        <v>3919795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7100</v>
      </c>
      <c r="R26" s="360"/>
      <c r="S26" s="360"/>
      <c r="T26" s="360"/>
      <c r="U26" s="360"/>
      <c r="V26" s="361"/>
      <c r="W26" s="449"/>
      <c r="X26" s="386"/>
      <c r="Y26" s="387"/>
      <c r="Z26" s="362" t="s">
        <v>168</v>
      </c>
      <c r="AA26" s="417"/>
      <c r="AB26" s="417"/>
      <c r="AC26" s="417"/>
      <c r="AD26" s="417"/>
      <c r="AE26" s="417"/>
      <c r="AF26" s="417"/>
      <c r="AG26" s="418"/>
      <c r="AH26" s="359">
        <v>12</v>
      </c>
      <c r="AI26" s="360"/>
      <c r="AJ26" s="360"/>
      <c r="AK26" s="360"/>
      <c r="AL26" s="361"/>
      <c r="AM26" s="359">
        <v>39024</v>
      </c>
      <c r="AN26" s="360"/>
      <c r="AO26" s="360"/>
      <c r="AP26" s="360"/>
      <c r="AQ26" s="360"/>
      <c r="AR26" s="361"/>
      <c r="AS26" s="359">
        <v>3252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5290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100000</v>
      </c>
      <c r="BO27" s="441"/>
      <c r="BP27" s="441"/>
      <c r="BQ27" s="441"/>
      <c r="BR27" s="441"/>
      <c r="BS27" s="441"/>
      <c r="BT27" s="441"/>
      <c r="BU27" s="442"/>
      <c r="BV27" s="440">
        <v>100000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4840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2598881</v>
      </c>
      <c r="BO28" s="436"/>
      <c r="BP28" s="436"/>
      <c r="BQ28" s="436"/>
      <c r="BR28" s="436"/>
      <c r="BS28" s="436"/>
      <c r="BT28" s="436"/>
      <c r="BU28" s="437"/>
      <c r="BV28" s="435">
        <v>2551520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20</v>
      </c>
      <c r="M29" s="360"/>
      <c r="N29" s="360"/>
      <c r="O29" s="360"/>
      <c r="P29" s="361"/>
      <c r="Q29" s="359">
        <v>4580</v>
      </c>
      <c r="R29" s="360"/>
      <c r="S29" s="360"/>
      <c r="T29" s="360"/>
      <c r="U29" s="360"/>
      <c r="V29" s="361"/>
      <c r="W29" s="450"/>
      <c r="X29" s="451"/>
      <c r="Y29" s="452"/>
      <c r="Z29" s="362" t="s">
        <v>178</v>
      </c>
      <c r="AA29" s="363"/>
      <c r="AB29" s="363"/>
      <c r="AC29" s="363"/>
      <c r="AD29" s="363"/>
      <c r="AE29" s="363"/>
      <c r="AF29" s="363"/>
      <c r="AG29" s="364"/>
      <c r="AH29" s="359">
        <v>412</v>
      </c>
      <c r="AI29" s="360"/>
      <c r="AJ29" s="360"/>
      <c r="AK29" s="360"/>
      <c r="AL29" s="361"/>
      <c r="AM29" s="359">
        <v>1302870</v>
      </c>
      <c r="AN29" s="360"/>
      <c r="AO29" s="360"/>
      <c r="AP29" s="360"/>
      <c r="AQ29" s="360"/>
      <c r="AR29" s="361"/>
      <c r="AS29" s="359">
        <v>3162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756340</v>
      </c>
      <c r="BO29" s="407"/>
      <c r="BP29" s="407"/>
      <c r="BQ29" s="407"/>
      <c r="BR29" s="407"/>
      <c r="BS29" s="407"/>
      <c r="BT29" s="407"/>
      <c r="BU29" s="408"/>
      <c r="BV29" s="406">
        <v>806325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5248028</v>
      </c>
      <c r="BO30" s="441"/>
      <c r="BP30" s="441"/>
      <c r="BQ30" s="441"/>
      <c r="BR30" s="441"/>
      <c r="BS30" s="441"/>
      <c r="BT30" s="441"/>
      <c r="BU30" s="442"/>
      <c r="BV30" s="440">
        <v>4388723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湖南衛生組合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東大和市土地開発公社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小平・村山・大和衛生組合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多摩都市モノレール株式会社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東京たま広域資源循環組合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東京都市町村議会議員公務災害補償等組合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東京都市町村職員退職手当組合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東京都後期高齢者医療広域連合（一般会計）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東京都後期高齢者医療広域連合（後期高齢者医療特別会計）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昭和病院企業団</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DQSsptrzvDxJYG1MorpvSVREtGNzSiR6AVgM+dYz1S2J9q2caiRB06Q0BiMZ/wSJPBxSBf/+H26QZvd57rSuQ==" saltValue="S1gHIzmn5CE2copl17Q8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12894409</v>
      </c>
      <c r="S5" s="664"/>
      <c r="T5" s="664"/>
      <c r="U5" s="664"/>
      <c r="V5" s="664"/>
      <c r="W5" s="664"/>
      <c r="X5" s="664"/>
      <c r="Y5" s="689"/>
      <c r="Z5" s="702">
        <v>32.299999999999997</v>
      </c>
      <c r="AA5" s="702"/>
      <c r="AB5" s="702"/>
      <c r="AC5" s="702"/>
      <c r="AD5" s="703">
        <v>11897292</v>
      </c>
      <c r="AE5" s="703"/>
      <c r="AF5" s="703"/>
      <c r="AG5" s="703"/>
      <c r="AH5" s="703"/>
      <c r="AI5" s="703"/>
      <c r="AJ5" s="703"/>
      <c r="AK5" s="703"/>
      <c r="AL5" s="690">
        <v>66.099999999999994</v>
      </c>
      <c r="AM5" s="672"/>
      <c r="AN5" s="672"/>
      <c r="AO5" s="691"/>
      <c r="AP5" s="666" t="s">
        <v>217</v>
      </c>
      <c r="AQ5" s="667"/>
      <c r="AR5" s="667"/>
      <c r="AS5" s="667"/>
      <c r="AT5" s="667"/>
      <c r="AU5" s="667"/>
      <c r="AV5" s="667"/>
      <c r="AW5" s="667"/>
      <c r="AX5" s="667"/>
      <c r="AY5" s="667"/>
      <c r="AZ5" s="667"/>
      <c r="BA5" s="667"/>
      <c r="BB5" s="667"/>
      <c r="BC5" s="667"/>
      <c r="BD5" s="667"/>
      <c r="BE5" s="667"/>
      <c r="BF5" s="668"/>
      <c r="BG5" s="608">
        <v>11897292</v>
      </c>
      <c r="BH5" s="609"/>
      <c r="BI5" s="609"/>
      <c r="BJ5" s="609"/>
      <c r="BK5" s="609"/>
      <c r="BL5" s="609"/>
      <c r="BM5" s="609"/>
      <c r="BN5" s="610"/>
      <c r="BO5" s="646">
        <v>92.3</v>
      </c>
      <c r="BP5" s="646"/>
      <c r="BQ5" s="646"/>
      <c r="BR5" s="646"/>
      <c r="BS5" s="647">
        <v>37008</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144054</v>
      </c>
      <c r="S6" s="609"/>
      <c r="T6" s="609"/>
      <c r="U6" s="609"/>
      <c r="V6" s="609"/>
      <c r="W6" s="609"/>
      <c r="X6" s="609"/>
      <c r="Y6" s="610"/>
      <c r="Z6" s="646">
        <v>0.4</v>
      </c>
      <c r="AA6" s="646"/>
      <c r="AB6" s="646"/>
      <c r="AC6" s="646"/>
      <c r="AD6" s="647">
        <v>144054</v>
      </c>
      <c r="AE6" s="647"/>
      <c r="AF6" s="647"/>
      <c r="AG6" s="647"/>
      <c r="AH6" s="647"/>
      <c r="AI6" s="647"/>
      <c r="AJ6" s="647"/>
      <c r="AK6" s="647"/>
      <c r="AL6" s="611">
        <v>0.8</v>
      </c>
      <c r="AM6" s="612"/>
      <c r="AN6" s="612"/>
      <c r="AO6" s="648"/>
      <c r="AP6" s="605" t="s">
        <v>222</v>
      </c>
      <c r="AQ6" s="606"/>
      <c r="AR6" s="606"/>
      <c r="AS6" s="606"/>
      <c r="AT6" s="606"/>
      <c r="AU6" s="606"/>
      <c r="AV6" s="606"/>
      <c r="AW6" s="606"/>
      <c r="AX6" s="606"/>
      <c r="AY6" s="606"/>
      <c r="AZ6" s="606"/>
      <c r="BA6" s="606"/>
      <c r="BB6" s="606"/>
      <c r="BC6" s="606"/>
      <c r="BD6" s="606"/>
      <c r="BE6" s="606"/>
      <c r="BF6" s="607"/>
      <c r="BG6" s="608">
        <v>11897292</v>
      </c>
      <c r="BH6" s="609"/>
      <c r="BI6" s="609"/>
      <c r="BJ6" s="609"/>
      <c r="BK6" s="609"/>
      <c r="BL6" s="609"/>
      <c r="BM6" s="609"/>
      <c r="BN6" s="610"/>
      <c r="BO6" s="646">
        <v>92.3</v>
      </c>
      <c r="BP6" s="646"/>
      <c r="BQ6" s="646"/>
      <c r="BR6" s="646"/>
      <c r="BS6" s="647">
        <v>37008</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295832</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295823</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23056</v>
      </c>
      <c r="S7" s="609"/>
      <c r="T7" s="609"/>
      <c r="U7" s="609"/>
      <c r="V7" s="609"/>
      <c r="W7" s="609"/>
      <c r="X7" s="609"/>
      <c r="Y7" s="610"/>
      <c r="Z7" s="646">
        <v>0.1</v>
      </c>
      <c r="AA7" s="646"/>
      <c r="AB7" s="646"/>
      <c r="AC7" s="646"/>
      <c r="AD7" s="647">
        <v>23056</v>
      </c>
      <c r="AE7" s="647"/>
      <c r="AF7" s="647"/>
      <c r="AG7" s="647"/>
      <c r="AH7" s="647"/>
      <c r="AI7" s="647"/>
      <c r="AJ7" s="647"/>
      <c r="AK7" s="647"/>
      <c r="AL7" s="611">
        <v>0.1</v>
      </c>
      <c r="AM7" s="612"/>
      <c r="AN7" s="612"/>
      <c r="AO7" s="648"/>
      <c r="AP7" s="605" t="s">
        <v>225</v>
      </c>
      <c r="AQ7" s="606"/>
      <c r="AR7" s="606"/>
      <c r="AS7" s="606"/>
      <c r="AT7" s="606"/>
      <c r="AU7" s="606"/>
      <c r="AV7" s="606"/>
      <c r="AW7" s="606"/>
      <c r="AX7" s="606"/>
      <c r="AY7" s="606"/>
      <c r="AZ7" s="606"/>
      <c r="BA7" s="606"/>
      <c r="BB7" s="606"/>
      <c r="BC7" s="606"/>
      <c r="BD7" s="606"/>
      <c r="BE7" s="606"/>
      <c r="BF7" s="607"/>
      <c r="BG7" s="608">
        <v>5866625</v>
      </c>
      <c r="BH7" s="609"/>
      <c r="BI7" s="609"/>
      <c r="BJ7" s="609"/>
      <c r="BK7" s="609"/>
      <c r="BL7" s="609"/>
      <c r="BM7" s="609"/>
      <c r="BN7" s="610"/>
      <c r="BO7" s="646">
        <v>45.5</v>
      </c>
      <c r="BP7" s="646"/>
      <c r="BQ7" s="646"/>
      <c r="BR7" s="646"/>
      <c r="BS7" s="647">
        <v>37008</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5624831</v>
      </c>
      <c r="CS7" s="609"/>
      <c r="CT7" s="609"/>
      <c r="CU7" s="609"/>
      <c r="CV7" s="609"/>
      <c r="CW7" s="609"/>
      <c r="CX7" s="609"/>
      <c r="CY7" s="610"/>
      <c r="CZ7" s="646">
        <v>14.8</v>
      </c>
      <c r="DA7" s="646"/>
      <c r="DB7" s="646"/>
      <c r="DC7" s="646"/>
      <c r="DD7" s="614">
        <v>203154</v>
      </c>
      <c r="DE7" s="609"/>
      <c r="DF7" s="609"/>
      <c r="DG7" s="609"/>
      <c r="DH7" s="609"/>
      <c r="DI7" s="609"/>
      <c r="DJ7" s="609"/>
      <c r="DK7" s="609"/>
      <c r="DL7" s="609"/>
      <c r="DM7" s="609"/>
      <c r="DN7" s="609"/>
      <c r="DO7" s="609"/>
      <c r="DP7" s="610"/>
      <c r="DQ7" s="614">
        <v>5165344</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122508</v>
      </c>
      <c r="S8" s="609"/>
      <c r="T8" s="609"/>
      <c r="U8" s="609"/>
      <c r="V8" s="609"/>
      <c r="W8" s="609"/>
      <c r="X8" s="609"/>
      <c r="Y8" s="610"/>
      <c r="Z8" s="646">
        <v>0.3</v>
      </c>
      <c r="AA8" s="646"/>
      <c r="AB8" s="646"/>
      <c r="AC8" s="646"/>
      <c r="AD8" s="647">
        <v>122508</v>
      </c>
      <c r="AE8" s="647"/>
      <c r="AF8" s="647"/>
      <c r="AG8" s="647"/>
      <c r="AH8" s="647"/>
      <c r="AI8" s="647"/>
      <c r="AJ8" s="647"/>
      <c r="AK8" s="647"/>
      <c r="AL8" s="611">
        <v>0.7</v>
      </c>
      <c r="AM8" s="612"/>
      <c r="AN8" s="612"/>
      <c r="AO8" s="648"/>
      <c r="AP8" s="605" t="s">
        <v>228</v>
      </c>
      <c r="AQ8" s="606"/>
      <c r="AR8" s="606"/>
      <c r="AS8" s="606"/>
      <c r="AT8" s="606"/>
      <c r="AU8" s="606"/>
      <c r="AV8" s="606"/>
      <c r="AW8" s="606"/>
      <c r="AX8" s="606"/>
      <c r="AY8" s="606"/>
      <c r="AZ8" s="606"/>
      <c r="BA8" s="606"/>
      <c r="BB8" s="606"/>
      <c r="BC8" s="606"/>
      <c r="BD8" s="606"/>
      <c r="BE8" s="606"/>
      <c r="BF8" s="607"/>
      <c r="BG8" s="608">
        <v>150757</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20580275</v>
      </c>
      <c r="CS8" s="609"/>
      <c r="CT8" s="609"/>
      <c r="CU8" s="609"/>
      <c r="CV8" s="609"/>
      <c r="CW8" s="609"/>
      <c r="CX8" s="609"/>
      <c r="CY8" s="610"/>
      <c r="CZ8" s="646">
        <v>54.3</v>
      </c>
      <c r="DA8" s="646"/>
      <c r="DB8" s="646"/>
      <c r="DC8" s="646"/>
      <c r="DD8" s="614">
        <v>777743</v>
      </c>
      <c r="DE8" s="609"/>
      <c r="DF8" s="609"/>
      <c r="DG8" s="609"/>
      <c r="DH8" s="609"/>
      <c r="DI8" s="609"/>
      <c r="DJ8" s="609"/>
      <c r="DK8" s="609"/>
      <c r="DL8" s="609"/>
      <c r="DM8" s="609"/>
      <c r="DN8" s="609"/>
      <c r="DO8" s="609"/>
      <c r="DP8" s="610"/>
      <c r="DQ8" s="614">
        <v>9683654</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131199</v>
      </c>
      <c r="S9" s="609"/>
      <c r="T9" s="609"/>
      <c r="U9" s="609"/>
      <c r="V9" s="609"/>
      <c r="W9" s="609"/>
      <c r="X9" s="609"/>
      <c r="Y9" s="610"/>
      <c r="Z9" s="646">
        <v>0.3</v>
      </c>
      <c r="AA9" s="646"/>
      <c r="AB9" s="646"/>
      <c r="AC9" s="646"/>
      <c r="AD9" s="647">
        <v>131199</v>
      </c>
      <c r="AE9" s="647"/>
      <c r="AF9" s="647"/>
      <c r="AG9" s="647"/>
      <c r="AH9" s="647"/>
      <c r="AI9" s="647"/>
      <c r="AJ9" s="647"/>
      <c r="AK9" s="647"/>
      <c r="AL9" s="611">
        <v>0.7</v>
      </c>
      <c r="AM9" s="612"/>
      <c r="AN9" s="612"/>
      <c r="AO9" s="648"/>
      <c r="AP9" s="605" t="s">
        <v>231</v>
      </c>
      <c r="AQ9" s="606"/>
      <c r="AR9" s="606"/>
      <c r="AS9" s="606"/>
      <c r="AT9" s="606"/>
      <c r="AU9" s="606"/>
      <c r="AV9" s="606"/>
      <c r="AW9" s="606"/>
      <c r="AX9" s="606"/>
      <c r="AY9" s="606"/>
      <c r="AZ9" s="606"/>
      <c r="BA9" s="606"/>
      <c r="BB9" s="606"/>
      <c r="BC9" s="606"/>
      <c r="BD9" s="606"/>
      <c r="BE9" s="606"/>
      <c r="BF9" s="607"/>
      <c r="BG9" s="608">
        <v>5285914</v>
      </c>
      <c r="BH9" s="609"/>
      <c r="BI9" s="609"/>
      <c r="BJ9" s="609"/>
      <c r="BK9" s="609"/>
      <c r="BL9" s="609"/>
      <c r="BM9" s="609"/>
      <c r="BN9" s="610"/>
      <c r="BO9" s="646">
        <v>41</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3171585</v>
      </c>
      <c r="CS9" s="609"/>
      <c r="CT9" s="609"/>
      <c r="CU9" s="609"/>
      <c r="CV9" s="609"/>
      <c r="CW9" s="609"/>
      <c r="CX9" s="609"/>
      <c r="CY9" s="610"/>
      <c r="CZ9" s="646">
        <v>8.4</v>
      </c>
      <c r="DA9" s="646"/>
      <c r="DB9" s="646"/>
      <c r="DC9" s="646"/>
      <c r="DD9" s="614">
        <v>22998</v>
      </c>
      <c r="DE9" s="609"/>
      <c r="DF9" s="609"/>
      <c r="DG9" s="609"/>
      <c r="DH9" s="609"/>
      <c r="DI9" s="609"/>
      <c r="DJ9" s="609"/>
      <c r="DK9" s="609"/>
      <c r="DL9" s="609"/>
      <c r="DM9" s="609"/>
      <c r="DN9" s="609"/>
      <c r="DO9" s="609"/>
      <c r="DP9" s="610"/>
      <c r="DQ9" s="614">
        <v>2009389</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196103</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35300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23535</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1923280</v>
      </c>
      <c r="S11" s="609"/>
      <c r="T11" s="609"/>
      <c r="U11" s="609"/>
      <c r="V11" s="609"/>
      <c r="W11" s="609"/>
      <c r="X11" s="609"/>
      <c r="Y11" s="610"/>
      <c r="Z11" s="611">
        <v>4.8</v>
      </c>
      <c r="AA11" s="612"/>
      <c r="AB11" s="612"/>
      <c r="AC11" s="613"/>
      <c r="AD11" s="614">
        <v>1923280</v>
      </c>
      <c r="AE11" s="609"/>
      <c r="AF11" s="609"/>
      <c r="AG11" s="609"/>
      <c r="AH11" s="609"/>
      <c r="AI11" s="609"/>
      <c r="AJ11" s="609"/>
      <c r="AK11" s="610"/>
      <c r="AL11" s="611">
        <v>10.7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233851</v>
      </c>
      <c r="BH11" s="609"/>
      <c r="BI11" s="609"/>
      <c r="BJ11" s="609"/>
      <c r="BK11" s="609"/>
      <c r="BL11" s="609"/>
      <c r="BM11" s="609"/>
      <c r="BN11" s="610"/>
      <c r="BO11" s="646">
        <v>1.8</v>
      </c>
      <c r="BP11" s="646"/>
      <c r="BQ11" s="646"/>
      <c r="BR11" s="646"/>
      <c r="BS11" s="647">
        <v>37008</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50460</v>
      </c>
      <c r="CS11" s="609"/>
      <c r="CT11" s="609"/>
      <c r="CU11" s="609"/>
      <c r="CV11" s="609"/>
      <c r="CW11" s="609"/>
      <c r="CX11" s="609"/>
      <c r="CY11" s="610"/>
      <c r="CZ11" s="646">
        <v>0.1</v>
      </c>
      <c r="DA11" s="646"/>
      <c r="DB11" s="646"/>
      <c r="DC11" s="646"/>
      <c r="DD11" s="614">
        <v>8282</v>
      </c>
      <c r="DE11" s="609"/>
      <c r="DF11" s="609"/>
      <c r="DG11" s="609"/>
      <c r="DH11" s="609"/>
      <c r="DI11" s="609"/>
      <c r="DJ11" s="609"/>
      <c r="DK11" s="609"/>
      <c r="DL11" s="609"/>
      <c r="DM11" s="609"/>
      <c r="DN11" s="609"/>
      <c r="DO11" s="609"/>
      <c r="DP11" s="610"/>
      <c r="DQ11" s="614">
        <v>40792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5322348</v>
      </c>
      <c r="BH12" s="609"/>
      <c r="BI12" s="609"/>
      <c r="BJ12" s="609"/>
      <c r="BK12" s="609"/>
      <c r="BL12" s="609"/>
      <c r="BM12" s="609"/>
      <c r="BN12" s="610"/>
      <c r="BO12" s="646">
        <v>41.3</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84559</v>
      </c>
      <c r="CS12" s="609"/>
      <c r="CT12" s="609"/>
      <c r="CU12" s="609"/>
      <c r="CV12" s="609"/>
      <c r="CW12" s="609"/>
      <c r="CX12" s="609"/>
      <c r="CY12" s="610"/>
      <c r="CZ12" s="646">
        <v>0.2</v>
      </c>
      <c r="DA12" s="646"/>
      <c r="DB12" s="646"/>
      <c r="DC12" s="646"/>
      <c r="DD12" s="614">
        <v>500</v>
      </c>
      <c r="DE12" s="609"/>
      <c r="DF12" s="609"/>
      <c r="DG12" s="609"/>
      <c r="DH12" s="609"/>
      <c r="DI12" s="609"/>
      <c r="DJ12" s="609"/>
      <c r="DK12" s="609"/>
      <c r="DL12" s="609"/>
      <c r="DM12" s="609"/>
      <c r="DN12" s="609"/>
      <c r="DO12" s="609"/>
      <c r="DP12" s="610"/>
      <c r="DQ12" s="614">
        <v>80433</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4793691</v>
      </c>
      <c r="BH13" s="609"/>
      <c r="BI13" s="609"/>
      <c r="BJ13" s="609"/>
      <c r="BK13" s="609"/>
      <c r="BL13" s="609"/>
      <c r="BM13" s="609"/>
      <c r="BN13" s="610"/>
      <c r="BO13" s="646">
        <v>37.200000000000003</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1648201</v>
      </c>
      <c r="CS13" s="609"/>
      <c r="CT13" s="609"/>
      <c r="CU13" s="609"/>
      <c r="CV13" s="609"/>
      <c r="CW13" s="609"/>
      <c r="CX13" s="609"/>
      <c r="CY13" s="610"/>
      <c r="CZ13" s="646">
        <v>4.3</v>
      </c>
      <c r="DA13" s="646"/>
      <c r="DB13" s="646"/>
      <c r="DC13" s="646"/>
      <c r="DD13" s="614">
        <v>379362</v>
      </c>
      <c r="DE13" s="609"/>
      <c r="DF13" s="609"/>
      <c r="DG13" s="609"/>
      <c r="DH13" s="609"/>
      <c r="DI13" s="609"/>
      <c r="DJ13" s="609"/>
      <c r="DK13" s="609"/>
      <c r="DL13" s="609"/>
      <c r="DM13" s="609"/>
      <c r="DN13" s="609"/>
      <c r="DO13" s="609"/>
      <c r="DP13" s="610"/>
      <c r="DQ13" s="614">
        <v>1453300</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1079</v>
      </c>
      <c r="S14" s="609"/>
      <c r="T14" s="609"/>
      <c r="U14" s="609"/>
      <c r="V14" s="609"/>
      <c r="W14" s="609"/>
      <c r="X14" s="609"/>
      <c r="Y14" s="610"/>
      <c r="Z14" s="646">
        <v>0</v>
      </c>
      <c r="AA14" s="646"/>
      <c r="AB14" s="646"/>
      <c r="AC14" s="646"/>
      <c r="AD14" s="647">
        <v>1079</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131449</v>
      </c>
      <c r="BH14" s="609"/>
      <c r="BI14" s="609"/>
      <c r="BJ14" s="609"/>
      <c r="BK14" s="609"/>
      <c r="BL14" s="609"/>
      <c r="BM14" s="609"/>
      <c r="BN14" s="610"/>
      <c r="BO14" s="646">
        <v>1</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1135112</v>
      </c>
      <c r="CS14" s="609"/>
      <c r="CT14" s="609"/>
      <c r="CU14" s="609"/>
      <c r="CV14" s="609"/>
      <c r="CW14" s="609"/>
      <c r="CX14" s="609"/>
      <c r="CY14" s="610"/>
      <c r="CZ14" s="646">
        <v>3</v>
      </c>
      <c r="DA14" s="646"/>
      <c r="DB14" s="646"/>
      <c r="DC14" s="646"/>
      <c r="DD14" s="614">
        <v>5111</v>
      </c>
      <c r="DE14" s="609"/>
      <c r="DF14" s="609"/>
      <c r="DG14" s="609"/>
      <c r="DH14" s="609"/>
      <c r="DI14" s="609"/>
      <c r="DJ14" s="609"/>
      <c r="DK14" s="609"/>
      <c r="DL14" s="609"/>
      <c r="DM14" s="609"/>
      <c r="DN14" s="609"/>
      <c r="DO14" s="609"/>
      <c r="DP14" s="610"/>
      <c r="DQ14" s="614">
        <v>636510</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576870</v>
      </c>
      <c r="BH15" s="609"/>
      <c r="BI15" s="609"/>
      <c r="BJ15" s="609"/>
      <c r="BK15" s="609"/>
      <c r="BL15" s="609"/>
      <c r="BM15" s="609"/>
      <c r="BN15" s="610"/>
      <c r="BO15" s="646">
        <v>4.5</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3553747</v>
      </c>
      <c r="CS15" s="609"/>
      <c r="CT15" s="609"/>
      <c r="CU15" s="609"/>
      <c r="CV15" s="609"/>
      <c r="CW15" s="609"/>
      <c r="CX15" s="609"/>
      <c r="CY15" s="610"/>
      <c r="CZ15" s="646">
        <v>9.4</v>
      </c>
      <c r="DA15" s="646"/>
      <c r="DB15" s="646"/>
      <c r="DC15" s="646"/>
      <c r="DD15" s="614">
        <v>484072</v>
      </c>
      <c r="DE15" s="609"/>
      <c r="DF15" s="609"/>
      <c r="DG15" s="609"/>
      <c r="DH15" s="609"/>
      <c r="DI15" s="609"/>
      <c r="DJ15" s="609"/>
      <c r="DK15" s="609"/>
      <c r="DL15" s="609"/>
      <c r="DM15" s="609"/>
      <c r="DN15" s="609"/>
      <c r="DO15" s="609"/>
      <c r="DP15" s="610"/>
      <c r="DQ15" s="614">
        <v>2752550</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40372</v>
      </c>
      <c r="S16" s="609"/>
      <c r="T16" s="609"/>
      <c r="U16" s="609"/>
      <c r="V16" s="609"/>
      <c r="W16" s="609"/>
      <c r="X16" s="609"/>
      <c r="Y16" s="610"/>
      <c r="Z16" s="646">
        <v>0.1</v>
      </c>
      <c r="AA16" s="646"/>
      <c r="AB16" s="646"/>
      <c r="AC16" s="646"/>
      <c r="AD16" s="647">
        <v>40372</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256451</v>
      </c>
      <c r="S17" s="609"/>
      <c r="T17" s="609"/>
      <c r="U17" s="609"/>
      <c r="V17" s="609"/>
      <c r="W17" s="609"/>
      <c r="X17" s="609"/>
      <c r="Y17" s="610"/>
      <c r="Z17" s="646">
        <v>0.6</v>
      </c>
      <c r="AA17" s="646"/>
      <c r="AB17" s="646"/>
      <c r="AC17" s="646"/>
      <c r="AD17" s="647">
        <v>256451</v>
      </c>
      <c r="AE17" s="647"/>
      <c r="AF17" s="647"/>
      <c r="AG17" s="647"/>
      <c r="AH17" s="647"/>
      <c r="AI17" s="647"/>
      <c r="AJ17" s="647"/>
      <c r="AK17" s="647"/>
      <c r="AL17" s="611">
        <v>1.4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1723443</v>
      </c>
      <c r="CS17" s="609"/>
      <c r="CT17" s="609"/>
      <c r="CU17" s="609"/>
      <c r="CV17" s="609"/>
      <c r="CW17" s="609"/>
      <c r="CX17" s="609"/>
      <c r="CY17" s="610"/>
      <c r="CZ17" s="646">
        <v>4.5</v>
      </c>
      <c r="DA17" s="646"/>
      <c r="DB17" s="646"/>
      <c r="DC17" s="646"/>
      <c r="DD17" s="614" t="s">
        <v>122</v>
      </c>
      <c r="DE17" s="609"/>
      <c r="DF17" s="609"/>
      <c r="DG17" s="609"/>
      <c r="DH17" s="609"/>
      <c r="DI17" s="609"/>
      <c r="DJ17" s="609"/>
      <c r="DK17" s="609"/>
      <c r="DL17" s="609"/>
      <c r="DM17" s="609"/>
      <c r="DN17" s="609"/>
      <c r="DO17" s="609"/>
      <c r="DP17" s="610"/>
      <c r="DQ17" s="614">
        <v>1723443</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100863</v>
      </c>
      <c r="S18" s="609"/>
      <c r="T18" s="609"/>
      <c r="U18" s="609"/>
      <c r="V18" s="609"/>
      <c r="W18" s="609"/>
      <c r="X18" s="609"/>
      <c r="Y18" s="610"/>
      <c r="Z18" s="646">
        <v>0.3</v>
      </c>
      <c r="AA18" s="646"/>
      <c r="AB18" s="646"/>
      <c r="AC18" s="646"/>
      <c r="AD18" s="647">
        <v>100863</v>
      </c>
      <c r="AE18" s="647"/>
      <c r="AF18" s="647"/>
      <c r="AG18" s="647"/>
      <c r="AH18" s="647"/>
      <c r="AI18" s="647"/>
      <c r="AJ18" s="647"/>
      <c r="AK18" s="647"/>
      <c r="AL18" s="611">
        <v>0.6</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100147</v>
      </c>
      <c r="S19" s="609"/>
      <c r="T19" s="609"/>
      <c r="U19" s="609"/>
      <c r="V19" s="609"/>
      <c r="W19" s="609"/>
      <c r="X19" s="609"/>
      <c r="Y19" s="610"/>
      <c r="Z19" s="646">
        <v>0.3</v>
      </c>
      <c r="AA19" s="646"/>
      <c r="AB19" s="646"/>
      <c r="AC19" s="646"/>
      <c r="AD19" s="647">
        <v>100147</v>
      </c>
      <c r="AE19" s="647"/>
      <c r="AF19" s="647"/>
      <c r="AG19" s="647"/>
      <c r="AH19" s="647"/>
      <c r="AI19" s="647"/>
      <c r="AJ19" s="647"/>
      <c r="AK19" s="647"/>
      <c r="AL19" s="611">
        <v>0.6</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997117</v>
      </c>
      <c r="BH19" s="609"/>
      <c r="BI19" s="609"/>
      <c r="BJ19" s="609"/>
      <c r="BK19" s="609"/>
      <c r="BL19" s="609"/>
      <c r="BM19" s="609"/>
      <c r="BN19" s="610"/>
      <c r="BO19" s="646">
        <v>7.7</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716</v>
      </c>
      <c r="S20" s="609"/>
      <c r="T20" s="609"/>
      <c r="U20" s="609"/>
      <c r="V20" s="609"/>
      <c r="W20" s="609"/>
      <c r="X20" s="609"/>
      <c r="Y20" s="610"/>
      <c r="Z20" s="646">
        <v>0</v>
      </c>
      <c r="AA20" s="646"/>
      <c r="AB20" s="646"/>
      <c r="AC20" s="646"/>
      <c r="AD20" s="647">
        <v>716</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997117</v>
      </c>
      <c r="BH20" s="609"/>
      <c r="BI20" s="609"/>
      <c r="BJ20" s="609"/>
      <c r="BK20" s="609"/>
      <c r="BL20" s="609"/>
      <c r="BM20" s="609"/>
      <c r="BN20" s="610"/>
      <c r="BO20" s="646">
        <v>7.7</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37903345</v>
      </c>
      <c r="CS20" s="609"/>
      <c r="CT20" s="609"/>
      <c r="CU20" s="609"/>
      <c r="CV20" s="609"/>
      <c r="CW20" s="609"/>
      <c r="CX20" s="609"/>
      <c r="CY20" s="610"/>
      <c r="CZ20" s="646">
        <v>100</v>
      </c>
      <c r="DA20" s="646"/>
      <c r="DB20" s="646"/>
      <c r="DC20" s="646"/>
      <c r="DD20" s="614">
        <v>1881222</v>
      </c>
      <c r="DE20" s="609"/>
      <c r="DF20" s="609"/>
      <c r="DG20" s="609"/>
      <c r="DH20" s="609"/>
      <c r="DI20" s="609"/>
      <c r="DJ20" s="609"/>
      <c r="DK20" s="609"/>
      <c r="DL20" s="609"/>
      <c r="DM20" s="609"/>
      <c r="DN20" s="609"/>
      <c r="DO20" s="609"/>
      <c r="DP20" s="610"/>
      <c r="DQ20" s="614">
        <v>23864773</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3391703</v>
      </c>
      <c r="S21" s="609"/>
      <c r="T21" s="609"/>
      <c r="U21" s="609"/>
      <c r="V21" s="609"/>
      <c r="W21" s="609"/>
      <c r="X21" s="609"/>
      <c r="Y21" s="610"/>
      <c r="Z21" s="646">
        <v>8.5</v>
      </c>
      <c r="AA21" s="646"/>
      <c r="AB21" s="646"/>
      <c r="AC21" s="646"/>
      <c r="AD21" s="647">
        <v>3246946</v>
      </c>
      <c r="AE21" s="647"/>
      <c r="AF21" s="647"/>
      <c r="AG21" s="647"/>
      <c r="AH21" s="647"/>
      <c r="AI21" s="647"/>
      <c r="AJ21" s="647"/>
      <c r="AK21" s="647"/>
      <c r="AL21" s="611">
        <v>18</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3246946</v>
      </c>
      <c r="S22" s="609"/>
      <c r="T22" s="609"/>
      <c r="U22" s="609"/>
      <c r="V22" s="609"/>
      <c r="W22" s="609"/>
      <c r="X22" s="609"/>
      <c r="Y22" s="610"/>
      <c r="Z22" s="646">
        <v>8.1</v>
      </c>
      <c r="AA22" s="646"/>
      <c r="AB22" s="646"/>
      <c r="AC22" s="646"/>
      <c r="AD22" s="647">
        <v>3246946</v>
      </c>
      <c r="AE22" s="647"/>
      <c r="AF22" s="647"/>
      <c r="AG22" s="647"/>
      <c r="AH22" s="647"/>
      <c r="AI22" s="647"/>
      <c r="AJ22" s="647"/>
      <c r="AK22" s="647"/>
      <c r="AL22" s="611">
        <v>18</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144757</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997117</v>
      </c>
      <c r="BH23" s="609"/>
      <c r="BI23" s="609"/>
      <c r="BJ23" s="609"/>
      <c r="BK23" s="609"/>
      <c r="BL23" s="609"/>
      <c r="BM23" s="609"/>
      <c r="BN23" s="610"/>
      <c r="BO23" s="646">
        <v>7.7</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19910918</v>
      </c>
      <c r="CS24" s="664"/>
      <c r="CT24" s="664"/>
      <c r="CU24" s="664"/>
      <c r="CV24" s="664"/>
      <c r="CW24" s="664"/>
      <c r="CX24" s="664"/>
      <c r="CY24" s="689"/>
      <c r="CZ24" s="690">
        <v>52.5</v>
      </c>
      <c r="DA24" s="672"/>
      <c r="DB24" s="672"/>
      <c r="DC24" s="692"/>
      <c r="DD24" s="688">
        <v>10650059</v>
      </c>
      <c r="DE24" s="664"/>
      <c r="DF24" s="664"/>
      <c r="DG24" s="664"/>
      <c r="DH24" s="664"/>
      <c r="DI24" s="664"/>
      <c r="DJ24" s="664"/>
      <c r="DK24" s="689"/>
      <c r="DL24" s="688">
        <v>9505091</v>
      </c>
      <c r="DM24" s="664"/>
      <c r="DN24" s="664"/>
      <c r="DO24" s="664"/>
      <c r="DP24" s="664"/>
      <c r="DQ24" s="664"/>
      <c r="DR24" s="664"/>
      <c r="DS24" s="664"/>
      <c r="DT24" s="664"/>
      <c r="DU24" s="664"/>
      <c r="DV24" s="689"/>
      <c r="DW24" s="690">
        <v>52.6</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19028974</v>
      </c>
      <c r="S25" s="609"/>
      <c r="T25" s="609"/>
      <c r="U25" s="609"/>
      <c r="V25" s="609"/>
      <c r="W25" s="609"/>
      <c r="X25" s="609"/>
      <c r="Y25" s="610"/>
      <c r="Z25" s="646">
        <v>47.7</v>
      </c>
      <c r="AA25" s="646"/>
      <c r="AB25" s="646"/>
      <c r="AC25" s="646"/>
      <c r="AD25" s="647">
        <v>17887100</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4653345</v>
      </c>
      <c r="CS25" s="621"/>
      <c r="CT25" s="621"/>
      <c r="CU25" s="621"/>
      <c r="CV25" s="621"/>
      <c r="CW25" s="621"/>
      <c r="CX25" s="621"/>
      <c r="CY25" s="622"/>
      <c r="CZ25" s="611">
        <v>12.3</v>
      </c>
      <c r="DA25" s="623"/>
      <c r="DB25" s="623"/>
      <c r="DC25" s="624"/>
      <c r="DD25" s="614">
        <v>4263295</v>
      </c>
      <c r="DE25" s="621"/>
      <c r="DF25" s="621"/>
      <c r="DG25" s="621"/>
      <c r="DH25" s="621"/>
      <c r="DI25" s="621"/>
      <c r="DJ25" s="621"/>
      <c r="DK25" s="622"/>
      <c r="DL25" s="614">
        <v>4192220</v>
      </c>
      <c r="DM25" s="621"/>
      <c r="DN25" s="621"/>
      <c r="DO25" s="621"/>
      <c r="DP25" s="621"/>
      <c r="DQ25" s="621"/>
      <c r="DR25" s="621"/>
      <c r="DS25" s="621"/>
      <c r="DT25" s="621"/>
      <c r="DU25" s="621"/>
      <c r="DV25" s="622"/>
      <c r="DW25" s="611">
        <v>23.2</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12175</v>
      </c>
      <c r="S26" s="609"/>
      <c r="T26" s="609"/>
      <c r="U26" s="609"/>
      <c r="V26" s="609"/>
      <c r="W26" s="609"/>
      <c r="X26" s="609"/>
      <c r="Y26" s="610"/>
      <c r="Z26" s="646">
        <v>0</v>
      </c>
      <c r="AA26" s="646"/>
      <c r="AB26" s="646"/>
      <c r="AC26" s="646"/>
      <c r="AD26" s="647">
        <v>12175</v>
      </c>
      <c r="AE26" s="647"/>
      <c r="AF26" s="647"/>
      <c r="AG26" s="647"/>
      <c r="AH26" s="647"/>
      <c r="AI26" s="647"/>
      <c r="AJ26" s="647"/>
      <c r="AK26" s="647"/>
      <c r="AL26" s="611">
        <v>0.1</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2691273</v>
      </c>
      <c r="CS26" s="609"/>
      <c r="CT26" s="609"/>
      <c r="CU26" s="609"/>
      <c r="CV26" s="609"/>
      <c r="CW26" s="609"/>
      <c r="CX26" s="609"/>
      <c r="CY26" s="610"/>
      <c r="CZ26" s="611">
        <v>7.1</v>
      </c>
      <c r="DA26" s="623"/>
      <c r="DB26" s="623"/>
      <c r="DC26" s="624"/>
      <c r="DD26" s="614">
        <v>2494630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148308</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12894409</v>
      </c>
      <c r="BH27" s="609"/>
      <c r="BI27" s="609"/>
      <c r="BJ27" s="609"/>
      <c r="BK27" s="609"/>
      <c r="BL27" s="609"/>
      <c r="BM27" s="609"/>
      <c r="BN27" s="610"/>
      <c r="BO27" s="646">
        <v>100</v>
      </c>
      <c r="BP27" s="646"/>
      <c r="BQ27" s="646"/>
      <c r="BR27" s="646"/>
      <c r="BS27" s="647">
        <v>37008</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13534130</v>
      </c>
      <c r="CS27" s="621"/>
      <c r="CT27" s="621"/>
      <c r="CU27" s="621"/>
      <c r="CV27" s="621"/>
      <c r="CW27" s="621"/>
      <c r="CX27" s="621"/>
      <c r="CY27" s="622"/>
      <c r="CZ27" s="611">
        <v>35.700000000000003</v>
      </c>
      <c r="DA27" s="623"/>
      <c r="DB27" s="623"/>
      <c r="DC27" s="624"/>
      <c r="DD27" s="614">
        <v>4663321</v>
      </c>
      <c r="DE27" s="621"/>
      <c r="DF27" s="621"/>
      <c r="DG27" s="621"/>
      <c r="DH27" s="621"/>
      <c r="DI27" s="621"/>
      <c r="DJ27" s="621"/>
      <c r="DK27" s="622"/>
      <c r="DL27" s="614">
        <v>3589428</v>
      </c>
      <c r="DM27" s="621"/>
      <c r="DN27" s="621"/>
      <c r="DO27" s="621"/>
      <c r="DP27" s="621"/>
      <c r="DQ27" s="621"/>
      <c r="DR27" s="621"/>
      <c r="DS27" s="621"/>
      <c r="DT27" s="621"/>
      <c r="DU27" s="621"/>
      <c r="DV27" s="622"/>
      <c r="DW27" s="611">
        <v>19.899999999999999</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124015</v>
      </c>
      <c r="S28" s="609"/>
      <c r="T28" s="609"/>
      <c r="U28" s="609"/>
      <c r="V28" s="609"/>
      <c r="W28" s="609"/>
      <c r="X28" s="609"/>
      <c r="Y28" s="610"/>
      <c r="Z28" s="646">
        <v>0.3</v>
      </c>
      <c r="AA28" s="646"/>
      <c r="AB28" s="646"/>
      <c r="AC28" s="646"/>
      <c r="AD28" s="647">
        <v>62264</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1723443</v>
      </c>
      <c r="CS28" s="609"/>
      <c r="CT28" s="609"/>
      <c r="CU28" s="609"/>
      <c r="CV28" s="609"/>
      <c r="CW28" s="609"/>
      <c r="CX28" s="609"/>
      <c r="CY28" s="610"/>
      <c r="CZ28" s="611">
        <v>4.5</v>
      </c>
      <c r="DA28" s="623"/>
      <c r="DB28" s="623"/>
      <c r="DC28" s="624"/>
      <c r="DD28" s="614">
        <v>1723443</v>
      </c>
      <c r="DE28" s="609"/>
      <c r="DF28" s="609"/>
      <c r="DG28" s="609"/>
      <c r="DH28" s="609"/>
      <c r="DI28" s="609"/>
      <c r="DJ28" s="609"/>
      <c r="DK28" s="610"/>
      <c r="DL28" s="614">
        <v>1723443</v>
      </c>
      <c r="DM28" s="609"/>
      <c r="DN28" s="609"/>
      <c r="DO28" s="609"/>
      <c r="DP28" s="609"/>
      <c r="DQ28" s="609"/>
      <c r="DR28" s="609"/>
      <c r="DS28" s="609"/>
      <c r="DT28" s="609"/>
      <c r="DU28" s="609"/>
      <c r="DV28" s="610"/>
      <c r="DW28" s="611">
        <v>9.5</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350435</v>
      </c>
      <c r="S29" s="609"/>
      <c r="T29" s="609"/>
      <c r="U29" s="609"/>
      <c r="V29" s="609"/>
      <c r="W29" s="609"/>
      <c r="X29" s="609"/>
      <c r="Y29" s="610"/>
      <c r="Z29" s="646">
        <v>0.9</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1723437</v>
      </c>
      <c r="CS29" s="621"/>
      <c r="CT29" s="621"/>
      <c r="CU29" s="621"/>
      <c r="CV29" s="621"/>
      <c r="CW29" s="621"/>
      <c r="CX29" s="621"/>
      <c r="CY29" s="622"/>
      <c r="CZ29" s="611">
        <v>4.5</v>
      </c>
      <c r="DA29" s="623"/>
      <c r="DB29" s="623"/>
      <c r="DC29" s="624"/>
      <c r="DD29" s="614">
        <v>1723437</v>
      </c>
      <c r="DE29" s="621"/>
      <c r="DF29" s="621"/>
      <c r="DG29" s="621"/>
      <c r="DH29" s="621"/>
      <c r="DI29" s="621"/>
      <c r="DJ29" s="621"/>
      <c r="DK29" s="622"/>
      <c r="DL29" s="614">
        <v>1723437</v>
      </c>
      <c r="DM29" s="621"/>
      <c r="DN29" s="621"/>
      <c r="DO29" s="621"/>
      <c r="DP29" s="621"/>
      <c r="DQ29" s="621"/>
      <c r="DR29" s="621"/>
      <c r="DS29" s="621"/>
      <c r="DT29" s="621"/>
      <c r="DU29" s="621"/>
      <c r="DV29" s="622"/>
      <c r="DW29" s="611">
        <v>9.5</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8782650</v>
      </c>
      <c r="S30" s="609"/>
      <c r="T30" s="609"/>
      <c r="U30" s="609"/>
      <c r="V30" s="609"/>
      <c r="W30" s="609"/>
      <c r="X30" s="609"/>
      <c r="Y30" s="610"/>
      <c r="Z30" s="646">
        <v>22</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1665545</v>
      </c>
      <c r="CS30" s="609"/>
      <c r="CT30" s="609"/>
      <c r="CU30" s="609"/>
      <c r="CV30" s="609"/>
      <c r="CW30" s="609"/>
      <c r="CX30" s="609"/>
      <c r="CY30" s="610"/>
      <c r="CZ30" s="611">
        <v>4.4000000000000004</v>
      </c>
      <c r="DA30" s="623"/>
      <c r="DB30" s="623"/>
      <c r="DC30" s="624"/>
      <c r="DD30" s="614">
        <v>1665545</v>
      </c>
      <c r="DE30" s="609"/>
      <c r="DF30" s="609"/>
      <c r="DG30" s="609"/>
      <c r="DH30" s="609"/>
      <c r="DI30" s="609"/>
      <c r="DJ30" s="609"/>
      <c r="DK30" s="610"/>
      <c r="DL30" s="614">
        <v>1665545</v>
      </c>
      <c r="DM30" s="609"/>
      <c r="DN30" s="609"/>
      <c r="DO30" s="609"/>
      <c r="DP30" s="609"/>
      <c r="DQ30" s="609"/>
      <c r="DR30" s="609"/>
      <c r="DS30" s="609"/>
      <c r="DT30" s="609"/>
      <c r="DU30" s="609"/>
      <c r="DV30" s="610"/>
      <c r="DW30" s="611">
        <v>9.1999999999999993</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99.3</v>
      </c>
      <c r="BN31" s="671"/>
      <c r="BO31" s="671"/>
      <c r="BP31" s="671"/>
      <c r="BQ31" s="673"/>
      <c r="BR31" s="670">
        <v>99.7</v>
      </c>
      <c r="BS31" s="671"/>
      <c r="BT31" s="671"/>
      <c r="BU31" s="671"/>
      <c r="BV31" s="671"/>
      <c r="BW31" s="671"/>
      <c r="BX31" s="672">
        <v>99.2</v>
      </c>
      <c r="BY31" s="671"/>
      <c r="BZ31" s="671"/>
      <c r="CA31" s="671"/>
      <c r="CB31" s="673"/>
      <c r="CD31" s="629"/>
      <c r="CE31" s="630"/>
      <c r="CF31" s="605" t="s">
        <v>301</v>
      </c>
      <c r="CG31" s="606"/>
      <c r="CH31" s="606"/>
      <c r="CI31" s="606"/>
      <c r="CJ31" s="606"/>
      <c r="CK31" s="606"/>
      <c r="CL31" s="606"/>
      <c r="CM31" s="606"/>
      <c r="CN31" s="606"/>
      <c r="CO31" s="606"/>
      <c r="CP31" s="606"/>
      <c r="CQ31" s="607"/>
      <c r="CR31" s="608">
        <v>57892</v>
      </c>
      <c r="CS31" s="621"/>
      <c r="CT31" s="621"/>
      <c r="CU31" s="621"/>
      <c r="CV31" s="621"/>
      <c r="CW31" s="621"/>
      <c r="CX31" s="621"/>
      <c r="CY31" s="622"/>
      <c r="CZ31" s="611">
        <v>0.2</v>
      </c>
      <c r="DA31" s="623"/>
      <c r="DB31" s="623"/>
      <c r="DC31" s="624"/>
      <c r="DD31" s="614">
        <v>57892</v>
      </c>
      <c r="DE31" s="621"/>
      <c r="DF31" s="621"/>
      <c r="DG31" s="621"/>
      <c r="DH31" s="621"/>
      <c r="DI31" s="621"/>
      <c r="DJ31" s="621"/>
      <c r="DK31" s="622"/>
      <c r="DL31" s="614">
        <v>57892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6123472</v>
      </c>
      <c r="S32" s="609"/>
      <c r="T32" s="609"/>
      <c r="U32" s="609"/>
      <c r="V32" s="609"/>
      <c r="W32" s="609"/>
      <c r="X32" s="609"/>
      <c r="Y32" s="610"/>
      <c r="Z32" s="646">
        <v>15.3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99.5</v>
      </c>
      <c r="BH32" s="621"/>
      <c r="BI32" s="621"/>
      <c r="BJ32" s="621"/>
      <c r="BK32" s="621"/>
      <c r="BL32" s="621"/>
      <c r="BM32" s="612">
        <v>99</v>
      </c>
      <c r="BN32" s="621"/>
      <c r="BO32" s="621"/>
      <c r="BP32" s="621"/>
      <c r="BQ32" s="644"/>
      <c r="BR32" s="674">
        <v>99.6</v>
      </c>
      <c r="BS32" s="621"/>
      <c r="BT32" s="621"/>
      <c r="BU32" s="621"/>
      <c r="BV32" s="621"/>
      <c r="BW32" s="621"/>
      <c r="BX32" s="612">
        <v>99</v>
      </c>
      <c r="BY32" s="621"/>
      <c r="BZ32" s="621"/>
      <c r="CA32" s="621"/>
      <c r="CB32" s="644"/>
      <c r="CD32" s="631"/>
      <c r="CE32" s="632"/>
      <c r="CF32" s="605" t="s">
        <v>305</v>
      </c>
      <c r="CG32" s="606"/>
      <c r="CH32" s="606"/>
      <c r="CI32" s="606"/>
      <c r="CJ32" s="606"/>
      <c r="CK32" s="606"/>
      <c r="CL32" s="606"/>
      <c r="CM32" s="606"/>
      <c r="CN32" s="606"/>
      <c r="CO32" s="606"/>
      <c r="CP32" s="606"/>
      <c r="CQ32" s="607"/>
      <c r="CR32" s="608">
        <v>6</v>
      </c>
      <c r="CS32" s="609"/>
      <c r="CT32" s="609"/>
      <c r="CU32" s="609"/>
      <c r="CV32" s="609"/>
      <c r="CW32" s="609"/>
      <c r="CX32" s="609"/>
      <c r="CY32" s="610"/>
      <c r="CZ32" s="611">
        <v>0</v>
      </c>
      <c r="DA32" s="623"/>
      <c r="DB32" s="623"/>
      <c r="DC32" s="624"/>
      <c r="DD32" s="614">
        <v>6</v>
      </c>
      <c r="DE32" s="609"/>
      <c r="DF32" s="609"/>
      <c r="DG32" s="609"/>
      <c r="DH32" s="609"/>
      <c r="DI32" s="609"/>
      <c r="DJ32" s="609"/>
      <c r="DK32" s="610"/>
      <c r="DL32" s="614">
        <v>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26533</v>
      </c>
      <c r="S33" s="609"/>
      <c r="T33" s="609"/>
      <c r="U33" s="609"/>
      <c r="V33" s="609"/>
      <c r="W33" s="609"/>
      <c r="X33" s="609"/>
      <c r="Y33" s="610"/>
      <c r="Z33" s="646">
        <v>0.1</v>
      </c>
      <c r="AA33" s="646"/>
      <c r="AB33" s="646"/>
      <c r="AC33" s="646"/>
      <c r="AD33" s="647">
        <v>23111</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99.8</v>
      </c>
      <c r="BH33" s="593"/>
      <c r="BI33" s="593"/>
      <c r="BJ33" s="593"/>
      <c r="BK33" s="593"/>
      <c r="BL33" s="593"/>
      <c r="BM33" s="639">
        <v>99.6</v>
      </c>
      <c r="BN33" s="593"/>
      <c r="BO33" s="593"/>
      <c r="BP33" s="593"/>
      <c r="BQ33" s="656"/>
      <c r="BR33" s="669">
        <v>99.8</v>
      </c>
      <c r="BS33" s="593"/>
      <c r="BT33" s="593"/>
      <c r="BU33" s="593"/>
      <c r="BV33" s="593"/>
      <c r="BW33" s="593"/>
      <c r="BX33" s="639">
        <v>99.6</v>
      </c>
      <c r="BY33" s="593"/>
      <c r="BZ33" s="593"/>
      <c r="CA33" s="593"/>
      <c r="CB33" s="656"/>
      <c r="CD33" s="605" t="s">
        <v>308</v>
      </c>
      <c r="CE33" s="606"/>
      <c r="CF33" s="606"/>
      <c r="CG33" s="606"/>
      <c r="CH33" s="606"/>
      <c r="CI33" s="606"/>
      <c r="CJ33" s="606"/>
      <c r="CK33" s="606"/>
      <c r="CL33" s="606"/>
      <c r="CM33" s="606"/>
      <c r="CN33" s="606"/>
      <c r="CO33" s="606"/>
      <c r="CP33" s="606"/>
      <c r="CQ33" s="607"/>
      <c r="CR33" s="608">
        <v>16111205</v>
      </c>
      <c r="CS33" s="621"/>
      <c r="CT33" s="621"/>
      <c r="CU33" s="621"/>
      <c r="CV33" s="621"/>
      <c r="CW33" s="621"/>
      <c r="CX33" s="621"/>
      <c r="CY33" s="622"/>
      <c r="CZ33" s="611">
        <v>42.5</v>
      </c>
      <c r="DA33" s="623"/>
      <c r="DB33" s="623"/>
      <c r="DC33" s="624"/>
      <c r="DD33" s="614">
        <v>12622008</v>
      </c>
      <c r="DE33" s="621"/>
      <c r="DF33" s="621"/>
      <c r="DG33" s="621"/>
      <c r="DH33" s="621"/>
      <c r="DI33" s="621"/>
      <c r="DJ33" s="621"/>
      <c r="DK33" s="622"/>
      <c r="DL33" s="614">
        <v>7977957</v>
      </c>
      <c r="DM33" s="621"/>
      <c r="DN33" s="621"/>
      <c r="DO33" s="621"/>
      <c r="DP33" s="621"/>
      <c r="DQ33" s="621"/>
      <c r="DR33" s="621"/>
      <c r="DS33" s="621"/>
      <c r="DT33" s="621"/>
      <c r="DU33" s="621"/>
      <c r="DV33" s="622"/>
      <c r="DW33" s="611">
        <v>44.1</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35438</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5488563</v>
      </c>
      <c r="CS34" s="609"/>
      <c r="CT34" s="609"/>
      <c r="CU34" s="609"/>
      <c r="CV34" s="609"/>
      <c r="CW34" s="609"/>
      <c r="CX34" s="609"/>
      <c r="CY34" s="610"/>
      <c r="CZ34" s="611">
        <v>14.5</v>
      </c>
      <c r="DA34" s="623"/>
      <c r="DB34" s="623"/>
      <c r="DC34" s="624"/>
      <c r="DD34" s="614">
        <v>3777849</v>
      </c>
      <c r="DE34" s="609"/>
      <c r="DF34" s="609"/>
      <c r="DG34" s="609"/>
      <c r="DH34" s="609"/>
      <c r="DI34" s="609"/>
      <c r="DJ34" s="609"/>
      <c r="DK34" s="610"/>
      <c r="DL34" s="614">
        <v>3495238</v>
      </c>
      <c r="DM34" s="609"/>
      <c r="DN34" s="609"/>
      <c r="DO34" s="609"/>
      <c r="DP34" s="609"/>
      <c r="DQ34" s="609"/>
      <c r="DR34" s="609"/>
      <c r="DS34" s="609"/>
      <c r="DT34" s="609"/>
      <c r="DU34" s="609"/>
      <c r="DV34" s="610"/>
      <c r="DW34" s="611">
        <v>19.3</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1767664</v>
      </c>
      <c r="S35" s="609"/>
      <c r="T35" s="609"/>
      <c r="U35" s="609"/>
      <c r="V35" s="609"/>
      <c r="W35" s="609"/>
      <c r="X35" s="609"/>
      <c r="Y35" s="610"/>
      <c r="Z35" s="646">
        <v>4.4000000000000004</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173610</v>
      </c>
      <c r="CS35" s="621"/>
      <c r="CT35" s="621"/>
      <c r="CU35" s="621"/>
      <c r="CV35" s="621"/>
      <c r="CW35" s="621"/>
      <c r="CX35" s="621"/>
      <c r="CY35" s="622"/>
      <c r="CZ35" s="611">
        <v>0.5</v>
      </c>
      <c r="DA35" s="623"/>
      <c r="DB35" s="623"/>
      <c r="DC35" s="624"/>
      <c r="DD35" s="614">
        <v>172167</v>
      </c>
      <c r="DE35" s="621"/>
      <c r="DF35" s="621"/>
      <c r="DG35" s="621"/>
      <c r="DH35" s="621"/>
      <c r="DI35" s="621"/>
      <c r="DJ35" s="621"/>
      <c r="DK35" s="622"/>
      <c r="DL35" s="614">
        <v>172167</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2938132</v>
      </c>
      <c r="S36" s="609"/>
      <c r="T36" s="609"/>
      <c r="U36" s="609"/>
      <c r="V36" s="609"/>
      <c r="W36" s="609"/>
      <c r="X36" s="609"/>
      <c r="Y36" s="610"/>
      <c r="Z36" s="646">
        <v>7.4</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3864911</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233457</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4765552</v>
      </c>
      <c r="CS36" s="609"/>
      <c r="CT36" s="609"/>
      <c r="CU36" s="609"/>
      <c r="CV36" s="609"/>
      <c r="CW36" s="609"/>
      <c r="CX36" s="609"/>
      <c r="CY36" s="610"/>
      <c r="CZ36" s="611">
        <v>12.6</v>
      </c>
      <c r="DA36" s="623"/>
      <c r="DB36" s="623"/>
      <c r="DC36" s="624"/>
      <c r="DD36" s="614">
        <v>3509687</v>
      </c>
      <c r="DE36" s="609"/>
      <c r="DF36" s="609"/>
      <c r="DG36" s="609"/>
      <c r="DH36" s="609"/>
      <c r="DI36" s="609"/>
      <c r="DJ36" s="609"/>
      <c r="DK36" s="610"/>
      <c r="DL36" s="614">
        <v>1894134</v>
      </c>
      <c r="DM36" s="609"/>
      <c r="DN36" s="609"/>
      <c r="DO36" s="609"/>
      <c r="DP36" s="609"/>
      <c r="DQ36" s="609"/>
      <c r="DR36" s="609"/>
      <c r="DS36" s="609"/>
      <c r="DT36" s="609"/>
      <c r="DU36" s="609"/>
      <c r="DV36" s="610"/>
      <c r="DW36" s="611">
        <v>10.5</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359094</v>
      </c>
      <c r="S37" s="609"/>
      <c r="T37" s="609"/>
      <c r="U37" s="609"/>
      <c r="V37" s="609"/>
      <c r="W37" s="609"/>
      <c r="X37" s="609"/>
      <c r="Y37" s="610"/>
      <c r="Z37" s="646">
        <v>0.9</v>
      </c>
      <c r="AA37" s="646"/>
      <c r="AB37" s="646"/>
      <c r="AC37" s="646"/>
      <c r="AD37" s="647">
        <v>5302</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458985</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233457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796349</v>
      </c>
      <c r="CS37" s="621"/>
      <c r="CT37" s="621"/>
      <c r="CU37" s="621"/>
      <c r="CV37" s="621"/>
      <c r="CW37" s="621"/>
      <c r="CX37" s="621"/>
      <c r="CY37" s="622"/>
      <c r="CZ37" s="611">
        <v>2.1</v>
      </c>
      <c r="DA37" s="623"/>
      <c r="DB37" s="623"/>
      <c r="DC37" s="624"/>
      <c r="DD37" s="614">
        <v>693302</v>
      </c>
      <c r="DE37" s="621"/>
      <c r="DF37" s="621"/>
      <c r="DG37" s="621"/>
      <c r="DH37" s="621"/>
      <c r="DI37" s="621"/>
      <c r="DJ37" s="621"/>
      <c r="DK37" s="622"/>
      <c r="DL37" s="614">
        <v>520855</v>
      </c>
      <c r="DM37" s="621"/>
      <c r="DN37" s="621"/>
      <c r="DO37" s="621"/>
      <c r="DP37" s="621"/>
      <c r="DQ37" s="621"/>
      <c r="DR37" s="621"/>
      <c r="DS37" s="621"/>
      <c r="DT37" s="621"/>
      <c r="DU37" s="621"/>
      <c r="DV37" s="622"/>
      <c r="DW37" s="611">
        <v>2.9</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224703</v>
      </c>
      <c r="S38" s="609"/>
      <c r="T38" s="609"/>
      <c r="U38" s="609"/>
      <c r="V38" s="609"/>
      <c r="W38" s="609"/>
      <c r="X38" s="609"/>
      <c r="Y38" s="610"/>
      <c r="Z38" s="646">
        <v>0.6</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73115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11032</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3300921</v>
      </c>
      <c r="CS38" s="609"/>
      <c r="CT38" s="609"/>
      <c r="CU38" s="609"/>
      <c r="CV38" s="609"/>
      <c r="CW38" s="609"/>
      <c r="CX38" s="609"/>
      <c r="CY38" s="610"/>
      <c r="CZ38" s="611">
        <v>8.6999999999999993</v>
      </c>
      <c r="DA38" s="623"/>
      <c r="DB38" s="623"/>
      <c r="DC38" s="624"/>
      <c r="DD38" s="614">
        <v>2780648</v>
      </c>
      <c r="DE38" s="609"/>
      <c r="DF38" s="609"/>
      <c r="DG38" s="609"/>
      <c r="DH38" s="609"/>
      <c r="DI38" s="609"/>
      <c r="DJ38" s="609"/>
      <c r="DK38" s="610"/>
      <c r="DL38" s="614">
        <v>2416418</v>
      </c>
      <c r="DM38" s="609"/>
      <c r="DN38" s="609"/>
      <c r="DO38" s="609"/>
      <c r="DP38" s="609"/>
      <c r="DQ38" s="609"/>
      <c r="DR38" s="609"/>
      <c r="DS38" s="609"/>
      <c r="DT38" s="609"/>
      <c r="DU38" s="609"/>
      <c r="DV38" s="610"/>
      <c r="DW38" s="611">
        <v>13.4</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31890</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16063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2382559</v>
      </c>
      <c r="CS39" s="621"/>
      <c r="CT39" s="621"/>
      <c r="CU39" s="621"/>
      <c r="CV39" s="621"/>
      <c r="CW39" s="621"/>
      <c r="CX39" s="621"/>
      <c r="CY39" s="622"/>
      <c r="CZ39" s="611">
        <v>6.3</v>
      </c>
      <c r="DA39" s="623"/>
      <c r="DB39" s="623"/>
      <c r="DC39" s="624"/>
      <c r="DD39" s="614">
        <v>2381657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91803</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9867</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39921593</v>
      </c>
      <c r="S41" s="633"/>
      <c r="T41" s="633"/>
      <c r="U41" s="633"/>
      <c r="V41" s="633"/>
      <c r="W41" s="633"/>
      <c r="X41" s="633"/>
      <c r="Y41" s="636"/>
      <c r="Z41" s="637">
        <v>100</v>
      </c>
      <c r="AA41" s="637"/>
      <c r="AB41" s="637"/>
      <c r="AC41" s="637"/>
      <c r="AD41" s="638">
        <v>17989952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714782</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2576272</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326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1881222</v>
      </c>
      <c r="CS42" s="621"/>
      <c r="CT42" s="621"/>
      <c r="CU42" s="621"/>
      <c r="CV42" s="621"/>
      <c r="CW42" s="621"/>
      <c r="CX42" s="621"/>
      <c r="CY42" s="622"/>
      <c r="CZ42" s="611">
        <v>5</v>
      </c>
      <c r="DA42" s="623"/>
      <c r="DB42" s="623"/>
      <c r="DC42" s="624"/>
      <c r="DD42" s="614">
        <v>592706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40764</v>
      </c>
      <c r="CS43" s="621"/>
      <c r="CT43" s="621"/>
      <c r="CU43" s="621"/>
      <c r="CV43" s="621"/>
      <c r="CW43" s="621"/>
      <c r="CX43" s="621"/>
      <c r="CY43" s="622"/>
      <c r="CZ43" s="611">
        <v>0.1</v>
      </c>
      <c r="DA43" s="623"/>
      <c r="DB43" s="623"/>
      <c r="DC43" s="624"/>
      <c r="DD43" s="614">
        <v>40764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1881222</v>
      </c>
      <c r="CS44" s="609"/>
      <c r="CT44" s="609"/>
      <c r="CU44" s="609"/>
      <c r="CV44" s="609"/>
      <c r="CW44" s="609"/>
      <c r="CX44" s="609"/>
      <c r="CY44" s="610"/>
      <c r="CZ44" s="611">
        <v>5</v>
      </c>
      <c r="DA44" s="612"/>
      <c r="DB44" s="612"/>
      <c r="DC44" s="613"/>
      <c r="DD44" s="614">
        <v>592706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894323</v>
      </c>
      <c r="CS45" s="621"/>
      <c r="CT45" s="621"/>
      <c r="CU45" s="621"/>
      <c r="CV45" s="621"/>
      <c r="CW45" s="621"/>
      <c r="CX45" s="621"/>
      <c r="CY45" s="622"/>
      <c r="CZ45" s="611">
        <v>2.4</v>
      </c>
      <c r="DA45" s="623"/>
      <c r="DB45" s="623"/>
      <c r="DC45" s="624"/>
      <c r="DD45" s="614">
        <v>98634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986899</v>
      </c>
      <c r="CS46" s="609"/>
      <c r="CT46" s="609"/>
      <c r="CU46" s="609"/>
      <c r="CV46" s="609"/>
      <c r="CW46" s="609"/>
      <c r="CX46" s="609"/>
      <c r="CY46" s="610"/>
      <c r="CZ46" s="611">
        <v>2.6</v>
      </c>
      <c r="DA46" s="612"/>
      <c r="DB46" s="612"/>
      <c r="DC46" s="613"/>
      <c r="DD46" s="614">
        <v>494072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37903345</v>
      </c>
      <c r="CS49" s="593"/>
      <c r="CT49" s="593"/>
      <c r="CU49" s="593"/>
      <c r="CV49" s="593"/>
      <c r="CW49" s="593"/>
      <c r="CX49" s="593"/>
      <c r="CY49" s="594"/>
      <c r="CZ49" s="595">
        <v>100</v>
      </c>
      <c r="DA49" s="596"/>
      <c r="DB49" s="596"/>
      <c r="DC49" s="597"/>
      <c r="DD49" s="598">
        <v>23864773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vzcZ0lmVz4yN/SVbOalESn1T0373FWdH97L97jva3rGh3VXmuDkT9Ks2y9SI5iGbfeXfFuIE5LK7ie3ZH3rZA==" saltValue="G+FPjJTM4n3f5Ni5K1EF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39947</v>
      </c>
      <c r="R7" s="1090"/>
      <c r="S7" s="1090"/>
      <c r="T7" s="1090"/>
      <c r="U7" s="1090"/>
      <c r="V7" s="1090">
        <v>37929</v>
      </c>
      <c r="W7" s="1090"/>
      <c r="X7" s="1090"/>
      <c r="Y7" s="1090"/>
      <c r="Z7" s="1090"/>
      <c r="AA7" s="1090">
        <v>2018</v>
      </c>
      <c r="AB7" s="1090"/>
      <c r="AC7" s="1090"/>
      <c r="AD7" s="1090"/>
      <c r="AE7" s="1091"/>
      <c r="AF7" s="1092">
        <v>1959</v>
      </c>
      <c r="AG7" s="1093"/>
      <c r="AH7" s="1093"/>
      <c r="AI7" s="1093"/>
      <c r="AJ7" s="1094"/>
      <c r="AK7" s="1095">
        <v>1768</v>
      </c>
      <c r="AL7" s="1096"/>
      <c r="AM7" s="1096"/>
      <c r="AN7" s="1096"/>
      <c r="AO7" s="1096"/>
      <c r="AP7" s="1096">
        <v>17319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556</v>
      </c>
      <c r="BS7" s="1086" t="s">
        <v>557</v>
      </c>
      <c r="BT7" s="1087"/>
      <c r="BU7" s="1087"/>
      <c r="BV7" s="1087"/>
      <c r="BW7" s="1087"/>
      <c r="BX7" s="1087"/>
      <c r="BY7" s="1087"/>
      <c r="BZ7" s="1087"/>
      <c r="CA7" s="1087"/>
      <c r="CB7" s="1087"/>
      <c r="CC7" s="1087"/>
      <c r="CD7" s="1087"/>
      <c r="CE7" s="1087"/>
      <c r="CF7" s="1087"/>
      <c r="CG7" s="1099"/>
      <c r="CH7" s="1083">
        <v>0</v>
      </c>
      <c r="CI7" s="1084"/>
      <c r="CJ7" s="1084"/>
      <c r="CK7" s="1084"/>
      <c r="CL7" s="1085"/>
      <c r="CM7" s="1083">
        <v>41</v>
      </c>
      <c r="CN7" s="1084"/>
      <c r="CO7" s="1084"/>
      <c r="CP7" s="1084"/>
      <c r="CQ7" s="1085"/>
      <c r="CR7" s="1083">
        <v>5</v>
      </c>
      <c r="CS7" s="1084"/>
      <c r="CT7" s="1084"/>
      <c r="CU7" s="1084"/>
      <c r="CV7" s="1085"/>
      <c r="CW7" s="1083" t="s">
        <v>555</v>
      </c>
      <c r="CX7" s="1084"/>
      <c r="CY7" s="1084"/>
      <c r="CZ7" s="1084"/>
      <c r="DA7" s="1085"/>
      <c r="DB7" s="1083" t="s">
        <v>555</v>
      </c>
      <c r="DC7" s="1084"/>
      <c r="DD7" s="1084"/>
      <c r="DE7" s="1084"/>
      <c r="DF7" s="1085"/>
      <c r="DG7" s="1083" t="s">
        <v>555</v>
      </c>
      <c r="DH7" s="1084"/>
      <c r="DI7" s="1084"/>
      <c r="DJ7" s="1084"/>
      <c r="DK7" s="1085"/>
      <c r="DL7" s="1083" t="s">
        <v>555</v>
      </c>
      <c r="DM7" s="1084"/>
      <c r="DN7" s="1084"/>
      <c r="DO7" s="1084"/>
      <c r="DP7" s="1085"/>
      <c r="DQ7" s="1083" t="s">
        <v>555</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558</v>
      </c>
      <c r="BT8" s="980"/>
      <c r="BU8" s="980"/>
      <c r="BV8" s="980"/>
      <c r="BW8" s="980"/>
      <c r="BX8" s="980"/>
      <c r="BY8" s="980"/>
      <c r="BZ8" s="980"/>
      <c r="CA8" s="980"/>
      <c r="CB8" s="980"/>
      <c r="CC8" s="980"/>
      <c r="CD8" s="980"/>
      <c r="CE8" s="980"/>
      <c r="CF8" s="980"/>
      <c r="CG8" s="1001"/>
      <c r="CH8" s="976">
        <v>1473</v>
      </c>
      <c r="CI8" s="977"/>
      <c r="CJ8" s="977"/>
      <c r="CK8" s="977"/>
      <c r="CL8" s="978"/>
      <c r="CM8" s="976">
        <v>35103</v>
      </c>
      <c r="CN8" s="977"/>
      <c r="CO8" s="977"/>
      <c r="CP8" s="977"/>
      <c r="CQ8" s="978"/>
      <c r="CR8" s="976">
        <v>331</v>
      </c>
      <c r="CS8" s="977"/>
      <c r="CT8" s="977"/>
      <c r="CU8" s="977"/>
      <c r="CV8" s="978"/>
      <c r="CW8" s="976" t="s">
        <v>555</v>
      </c>
      <c r="CX8" s="977"/>
      <c r="CY8" s="977"/>
      <c r="CZ8" s="977"/>
      <c r="DA8" s="978"/>
      <c r="DB8" s="976">
        <v>1300</v>
      </c>
      <c r="DC8" s="977"/>
      <c r="DD8" s="977"/>
      <c r="DE8" s="977"/>
      <c r="DF8" s="978"/>
      <c r="DG8" s="976" t="s">
        <v>555</v>
      </c>
      <c r="DH8" s="977"/>
      <c r="DI8" s="977"/>
      <c r="DJ8" s="977"/>
      <c r="DK8" s="978"/>
      <c r="DL8" s="976" t="s">
        <v>555</v>
      </c>
      <c r="DM8" s="977"/>
      <c r="DN8" s="977"/>
      <c r="DO8" s="977"/>
      <c r="DP8" s="978"/>
      <c r="DQ8" s="976" t="s">
        <v>555</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39922</v>
      </c>
      <c r="R23" s="1048"/>
      <c r="S23" s="1048"/>
      <c r="T23" s="1048"/>
      <c r="U23" s="1048"/>
      <c r="V23" s="1048">
        <v>37903</v>
      </c>
      <c r="W23" s="1048"/>
      <c r="X23" s="1048"/>
      <c r="Y23" s="1048"/>
      <c r="Z23" s="1048"/>
      <c r="AA23" s="1048">
        <v>2018</v>
      </c>
      <c r="AB23" s="1048"/>
      <c r="AC23" s="1048"/>
      <c r="AD23" s="1048"/>
      <c r="AE23" s="1055"/>
      <c r="AF23" s="1056">
        <v>1959</v>
      </c>
      <c r="AG23" s="1048"/>
      <c r="AH23" s="1048"/>
      <c r="AI23" s="1048"/>
      <c r="AJ23" s="1057"/>
      <c r="AK23" s="1058"/>
      <c r="AL23" s="1059"/>
      <c r="AM23" s="1059"/>
      <c r="AN23" s="1059"/>
      <c r="AO23" s="1059"/>
      <c r="AP23" s="1048">
        <v>17319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8648</v>
      </c>
      <c r="R28" s="1038"/>
      <c r="S28" s="1038"/>
      <c r="T28" s="1038"/>
      <c r="U28" s="1038"/>
      <c r="V28" s="1038">
        <v>8414</v>
      </c>
      <c r="W28" s="1038"/>
      <c r="X28" s="1038"/>
      <c r="Y28" s="1038"/>
      <c r="Z28" s="1038"/>
      <c r="AA28" s="1038">
        <v>233</v>
      </c>
      <c r="AB28" s="1038"/>
      <c r="AC28" s="1038"/>
      <c r="AD28" s="1038"/>
      <c r="AE28" s="1039"/>
      <c r="AF28" s="1040">
        <v>233</v>
      </c>
      <c r="AG28" s="1038"/>
      <c r="AH28" s="1038"/>
      <c r="AI28" s="1038"/>
      <c r="AJ28" s="1041"/>
      <c r="AK28" s="1029">
        <v>995</v>
      </c>
      <c r="AL28" s="1030"/>
      <c r="AM28" s="1030"/>
      <c r="AN28" s="1030"/>
      <c r="AO28" s="1030"/>
      <c r="AP28" s="1030" t="s">
        <v>555</v>
      </c>
      <c r="AQ28" s="1030"/>
      <c r="AR28" s="1030"/>
      <c r="AS28" s="1030"/>
      <c r="AT28" s="1030"/>
      <c r="AU28" s="1030" t="s">
        <v>555</v>
      </c>
      <c r="AV28" s="1030"/>
      <c r="AW28" s="1030"/>
      <c r="AX28" s="1030"/>
      <c r="AY28" s="1030"/>
      <c r="AZ28" s="1031" t="s">
        <v>555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8183</v>
      </c>
      <c r="R29" s="1026"/>
      <c r="S29" s="1026"/>
      <c r="T29" s="1026"/>
      <c r="U29" s="1026"/>
      <c r="V29" s="1026">
        <v>7742</v>
      </c>
      <c r="W29" s="1026"/>
      <c r="X29" s="1026"/>
      <c r="Y29" s="1026"/>
      <c r="Z29" s="1026"/>
      <c r="AA29" s="1026">
        <v>440</v>
      </c>
      <c r="AB29" s="1026"/>
      <c r="AC29" s="1026"/>
      <c r="AD29" s="1026"/>
      <c r="AE29" s="1027"/>
      <c r="AF29" s="1022">
        <v>437</v>
      </c>
      <c r="AG29" s="1023"/>
      <c r="AH29" s="1023"/>
      <c r="AI29" s="1023"/>
      <c r="AJ29" s="1024"/>
      <c r="AK29" s="967">
        <v>1660</v>
      </c>
      <c r="AL29" s="958"/>
      <c r="AM29" s="958"/>
      <c r="AN29" s="958"/>
      <c r="AO29" s="958"/>
      <c r="AP29" s="958" t="s">
        <v>555</v>
      </c>
      <c r="AQ29" s="958"/>
      <c r="AR29" s="958"/>
      <c r="AS29" s="958"/>
      <c r="AT29" s="958"/>
      <c r="AU29" s="958" t="s">
        <v>555</v>
      </c>
      <c r="AV29" s="958"/>
      <c r="AW29" s="958"/>
      <c r="AX29" s="958"/>
      <c r="AY29" s="958"/>
      <c r="AZ29" s="1028" t="s">
        <v>555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2575</v>
      </c>
      <c r="R30" s="1026"/>
      <c r="S30" s="1026"/>
      <c r="T30" s="1026"/>
      <c r="U30" s="1026"/>
      <c r="V30" s="1026">
        <v>2523</v>
      </c>
      <c r="W30" s="1026"/>
      <c r="X30" s="1026"/>
      <c r="Y30" s="1026"/>
      <c r="Z30" s="1026"/>
      <c r="AA30" s="1026">
        <v>52</v>
      </c>
      <c r="AB30" s="1026"/>
      <c r="AC30" s="1026"/>
      <c r="AD30" s="1026"/>
      <c r="AE30" s="1027"/>
      <c r="AF30" s="1022">
        <v>48</v>
      </c>
      <c r="AG30" s="1023"/>
      <c r="AH30" s="1023"/>
      <c r="AI30" s="1023"/>
      <c r="AJ30" s="1024"/>
      <c r="AK30" s="967">
        <v>1232</v>
      </c>
      <c r="AL30" s="958"/>
      <c r="AM30" s="958"/>
      <c r="AN30" s="958"/>
      <c r="AO30" s="958"/>
      <c r="AP30" s="958" t="s">
        <v>555</v>
      </c>
      <c r="AQ30" s="958"/>
      <c r="AR30" s="958"/>
      <c r="AS30" s="958"/>
      <c r="AT30" s="958"/>
      <c r="AU30" s="958" t="s">
        <v>555</v>
      </c>
      <c r="AV30" s="958"/>
      <c r="AW30" s="958"/>
      <c r="AX30" s="958"/>
      <c r="AY30" s="958"/>
      <c r="AZ30" s="1028" t="s">
        <v>555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1582</v>
      </c>
      <c r="R31" s="1026"/>
      <c r="S31" s="1026"/>
      <c r="T31" s="1026"/>
      <c r="U31" s="1026"/>
      <c r="V31" s="1026">
        <v>1493</v>
      </c>
      <c r="W31" s="1026"/>
      <c r="X31" s="1026"/>
      <c r="Y31" s="1026"/>
      <c r="Z31" s="1026"/>
      <c r="AA31" s="1026">
        <v>89</v>
      </c>
      <c r="AB31" s="1026"/>
      <c r="AC31" s="1026"/>
      <c r="AD31" s="1026"/>
      <c r="AE31" s="1027"/>
      <c r="AF31" s="1022">
        <v>624</v>
      </c>
      <c r="AG31" s="1023"/>
      <c r="AH31" s="1023"/>
      <c r="AI31" s="1023"/>
      <c r="AJ31" s="1024"/>
      <c r="AK31" s="967">
        <v>459</v>
      </c>
      <c r="AL31" s="958"/>
      <c r="AM31" s="958"/>
      <c r="AN31" s="958"/>
      <c r="AO31" s="958"/>
      <c r="AP31" s="958">
        <v>5346</v>
      </c>
      <c r="AQ31" s="958"/>
      <c r="AR31" s="958"/>
      <c r="AS31" s="958"/>
      <c r="AT31" s="958"/>
      <c r="AU31" s="958">
        <v>2053</v>
      </c>
      <c r="AV31" s="958"/>
      <c r="AW31" s="958"/>
      <c r="AX31" s="958"/>
      <c r="AY31" s="958"/>
      <c r="AZ31" s="1028" t="s">
        <v>555</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1343</v>
      </c>
      <c r="AG63" s="946"/>
      <c r="AH63" s="946"/>
      <c r="AI63" s="946"/>
      <c r="AJ63" s="1009"/>
      <c r="AK63" s="1010"/>
      <c r="AL63" s="950"/>
      <c r="AM63" s="950"/>
      <c r="AN63" s="950"/>
      <c r="AO63" s="950"/>
      <c r="AP63" s="946">
        <v>5346</v>
      </c>
      <c r="AQ63" s="946"/>
      <c r="AR63" s="946"/>
      <c r="AS63" s="946"/>
      <c r="AT63" s="946"/>
      <c r="AU63" s="946">
        <v>2053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544</v>
      </c>
      <c r="C68" s="973"/>
      <c r="D68" s="973"/>
      <c r="E68" s="973"/>
      <c r="F68" s="973"/>
      <c r="G68" s="973"/>
      <c r="H68" s="973"/>
      <c r="I68" s="973"/>
      <c r="J68" s="973"/>
      <c r="K68" s="973"/>
      <c r="L68" s="973"/>
      <c r="M68" s="973"/>
      <c r="N68" s="973"/>
      <c r="O68" s="973"/>
      <c r="P68" s="974"/>
      <c r="Q68" s="975">
        <v>445</v>
      </c>
      <c r="R68" s="969"/>
      <c r="S68" s="969"/>
      <c r="T68" s="969"/>
      <c r="U68" s="969"/>
      <c r="V68" s="969">
        <v>425</v>
      </c>
      <c r="W68" s="969"/>
      <c r="X68" s="969"/>
      <c r="Y68" s="969"/>
      <c r="Z68" s="969"/>
      <c r="AA68" s="969">
        <v>21</v>
      </c>
      <c r="AB68" s="969"/>
      <c r="AC68" s="969"/>
      <c r="AD68" s="969"/>
      <c r="AE68" s="969"/>
      <c r="AF68" s="969">
        <v>21</v>
      </c>
      <c r="AG68" s="969"/>
      <c r="AH68" s="969"/>
      <c r="AI68" s="969"/>
      <c r="AJ68" s="969"/>
      <c r="AK68" s="969">
        <v>24</v>
      </c>
      <c r="AL68" s="969"/>
      <c r="AM68" s="969"/>
      <c r="AN68" s="969"/>
      <c r="AO68" s="969"/>
      <c r="AP68" s="969" t="s">
        <v>555</v>
      </c>
      <c r="AQ68" s="969"/>
      <c r="AR68" s="969"/>
      <c r="AS68" s="969"/>
      <c r="AT68" s="969"/>
      <c r="AU68" s="969" t="s">
        <v>555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545</v>
      </c>
      <c r="C69" s="962"/>
      <c r="D69" s="962"/>
      <c r="E69" s="962"/>
      <c r="F69" s="962"/>
      <c r="G69" s="962"/>
      <c r="H69" s="962"/>
      <c r="I69" s="962"/>
      <c r="J69" s="962"/>
      <c r="K69" s="962"/>
      <c r="L69" s="962"/>
      <c r="M69" s="962"/>
      <c r="N69" s="962"/>
      <c r="O69" s="962"/>
      <c r="P69" s="963"/>
      <c r="Q69" s="964">
        <v>7392</v>
      </c>
      <c r="R69" s="958"/>
      <c r="S69" s="958"/>
      <c r="T69" s="958"/>
      <c r="U69" s="958"/>
      <c r="V69" s="958">
        <v>6620</v>
      </c>
      <c r="W69" s="958"/>
      <c r="X69" s="958"/>
      <c r="Y69" s="958"/>
      <c r="Z69" s="958"/>
      <c r="AA69" s="958">
        <v>772</v>
      </c>
      <c r="AB69" s="958"/>
      <c r="AC69" s="958"/>
      <c r="AD69" s="958"/>
      <c r="AE69" s="958"/>
      <c r="AF69" s="958">
        <v>188</v>
      </c>
      <c r="AG69" s="958"/>
      <c r="AH69" s="958"/>
      <c r="AI69" s="958"/>
      <c r="AJ69" s="958"/>
      <c r="AK69" s="958">
        <v>781</v>
      </c>
      <c r="AL69" s="958"/>
      <c r="AM69" s="958"/>
      <c r="AN69" s="958"/>
      <c r="AO69" s="958"/>
      <c r="AP69" s="958">
        <v>7660</v>
      </c>
      <c r="AQ69" s="958"/>
      <c r="AR69" s="958"/>
      <c r="AS69" s="958"/>
      <c r="AT69" s="958"/>
      <c r="AU69" s="958">
        <v>1838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546</v>
      </c>
      <c r="C70" s="962"/>
      <c r="D70" s="962"/>
      <c r="E70" s="962"/>
      <c r="F70" s="962"/>
      <c r="G70" s="962"/>
      <c r="H70" s="962"/>
      <c r="I70" s="962"/>
      <c r="J70" s="962"/>
      <c r="K70" s="962"/>
      <c r="L70" s="962"/>
      <c r="M70" s="962"/>
      <c r="N70" s="962"/>
      <c r="O70" s="962"/>
      <c r="P70" s="963"/>
      <c r="Q70" s="964">
        <v>9022</v>
      </c>
      <c r="R70" s="958"/>
      <c r="S70" s="958"/>
      <c r="T70" s="958"/>
      <c r="U70" s="958"/>
      <c r="V70" s="958">
        <v>8620</v>
      </c>
      <c r="W70" s="958"/>
      <c r="X70" s="958"/>
      <c r="Y70" s="958"/>
      <c r="Z70" s="958"/>
      <c r="AA70" s="958">
        <v>402</v>
      </c>
      <c r="AB70" s="958"/>
      <c r="AC70" s="958"/>
      <c r="AD70" s="958"/>
      <c r="AE70" s="958"/>
      <c r="AF70" s="958">
        <v>402</v>
      </c>
      <c r="AG70" s="958"/>
      <c r="AH70" s="958"/>
      <c r="AI70" s="958"/>
      <c r="AJ70" s="958"/>
      <c r="AK70" s="958" t="s">
        <v>555</v>
      </c>
      <c r="AL70" s="958"/>
      <c r="AM70" s="958"/>
      <c r="AN70" s="958"/>
      <c r="AO70" s="958"/>
      <c r="AP70" s="958">
        <v>158</v>
      </c>
      <c r="AQ70" s="958"/>
      <c r="AR70" s="958"/>
      <c r="AS70" s="958"/>
      <c r="AT70" s="958"/>
      <c r="AU70" s="958">
        <v>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547</v>
      </c>
      <c r="C71" s="962"/>
      <c r="D71" s="962"/>
      <c r="E71" s="962"/>
      <c r="F71" s="962"/>
      <c r="G71" s="962"/>
      <c r="H71" s="962"/>
      <c r="I71" s="962"/>
      <c r="J71" s="962"/>
      <c r="K71" s="962"/>
      <c r="L71" s="962"/>
      <c r="M71" s="962"/>
      <c r="N71" s="962"/>
      <c r="O71" s="962"/>
      <c r="P71" s="963"/>
      <c r="Q71" s="964">
        <v>3</v>
      </c>
      <c r="R71" s="958"/>
      <c r="S71" s="958"/>
      <c r="T71" s="958"/>
      <c r="U71" s="958"/>
      <c r="V71" s="958">
        <v>3</v>
      </c>
      <c r="W71" s="958"/>
      <c r="X71" s="958"/>
      <c r="Y71" s="958"/>
      <c r="Z71" s="958"/>
      <c r="AA71" s="958">
        <v>1</v>
      </c>
      <c r="AB71" s="958"/>
      <c r="AC71" s="958"/>
      <c r="AD71" s="958"/>
      <c r="AE71" s="958"/>
      <c r="AF71" s="958">
        <v>1</v>
      </c>
      <c r="AG71" s="958"/>
      <c r="AH71" s="958"/>
      <c r="AI71" s="958"/>
      <c r="AJ71" s="958"/>
      <c r="AK71" s="958" t="s">
        <v>555</v>
      </c>
      <c r="AL71" s="958"/>
      <c r="AM71" s="958"/>
      <c r="AN71" s="958"/>
      <c r="AO71" s="958"/>
      <c r="AP71" s="958" t="s">
        <v>555</v>
      </c>
      <c r="AQ71" s="958"/>
      <c r="AR71" s="958"/>
      <c r="AS71" s="958"/>
      <c r="AT71" s="958"/>
      <c r="AU71" s="958" t="s">
        <v>555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548</v>
      </c>
      <c r="C72" s="962"/>
      <c r="D72" s="962"/>
      <c r="E72" s="962"/>
      <c r="F72" s="962"/>
      <c r="G72" s="962"/>
      <c r="H72" s="962"/>
      <c r="I72" s="962"/>
      <c r="J72" s="962"/>
      <c r="K72" s="962"/>
      <c r="L72" s="962"/>
      <c r="M72" s="962"/>
      <c r="N72" s="962"/>
      <c r="O72" s="962"/>
      <c r="P72" s="963"/>
      <c r="Q72" s="964">
        <v>4165</v>
      </c>
      <c r="R72" s="958"/>
      <c r="S72" s="958"/>
      <c r="T72" s="958"/>
      <c r="U72" s="958"/>
      <c r="V72" s="958">
        <v>3933</v>
      </c>
      <c r="W72" s="958"/>
      <c r="X72" s="958"/>
      <c r="Y72" s="958"/>
      <c r="Z72" s="958"/>
      <c r="AA72" s="958">
        <v>231</v>
      </c>
      <c r="AB72" s="958"/>
      <c r="AC72" s="958"/>
      <c r="AD72" s="958"/>
      <c r="AE72" s="958"/>
      <c r="AF72" s="958">
        <v>231</v>
      </c>
      <c r="AG72" s="958"/>
      <c r="AH72" s="958"/>
      <c r="AI72" s="958"/>
      <c r="AJ72" s="958"/>
      <c r="AK72" s="958" t="s">
        <v>555</v>
      </c>
      <c r="AL72" s="958"/>
      <c r="AM72" s="958"/>
      <c r="AN72" s="958"/>
      <c r="AO72" s="958"/>
      <c r="AP72" s="958" t="s">
        <v>555</v>
      </c>
      <c r="AQ72" s="958"/>
      <c r="AR72" s="958"/>
      <c r="AS72" s="958"/>
      <c r="AT72" s="958"/>
      <c r="AU72" s="958" t="s">
        <v>555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549</v>
      </c>
      <c r="C73" s="962"/>
      <c r="D73" s="962"/>
      <c r="E73" s="962"/>
      <c r="F73" s="962"/>
      <c r="G73" s="962"/>
      <c r="H73" s="962"/>
      <c r="I73" s="962"/>
      <c r="J73" s="962"/>
      <c r="K73" s="962"/>
      <c r="L73" s="962"/>
      <c r="M73" s="962"/>
      <c r="N73" s="962"/>
      <c r="O73" s="962"/>
      <c r="P73" s="963"/>
      <c r="Q73" s="964">
        <v>992</v>
      </c>
      <c r="R73" s="958"/>
      <c r="S73" s="958"/>
      <c r="T73" s="958"/>
      <c r="U73" s="958"/>
      <c r="V73" s="958">
        <v>963</v>
      </c>
      <c r="W73" s="958"/>
      <c r="X73" s="958"/>
      <c r="Y73" s="958"/>
      <c r="Z73" s="958"/>
      <c r="AA73" s="958">
        <v>29</v>
      </c>
      <c r="AB73" s="958"/>
      <c r="AC73" s="958"/>
      <c r="AD73" s="958"/>
      <c r="AE73" s="958"/>
      <c r="AF73" s="958">
        <v>29</v>
      </c>
      <c r="AG73" s="958"/>
      <c r="AH73" s="958"/>
      <c r="AI73" s="958"/>
      <c r="AJ73" s="958"/>
      <c r="AK73" s="958">
        <v>50</v>
      </c>
      <c r="AL73" s="958"/>
      <c r="AM73" s="958"/>
      <c r="AN73" s="958"/>
      <c r="AO73" s="958"/>
      <c r="AP73" s="958" t="s">
        <v>555</v>
      </c>
      <c r="AQ73" s="958"/>
      <c r="AR73" s="958"/>
      <c r="AS73" s="958"/>
      <c r="AT73" s="958"/>
      <c r="AU73" s="958" t="s">
        <v>555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550</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555</v>
      </c>
      <c r="AQ74" s="958"/>
      <c r="AR74" s="958"/>
      <c r="AS74" s="958"/>
      <c r="AT74" s="958"/>
      <c r="AU74" s="958" t="s">
        <v>555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551</v>
      </c>
      <c r="C75" s="962"/>
      <c r="D75" s="962"/>
      <c r="E75" s="962"/>
      <c r="F75" s="962"/>
      <c r="G75" s="962"/>
      <c r="H75" s="962"/>
      <c r="I75" s="962"/>
      <c r="J75" s="962"/>
      <c r="K75" s="962"/>
      <c r="L75" s="962"/>
      <c r="M75" s="962"/>
      <c r="N75" s="962"/>
      <c r="O75" s="962"/>
      <c r="P75" s="963"/>
      <c r="Q75" s="965">
        <v>9878</v>
      </c>
      <c r="R75" s="966">
        <v>6933</v>
      </c>
      <c r="S75" s="966">
        <v>6933</v>
      </c>
      <c r="T75" s="966">
        <v>6933</v>
      </c>
      <c r="U75" s="967">
        <v>6933</v>
      </c>
      <c r="V75" s="968">
        <v>9787</v>
      </c>
      <c r="W75" s="966">
        <v>6850</v>
      </c>
      <c r="X75" s="966">
        <v>6850</v>
      </c>
      <c r="Y75" s="966">
        <v>6850</v>
      </c>
      <c r="Z75" s="967">
        <v>6850</v>
      </c>
      <c r="AA75" s="968">
        <v>92</v>
      </c>
      <c r="AB75" s="966">
        <v>82</v>
      </c>
      <c r="AC75" s="966">
        <v>82</v>
      </c>
      <c r="AD75" s="966">
        <v>82</v>
      </c>
      <c r="AE75" s="967">
        <v>82</v>
      </c>
      <c r="AF75" s="968">
        <v>92</v>
      </c>
      <c r="AG75" s="966">
        <v>82</v>
      </c>
      <c r="AH75" s="966">
        <v>82</v>
      </c>
      <c r="AI75" s="966">
        <v>82</v>
      </c>
      <c r="AJ75" s="967">
        <v>82</v>
      </c>
      <c r="AK75" s="968">
        <v>5083</v>
      </c>
      <c r="AL75" s="966">
        <v>2485</v>
      </c>
      <c r="AM75" s="966">
        <v>2485</v>
      </c>
      <c r="AN75" s="966">
        <v>2485</v>
      </c>
      <c r="AO75" s="967">
        <v>2485</v>
      </c>
      <c r="AP75" s="968" t="s">
        <v>554</v>
      </c>
      <c r="AQ75" s="966"/>
      <c r="AR75" s="966"/>
      <c r="AS75" s="966"/>
      <c r="AT75" s="967"/>
      <c r="AU75" s="968" t="s">
        <v>554</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552</v>
      </c>
      <c r="C76" s="962"/>
      <c r="D76" s="962"/>
      <c r="E76" s="962"/>
      <c r="F76" s="962"/>
      <c r="G76" s="962"/>
      <c r="H76" s="962"/>
      <c r="I76" s="962"/>
      <c r="J76" s="962"/>
      <c r="K76" s="962"/>
      <c r="L76" s="962"/>
      <c r="M76" s="962"/>
      <c r="N76" s="962"/>
      <c r="O76" s="962"/>
      <c r="P76" s="963"/>
      <c r="Q76" s="965">
        <v>1600855</v>
      </c>
      <c r="R76" s="966">
        <v>1385861</v>
      </c>
      <c r="S76" s="966">
        <v>1385861</v>
      </c>
      <c r="T76" s="966">
        <v>1385861</v>
      </c>
      <c r="U76" s="967">
        <v>1385861</v>
      </c>
      <c r="V76" s="968">
        <v>1567252</v>
      </c>
      <c r="W76" s="966">
        <v>1346246</v>
      </c>
      <c r="X76" s="966">
        <v>1346246</v>
      </c>
      <c r="Y76" s="966">
        <v>1346246</v>
      </c>
      <c r="Z76" s="967">
        <v>1346246</v>
      </c>
      <c r="AA76" s="968">
        <v>33603</v>
      </c>
      <c r="AB76" s="966">
        <v>39615</v>
      </c>
      <c r="AC76" s="966">
        <v>39615</v>
      </c>
      <c r="AD76" s="966">
        <v>39615</v>
      </c>
      <c r="AE76" s="967">
        <v>39615</v>
      </c>
      <c r="AF76" s="968">
        <v>33603</v>
      </c>
      <c r="AG76" s="966">
        <v>39615</v>
      </c>
      <c r="AH76" s="966">
        <v>39615</v>
      </c>
      <c r="AI76" s="966">
        <v>39615</v>
      </c>
      <c r="AJ76" s="967">
        <v>39615</v>
      </c>
      <c r="AK76" s="968">
        <v>22693</v>
      </c>
      <c r="AL76" s="966"/>
      <c r="AM76" s="966"/>
      <c r="AN76" s="966"/>
      <c r="AO76" s="967"/>
      <c r="AP76" s="968" t="s">
        <v>554</v>
      </c>
      <c r="AQ76" s="966"/>
      <c r="AR76" s="966"/>
      <c r="AS76" s="966"/>
      <c r="AT76" s="967"/>
      <c r="AU76" s="968" t="s">
        <v>554</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553</v>
      </c>
      <c r="C77" s="962"/>
      <c r="D77" s="962"/>
      <c r="E77" s="962"/>
      <c r="F77" s="962"/>
      <c r="G77" s="962"/>
      <c r="H77" s="962"/>
      <c r="I77" s="962"/>
      <c r="J77" s="962"/>
      <c r="K77" s="962"/>
      <c r="L77" s="962"/>
      <c r="M77" s="962"/>
      <c r="N77" s="962"/>
      <c r="O77" s="962"/>
      <c r="P77" s="963"/>
      <c r="Q77" s="965">
        <v>21044</v>
      </c>
      <c r="R77" s="966"/>
      <c r="S77" s="966"/>
      <c r="T77" s="966"/>
      <c r="U77" s="967"/>
      <c r="V77" s="968">
        <v>21292</v>
      </c>
      <c r="W77" s="966"/>
      <c r="X77" s="966"/>
      <c r="Y77" s="966"/>
      <c r="Z77" s="967"/>
      <c r="AA77" s="968">
        <v>-248</v>
      </c>
      <c r="AB77" s="966"/>
      <c r="AC77" s="966"/>
      <c r="AD77" s="966"/>
      <c r="AE77" s="967"/>
      <c r="AF77" s="968">
        <v>10300</v>
      </c>
      <c r="AG77" s="966"/>
      <c r="AH77" s="966"/>
      <c r="AI77" s="966"/>
      <c r="AJ77" s="967"/>
      <c r="AK77" s="968">
        <v>1533</v>
      </c>
      <c r="AL77" s="966"/>
      <c r="AM77" s="966"/>
      <c r="AN77" s="966"/>
      <c r="AO77" s="967"/>
      <c r="AP77" s="968">
        <v>5975</v>
      </c>
      <c r="AQ77" s="966"/>
      <c r="AR77" s="966"/>
      <c r="AS77" s="966"/>
      <c r="AT77" s="967"/>
      <c r="AU77" s="968">
        <v>42</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203710</v>
      </c>
      <c r="AG88" s="946"/>
      <c r="AH88" s="946"/>
      <c r="AI88" s="946"/>
      <c r="AJ88" s="946"/>
      <c r="AK88" s="950"/>
      <c r="AL88" s="950"/>
      <c r="AM88" s="950"/>
      <c r="AN88" s="950"/>
      <c r="AO88" s="950"/>
      <c r="AP88" s="946">
        <v>13793</v>
      </c>
      <c r="AQ88" s="946"/>
      <c r="AR88" s="946"/>
      <c r="AS88" s="946"/>
      <c r="AT88" s="946"/>
      <c r="AU88" s="946">
        <v>1883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336</v>
      </c>
      <c r="CS102" s="940"/>
      <c r="CT102" s="940"/>
      <c r="CU102" s="940"/>
      <c r="CV102" s="941"/>
      <c r="CW102" s="939" t="s">
        <v>564</v>
      </c>
      <c r="CX102" s="940"/>
      <c r="CY102" s="940"/>
      <c r="CZ102" s="940"/>
      <c r="DA102" s="941"/>
      <c r="DB102" s="939">
        <v>1300</v>
      </c>
      <c r="DC102" s="940"/>
      <c r="DD102" s="940"/>
      <c r="DE102" s="940"/>
      <c r="DF102" s="941"/>
      <c r="DG102" s="939" t="s">
        <v>564</v>
      </c>
      <c r="DH102" s="940"/>
      <c r="DI102" s="940"/>
      <c r="DJ102" s="940"/>
      <c r="DK102" s="941"/>
      <c r="DL102" s="939" t="s">
        <v>564</v>
      </c>
      <c r="DM102" s="940"/>
      <c r="DN102" s="940"/>
      <c r="DO102" s="940"/>
      <c r="DP102" s="941"/>
      <c r="DQ102" s="939" t="s">
        <v>564</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295</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295</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295</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1767975</v>
      </c>
      <c r="AB110" s="876"/>
      <c r="AC110" s="876"/>
      <c r="AD110" s="876"/>
      <c r="AE110" s="877"/>
      <c r="AF110" s="878">
        <v>1791915</v>
      </c>
      <c r="AG110" s="876"/>
      <c r="AH110" s="876"/>
      <c r="AI110" s="876"/>
      <c r="AJ110" s="877"/>
      <c r="AK110" s="878">
        <v>1723437</v>
      </c>
      <c r="AL110" s="876"/>
      <c r="AM110" s="876"/>
      <c r="AN110" s="876"/>
      <c r="AO110" s="877"/>
      <c r="AP110" s="879">
        <v>10.5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19952343</v>
      </c>
      <c r="BR110" s="829"/>
      <c r="BS110" s="829"/>
      <c r="BT110" s="829"/>
      <c r="BU110" s="829"/>
      <c r="BV110" s="829">
        <v>18760020</v>
      </c>
      <c r="BW110" s="829"/>
      <c r="BX110" s="829"/>
      <c r="BY110" s="829"/>
      <c r="BZ110" s="829"/>
      <c r="CA110" s="829">
        <v>17319178</v>
      </c>
      <c r="CB110" s="829"/>
      <c r="CC110" s="829"/>
      <c r="CD110" s="829"/>
      <c r="CE110" s="829"/>
      <c r="CF110" s="853">
        <v>105.3</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2998</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2829427</v>
      </c>
      <c r="BR112" s="804"/>
      <c r="BS112" s="804"/>
      <c r="BT112" s="804"/>
      <c r="BU112" s="804"/>
      <c r="BV112" s="804">
        <v>2392383</v>
      </c>
      <c r="BW112" s="804"/>
      <c r="BX112" s="804"/>
      <c r="BY112" s="804"/>
      <c r="BZ112" s="804"/>
      <c r="CA112" s="804">
        <v>2052889</v>
      </c>
      <c r="CB112" s="804"/>
      <c r="CC112" s="804"/>
      <c r="CD112" s="804"/>
      <c r="CE112" s="804"/>
      <c r="CF112" s="862">
        <v>12.5</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336412</v>
      </c>
      <c r="AB113" s="906"/>
      <c r="AC113" s="906"/>
      <c r="AD113" s="906"/>
      <c r="AE113" s="907"/>
      <c r="AF113" s="908">
        <v>346982</v>
      </c>
      <c r="AG113" s="906"/>
      <c r="AH113" s="906"/>
      <c r="AI113" s="906"/>
      <c r="AJ113" s="907"/>
      <c r="AK113" s="908">
        <v>320570</v>
      </c>
      <c r="AL113" s="906"/>
      <c r="AM113" s="906"/>
      <c r="AN113" s="906"/>
      <c r="AO113" s="907"/>
      <c r="AP113" s="909">
        <v>1.9</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930988</v>
      </c>
      <c r="BR113" s="804"/>
      <c r="BS113" s="804"/>
      <c r="BT113" s="804"/>
      <c r="BU113" s="804"/>
      <c r="BV113" s="804">
        <v>1355782</v>
      </c>
      <c r="BW113" s="804"/>
      <c r="BX113" s="804"/>
      <c r="BY113" s="804"/>
      <c r="BZ113" s="804"/>
      <c r="CA113" s="804">
        <v>1883724</v>
      </c>
      <c r="CB113" s="804"/>
      <c r="CC113" s="804"/>
      <c r="CD113" s="804"/>
      <c r="CE113" s="804"/>
      <c r="CF113" s="862">
        <v>11.4</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19982</v>
      </c>
      <c r="AB114" s="767"/>
      <c r="AC114" s="767"/>
      <c r="AD114" s="767"/>
      <c r="AE114" s="768"/>
      <c r="AF114" s="769">
        <v>40235</v>
      </c>
      <c r="AG114" s="767"/>
      <c r="AH114" s="767"/>
      <c r="AI114" s="767"/>
      <c r="AJ114" s="768"/>
      <c r="AK114" s="769">
        <v>65676</v>
      </c>
      <c r="AL114" s="767"/>
      <c r="AM114" s="767"/>
      <c r="AN114" s="767"/>
      <c r="AO114" s="768"/>
      <c r="AP114" s="811">
        <v>0.4</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3707264</v>
      </c>
      <c r="BR114" s="804"/>
      <c r="BS114" s="804"/>
      <c r="BT114" s="804"/>
      <c r="BU114" s="804"/>
      <c r="BV114" s="804">
        <v>3703414</v>
      </c>
      <c r="BW114" s="804"/>
      <c r="BX114" s="804"/>
      <c r="BY114" s="804"/>
      <c r="BZ114" s="804"/>
      <c r="CA114" s="804">
        <v>4087651</v>
      </c>
      <c r="CB114" s="804"/>
      <c r="CC114" s="804"/>
      <c r="CD114" s="804"/>
      <c r="CE114" s="804"/>
      <c r="CF114" s="862">
        <v>24.8</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9506</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91168</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2998</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2133875</v>
      </c>
      <c r="AB117" s="890"/>
      <c r="AC117" s="890"/>
      <c r="AD117" s="890"/>
      <c r="AE117" s="891"/>
      <c r="AF117" s="892">
        <v>2179132</v>
      </c>
      <c r="AG117" s="890"/>
      <c r="AH117" s="890"/>
      <c r="AI117" s="890"/>
      <c r="AJ117" s="891"/>
      <c r="AK117" s="892">
        <v>2109683</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295</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440</v>
      </c>
      <c r="BP119" s="865"/>
      <c r="BQ119" s="866">
        <v>27514188</v>
      </c>
      <c r="BR119" s="832"/>
      <c r="BS119" s="832"/>
      <c r="BT119" s="832"/>
      <c r="BU119" s="832"/>
      <c r="BV119" s="832">
        <v>26211599</v>
      </c>
      <c r="BW119" s="832"/>
      <c r="BX119" s="832"/>
      <c r="BY119" s="832"/>
      <c r="BZ119" s="832"/>
      <c r="CA119" s="832">
        <v>25343442</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8201281</v>
      </c>
      <c r="BR120" s="829"/>
      <c r="BS120" s="829"/>
      <c r="BT120" s="829"/>
      <c r="BU120" s="829"/>
      <c r="BV120" s="829">
        <v>9179375</v>
      </c>
      <c r="BW120" s="829"/>
      <c r="BX120" s="829"/>
      <c r="BY120" s="829"/>
      <c r="BZ120" s="829"/>
      <c r="CA120" s="829">
        <v>9832802</v>
      </c>
      <c r="CB120" s="829"/>
      <c r="CC120" s="829"/>
      <c r="CD120" s="829"/>
      <c r="CE120" s="829"/>
      <c r="CF120" s="853">
        <v>59.8</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2829427</v>
      </c>
      <c r="DH120" s="829"/>
      <c r="DI120" s="829"/>
      <c r="DJ120" s="829"/>
      <c r="DK120" s="829"/>
      <c r="DL120" s="829">
        <v>2392383</v>
      </c>
      <c r="DM120" s="829"/>
      <c r="DN120" s="829"/>
      <c r="DO120" s="829"/>
      <c r="DP120" s="829"/>
      <c r="DQ120" s="829">
        <v>2052889</v>
      </c>
      <c r="DR120" s="829"/>
      <c r="DS120" s="829"/>
      <c r="DT120" s="829"/>
      <c r="DU120" s="829"/>
      <c r="DV120" s="830">
        <v>12.5</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3178670</v>
      </c>
      <c r="BR121" s="804"/>
      <c r="BS121" s="804"/>
      <c r="BT121" s="804"/>
      <c r="BU121" s="804"/>
      <c r="BV121" s="804">
        <v>3617358</v>
      </c>
      <c r="BW121" s="804"/>
      <c r="BX121" s="804"/>
      <c r="BY121" s="804"/>
      <c r="BZ121" s="804"/>
      <c r="CA121" s="804">
        <v>3895564</v>
      </c>
      <c r="CB121" s="804"/>
      <c r="CC121" s="804"/>
      <c r="CD121" s="804"/>
      <c r="CE121" s="804"/>
      <c r="CF121" s="862">
        <v>23.7</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19673538</v>
      </c>
      <c r="BR122" s="832"/>
      <c r="BS122" s="832"/>
      <c r="BT122" s="832"/>
      <c r="BU122" s="832"/>
      <c r="BV122" s="832">
        <v>19005051</v>
      </c>
      <c r="BW122" s="832"/>
      <c r="BX122" s="832"/>
      <c r="BY122" s="832"/>
      <c r="BZ122" s="832"/>
      <c r="CA122" s="832">
        <v>18550881</v>
      </c>
      <c r="CB122" s="832"/>
      <c r="CC122" s="832"/>
      <c r="CD122" s="832"/>
      <c r="CE122" s="832"/>
      <c r="CF122" s="833">
        <v>112.7</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448</v>
      </c>
      <c r="BP123" s="865"/>
      <c r="BQ123" s="819">
        <v>31053489</v>
      </c>
      <c r="BR123" s="820"/>
      <c r="BS123" s="820"/>
      <c r="BT123" s="820"/>
      <c r="BU123" s="820"/>
      <c r="BV123" s="820">
        <v>31801784</v>
      </c>
      <c r="BW123" s="820"/>
      <c r="BX123" s="820"/>
      <c r="BY123" s="820"/>
      <c r="BZ123" s="820"/>
      <c r="CA123" s="820">
        <v>32279247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9435</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v>91168</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71</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525467</v>
      </c>
      <c r="AB128" s="788"/>
      <c r="AC128" s="788"/>
      <c r="AD128" s="788"/>
      <c r="AE128" s="789"/>
      <c r="AF128" s="790">
        <v>512053</v>
      </c>
      <c r="AG128" s="788"/>
      <c r="AH128" s="788"/>
      <c r="AI128" s="788"/>
      <c r="AJ128" s="789"/>
      <c r="AK128" s="790">
        <v>477822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12.58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18180522</v>
      </c>
      <c r="AB129" s="767"/>
      <c r="AC129" s="767"/>
      <c r="AD129" s="767"/>
      <c r="AE129" s="768"/>
      <c r="AF129" s="769">
        <v>17764066</v>
      </c>
      <c r="AG129" s="767"/>
      <c r="AH129" s="767"/>
      <c r="AI129" s="767"/>
      <c r="AJ129" s="768"/>
      <c r="AK129" s="769">
        <v>18171966</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17.579999999999998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1742057</v>
      </c>
      <c r="AB130" s="767"/>
      <c r="AC130" s="767"/>
      <c r="AD130" s="767"/>
      <c r="AE130" s="768"/>
      <c r="AF130" s="769">
        <v>1742884</v>
      </c>
      <c r="AG130" s="767"/>
      <c r="AH130" s="767"/>
      <c r="AI130" s="767"/>
      <c r="AJ130" s="768"/>
      <c r="AK130" s="769">
        <v>1718437</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-0.6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16438465</v>
      </c>
      <c r="AB131" s="751"/>
      <c r="AC131" s="751"/>
      <c r="AD131" s="751"/>
      <c r="AE131" s="752"/>
      <c r="AF131" s="753">
        <v>16021182</v>
      </c>
      <c r="AG131" s="751"/>
      <c r="AH131" s="751"/>
      <c r="AI131" s="751"/>
      <c r="AJ131" s="752"/>
      <c r="AK131" s="753">
        <v>16453529</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-0.81302602999999996</v>
      </c>
      <c r="AB132" s="732"/>
      <c r="AC132" s="732"/>
      <c r="AD132" s="732"/>
      <c r="AE132" s="733"/>
      <c r="AF132" s="734">
        <v>-0.47315485000000002</v>
      </c>
      <c r="AG132" s="732"/>
      <c r="AH132" s="732"/>
      <c r="AI132" s="732"/>
      <c r="AJ132" s="733"/>
      <c r="AK132" s="734">
        <v>-0.52618498999999996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-1.5</v>
      </c>
      <c r="AB133" s="711"/>
      <c r="AC133" s="711"/>
      <c r="AD133" s="711"/>
      <c r="AE133" s="712"/>
      <c r="AF133" s="710">
        <v>-0.8</v>
      </c>
      <c r="AG133" s="711"/>
      <c r="AH133" s="711"/>
      <c r="AI133" s="711"/>
      <c r="AJ133" s="712"/>
      <c r="AK133" s="710">
        <v>-0.6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o4lPXXvk1hr3tOEPezIPJu+7xMpI6xlsS+SdEoCb9fJp4bT3ydhf+KNMHBqiXTMtZRGpecawZuGtVBV+ZY2rg==" saltValue="N+P6At2Dqdu5Uas8fIMB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Eos69HGnfCqgRomSGPjylEZy6kDH9xs0PNeUiwI6NIjYWjcu0fvetvqcl27nTrRnqbMihG9172ywQuvRE5TTQ==" saltValue="rFgTfsxvy6gqmqOu2lK+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3I82eKNgnOW3iYS3YYnc3Rknmt6IfZeqVv7VTTbzUQ52PljkXbrydCW7g4TwdPID+ObLgIfYQKyu7hPF464w==" saltValue="PO6wezoMq9CTMpwfekvJ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4653345</v>
      </c>
      <c r="AP9" s="274">
        <v>54691</v>
      </c>
      <c r="AQ9" s="275">
        <v>66486</v>
      </c>
      <c r="AR9" s="276">
        <v>-17.7</v>
      </c>
    </row>
    <row r="10" spans="1:46" ht="13.5" customHeight="1" x14ac:dyDescent="0.15">
      <c r="A10" s="259"/>
      <c r="AK10" s="1117" t="s">
        <v>483</v>
      </c>
      <c r="AL10" s="1118"/>
      <c r="AM10" s="1118"/>
      <c r="AN10" s="1119"/>
      <c r="AO10" s="277">
        <v>48213</v>
      </c>
      <c r="AP10" s="277">
        <v>567</v>
      </c>
      <c r="AQ10" s="278">
        <v>6147</v>
      </c>
      <c r="AR10" s="279">
        <v>-90.8</v>
      </c>
    </row>
    <row r="11" spans="1:46" ht="13.5" customHeight="1" x14ac:dyDescent="0.15">
      <c r="A11" s="259"/>
      <c r="AK11" s="1117" t="s">
        <v>484</v>
      </c>
      <c r="AL11" s="1118"/>
      <c r="AM11" s="1118"/>
      <c r="AN11" s="1119"/>
      <c r="AO11" s="277">
        <v>83162</v>
      </c>
      <c r="AP11" s="277">
        <v>977</v>
      </c>
      <c r="AQ11" s="278">
        <v>1219</v>
      </c>
      <c r="AR11" s="279">
        <v>-19.899999999999999</v>
      </c>
    </row>
    <row r="12" spans="1:46" ht="13.5" customHeight="1" x14ac:dyDescent="0.15">
      <c r="A12" s="259"/>
      <c r="AK12" s="1117" t="s">
        <v>485</v>
      </c>
      <c r="AL12" s="1118"/>
      <c r="AM12" s="1118"/>
      <c r="AN12" s="1119"/>
      <c r="AO12" s="277" t="s">
        <v>486</v>
      </c>
      <c r="AP12" s="277" t="s">
        <v>486</v>
      </c>
      <c r="AQ12" s="278">
        <v>9</v>
      </c>
      <c r="AR12" s="279" t="s">
        <v>486</v>
      </c>
    </row>
    <row r="13" spans="1:46" ht="13.5" customHeight="1" x14ac:dyDescent="0.15">
      <c r="A13" s="259"/>
      <c r="AK13" s="1117" t="s">
        <v>487</v>
      </c>
      <c r="AL13" s="1118"/>
      <c r="AM13" s="1118"/>
      <c r="AN13" s="1119"/>
      <c r="AO13" s="277">
        <v>338208</v>
      </c>
      <c r="AP13" s="277">
        <v>3975</v>
      </c>
      <c r="AQ13" s="278">
        <v>2955</v>
      </c>
      <c r="AR13" s="279">
        <v>34.5</v>
      </c>
    </row>
    <row r="14" spans="1:46" ht="13.5" customHeight="1" x14ac:dyDescent="0.15">
      <c r="A14" s="259"/>
      <c r="AK14" s="1117" t="s">
        <v>488</v>
      </c>
      <c r="AL14" s="1118"/>
      <c r="AM14" s="1118"/>
      <c r="AN14" s="1119"/>
      <c r="AO14" s="277">
        <v>40764</v>
      </c>
      <c r="AP14" s="277">
        <v>479</v>
      </c>
      <c r="AQ14" s="278">
        <v>1434</v>
      </c>
      <c r="AR14" s="279">
        <v>-66.599999999999994</v>
      </c>
    </row>
    <row r="15" spans="1:46" ht="13.5" customHeight="1" x14ac:dyDescent="0.15">
      <c r="A15" s="259"/>
      <c r="AK15" s="1120" t="s">
        <v>489</v>
      </c>
      <c r="AL15" s="1121"/>
      <c r="AM15" s="1121"/>
      <c r="AN15" s="1122"/>
      <c r="AO15" s="277">
        <v>-240433</v>
      </c>
      <c r="AP15" s="277">
        <v>-2826</v>
      </c>
      <c r="AQ15" s="278">
        <v>-3102</v>
      </c>
      <c r="AR15" s="279">
        <v>-8.9</v>
      </c>
    </row>
    <row r="16" spans="1:46" x14ac:dyDescent="0.15">
      <c r="A16" s="259"/>
      <c r="AK16" s="1120" t="s">
        <v>178</v>
      </c>
      <c r="AL16" s="1121"/>
      <c r="AM16" s="1121"/>
      <c r="AN16" s="1122"/>
      <c r="AO16" s="277">
        <v>4923259</v>
      </c>
      <c r="AP16" s="277">
        <v>57863</v>
      </c>
      <c r="AQ16" s="278">
        <v>75147</v>
      </c>
      <c r="AR16" s="279">
        <v>-23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4.84</v>
      </c>
      <c r="AP21" s="290">
        <v>6.62</v>
      </c>
      <c r="AQ21" s="291">
        <v>-1.78</v>
      </c>
      <c r="AS21" s="292"/>
      <c r="AT21" s="288"/>
    </row>
    <row r="22" spans="1:46" s="260" customFormat="1" x14ac:dyDescent="0.15">
      <c r="A22" s="288"/>
      <c r="AK22" s="1123" t="s">
        <v>495</v>
      </c>
      <c r="AL22" s="1124"/>
      <c r="AM22" s="1124"/>
      <c r="AN22" s="1125"/>
      <c r="AO22" s="293">
        <v>99.9</v>
      </c>
      <c r="AP22" s="294">
        <v>98.3</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1723437</v>
      </c>
      <c r="AP32" s="303">
        <v>20255</v>
      </c>
      <c r="AQ32" s="304">
        <v>34847</v>
      </c>
      <c r="AR32" s="305">
        <v>-41.9</v>
      </c>
    </row>
    <row r="33" spans="1:46" ht="13.5" customHeight="1" x14ac:dyDescent="0.15">
      <c r="A33" s="259"/>
      <c r="AK33" s="1107" t="s">
        <v>500</v>
      </c>
      <c r="AL33" s="1108"/>
      <c r="AM33" s="1108"/>
      <c r="AN33" s="1109"/>
      <c r="AO33" s="303" t="s">
        <v>486</v>
      </c>
      <c r="AP33" s="303" t="s">
        <v>486</v>
      </c>
      <c r="AQ33" s="304" t="s">
        <v>486</v>
      </c>
      <c r="AR33" s="305" t="s">
        <v>486</v>
      </c>
    </row>
    <row r="34" spans="1:46" ht="27" customHeight="1" x14ac:dyDescent="0.15">
      <c r="A34" s="259"/>
      <c r="AK34" s="1107" t="s">
        <v>501</v>
      </c>
      <c r="AL34" s="1108"/>
      <c r="AM34" s="1108"/>
      <c r="AN34" s="1109"/>
      <c r="AO34" s="303" t="s">
        <v>486</v>
      </c>
      <c r="AP34" s="303" t="s">
        <v>486</v>
      </c>
      <c r="AQ34" s="304">
        <v>5</v>
      </c>
      <c r="AR34" s="305" t="s">
        <v>486</v>
      </c>
    </row>
    <row r="35" spans="1:46" ht="27" customHeight="1" x14ac:dyDescent="0.15">
      <c r="A35" s="259"/>
      <c r="AK35" s="1107" t="s">
        <v>502</v>
      </c>
      <c r="AL35" s="1108"/>
      <c r="AM35" s="1108"/>
      <c r="AN35" s="1109"/>
      <c r="AO35" s="303">
        <v>320570</v>
      </c>
      <c r="AP35" s="303">
        <v>3768</v>
      </c>
      <c r="AQ35" s="304">
        <v>8260</v>
      </c>
      <c r="AR35" s="305">
        <v>-54.4</v>
      </c>
    </row>
    <row r="36" spans="1:46" ht="27" customHeight="1" x14ac:dyDescent="0.15">
      <c r="A36" s="259"/>
      <c r="AK36" s="1107" t="s">
        <v>503</v>
      </c>
      <c r="AL36" s="1108"/>
      <c r="AM36" s="1108"/>
      <c r="AN36" s="1109"/>
      <c r="AO36" s="303">
        <v>65676</v>
      </c>
      <c r="AP36" s="303">
        <v>772</v>
      </c>
      <c r="AQ36" s="304">
        <v>1689</v>
      </c>
      <c r="AR36" s="305">
        <v>-54.3</v>
      </c>
    </row>
    <row r="37" spans="1:46" ht="13.5" customHeight="1" x14ac:dyDescent="0.15">
      <c r="A37" s="259"/>
      <c r="AK37" s="1107" t="s">
        <v>504</v>
      </c>
      <c r="AL37" s="1108"/>
      <c r="AM37" s="1108"/>
      <c r="AN37" s="1109"/>
      <c r="AO37" s="303" t="s">
        <v>486</v>
      </c>
      <c r="AP37" s="303" t="s">
        <v>486</v>
      </c>
      <c r="AQ37" s="304">
        <v>748</v>
      </c>
      <c r="AR37" s="305" t="s">
        <v>486</v>
      </c>
    </row>
    <row r="38" spans="1:46" ht="27" customHeight="1" x14ac:dyDescent="0.15">
      <c r="A38" s="259"/>
      <c r="AK38" s="1110" t="s">
        <v>505</v>
      </c>
      <c r="AL38" s="1111"/>
      <c r="AM38" s="1111"/>
      <c r="AN38" s="1112"/>
      <c r="AO38" s="306" t="s">
        <v>486</v>
      </c>
      <c r="AP38" s="306" t="s">
        <v>486</v>
      </c>
      <c r="AQ38" s="307">
        <v>1</v>
      </c>
      <c r="AR38" s="295" t="s">
        <v>486</v>
      </c>
      <c r="AS38" s="302"/>
    </row>
    <row r="39" spans="1:46" x14ac:dyDescent="0.15">
      <c r="A39" s="259"/>
      <c r="AK39" s="1110" t="s">
        <v>506</v>
      </c>
      <c r="AL39" s="1111"/>
      <c r="AM39" s="1111"/>
      <c r="AN39" s="1112"/>
      <c r="AO39" s="303">
        <v>-477822</v>
      </c>
      <c r="AP39" s="303">
        <v>-5616</v>
      </c>
      <c r="AQ39" s="304">
        <v>-5762</v>
      </c>
      <c r="AR39" s="305">
        <v>-2.5</v>
      </c>
      <c r="AS39" s="302"/>
    </row>
    <row r="40" spans="1:46" ht="27" customHeight="1" x14ac:dyDescent="0.15">
      <c r="A40" s="259"/>
      <c r="AK40" s="1107" t="s">
        <v>507</v>
      </c>
      <c r="AL40" s="1108"/>
      <c r="AM40" s="1108"/>
      <c r="AN40" s="1109"/>
      <c r="AO40" s="303">
        <v>-1718437</v>
      </c>
      <c r="AP40" s="303">
        <v>-20197</v>
      </c>
      <c r="AQ40" s="304">
        <v>-27609</v>
      </c>
      <c r="AR40" s="305">
        <v>-26.8</v>
      </c>
      <c r="AS40" s="302"/>
    </row>
    <row r="41" spans="1:46" x14ac:dyDescent="0.15">
      <c r="A41" s="259"/>
      <c r="AK41" s="1113" t="s">
        <v>288</v>
      </c>
      <c r="AL41" s="1114"/>
      <c r="AM41" s="1114"/>
      <c r="AN41" s="1115"/>
      <c r="AO41" s="303">
        <v>-86576</v>
      </c>
      <c r="AP41" s="303">
        <v>-1018</v>
      </c>
      <c r="AQ41" s="304">
        <v>12179</v>
      </c>
      <c r="AR41" s="305">
        <v>-108.4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992815</v>
      </c>
      <c r="AN51" s="325">
        <v>11639</v>
      </c>
      <c r="AO51" s="326">
        <v>-0.7</v>
      </c>
      <c r="AP51" s="327">
        <v>45588</v>
      </c>
      <c r="AQ51" s="328">
        <v>8.6999999999999993</v>
      </c>
      <c r="AR51" s="329">
        <v>-9.4</v>
      </c>
    </row>
    <row r="52" spans="1:44" x14ac:dyDescent="0.15">
      <c r="A52" s="259"/>
      <c r="AK52" s="330"/>
      <c r="AL52" s="331" t="s">
        <v>517</v>
      </c>
      <c r="AM52" s="332">
        <v>704036</v>
      </c>
      <c r="AN52" s="333">
        <v>8254</v>
      </c>
      <c r="AO52" s="334">
        <v>22.4</v>
      </c>
      <c r="AP52" s="335">
        <v>24150</v>
      </c>
      <c r="AQ52" s="336">
        <v>3.4</v>
      </c>
      <c r="AR52" s="337">
        <v>19</v>
      </c>
    </row>
    <row r="53" spans="1:44" x14ac:dyDescent="0.15">
      <c r="A53" s="259"/>
      <c r="AK53" s="315" t="s">
        <v>518</v>
      </c>
      <c r="AL53" s="316"/>
      <c r="AM53" s="324">
        <v>1420795</v>
      </c>
      <c r="AN53" s="325">
        <v>16653</v>
      </c>
      <c r="AO53" s="326">
        <v>43.1</v>
      </c>
      <c r="AP53" s="327">
        <v>45483</v>
      </c>
      <c r="AQ53" s="328">
        <v>-0.2</v>
      </c>
      <c r="AR53" s="329">
        <v>43.3</v>
      </c>
    </row>
    <row r="54" spans="1:44" x14ac:dyDescent="0.15">
      <c r="A54" s="259"/>
      <c r="AK54" s="330"/>
      <c r="AL54" s="331" t="s">
        <v>517</v>
      </c>
      <c r="AM54" s="332">
        <v>1200975</v>
      </c>
      <c r="AN54" s="333">
        <v>14077</v>
      </c>
      <c r="AO54" s="334">
        <v>70.5</v>
      </c>
      <c r="AP54" s="335">
        <v>24241</v>
      </c>
      <c r="AQ54" s="336">
        <v>0.4</v>
      </c>
      <c r="AR54" s="337">
        <v>70.099999999999994</v>
      </c>
    </row>
    <row r="55" spans="1:44" x14ac:dyDescent="0.15">
      <c r="A55" s="259"/>
      <c r="AK55" s="315" t="s">
        <v>519</v>
      </c>
      <c r="AL55" s="316"/>
      <c r="AM55" s="324">
        <v>1275265</v>
      </c>
      <c r="AN55" s="325">
        <v>14953</v>
      </c>
      <c r="AO55" s="326">
        <v>-10.199999999999999</v>
      </c>
      <c r="AP55" s="327">
        <v>45945</v>
      </c>
      <c r="AQ55" s="328">
        <v>1</v>
      </c>
      <c r="AR55" s="329">
        <v>-11.2</v>
      </c>
    </row>
    <row r="56" spans="1:44" x14ac:dyDescent="0.15">
      <c r="A56" s="259"/>
      <c r="AK56" s="330"/>
      <c r="AL56" s="331" t="s">
        <v>517</v>
      </c>
      <c r="AM56" s="332">
        <v>783939</v>
      </c>
      <c r="AN56" s="333">
        <v>9192</v>
      </c>
      <c r="AO56" s="334">
        <v>-34.700000000000003</v>
      </c>
      <c r="AP56" s="335">
        <v>25180</v>
      </c>
      <c r="AQ56" s="336">
        <v>3.9</v>
      </c>
      <c r="AR56" s="337">
        <v>-38.6</v>
      </c>
    </row>
    <row r="57" spans="1:44" x14ac:dyDescent="0.15">
      <c r="A57" s="259"/>
      <c r="AK57" s="315" t="s">
        <v>520</v>
      </c>
      <c r="AL57" s="316"/>
      <c r="AM57" s="324">
        <v>1750621</v>
      </c>
      <c r="AN57" s="325">
        <v>20627</v>
      </c>
      <c r="AO57" s="326">
        <v>37.9</v>
      </c>
      <c r="AP57" s="327">
        <v>44475</v>
      </c>
      <c r="AQ57" s="328">
        <v>-3.2</v>
      </c>
      <c r="AR57" s="329">
        <v>41.1</v>
      </c>
    </row>
    <row r="58" spans="1:44" x14ac:dyDescent="0.15">
      <c r="A58" s="259"/>
      <c r="AK58" s="330"/>
      <c r="AL58" s="331" t="s">
        <v>517</v>
      </c>
      <c r="AM58" s="332">
        <v>1253807</v>
      </c>
      <c r="AN58" s="333">
        <v>14773</v>
      </c>
      <c r="AO58" s="334">
        <v>60.7</v>
      </c>
      <c r="AP58" s="335">
        <v>24780</v>
      </c>
      <c r="AQ58" s="336">
        <v>-1.6</v>
      </c>
      <c r="AR58" s="337">
        <v>62.3</v>
      </c>
    </row>
    <row r="59" spans="1:44" x14ac:dyDescent="0.15">
      <c r="A59" s="259"/>
      <c r="AK59" s="315" t="s">
        <v>521</v>
      </c>
      <c r="AL59" s="316"/>
      <c r="AM59" s="324">
        <v>1881222</v>
      </c>
      <c r="AN59" s="325">
        <v>22110</v>
      </c>
      <c r="AO59" s="326">
        <v>7.2</v>
      </c>
      <c r="AP59" s="327">
        <v>45982</v>
      </c>
      <c r="AQ59" s="328">
        <v>3.4</v>
      </c>
      <c r="AR59" s="329">
        <v>3.8</v>
      </c>
    </row>
    <row r="60" spans="1:44" x14ac:dyDescent="0.15">
      <c r="A60" s="259"/>
      <c r="AK60" s="330"/>
      <c r="AL60" s="331" t="s">
        <v>517</v>
      </c>
      <c r="AM60" s="332">
        <v>986899</v>
      </c>
      <c r="AN60" s="333">
        <v>11599</v>
      </c>
      <c r="AO60" s="334">
        <v>-21.5</v>
      </c>
      <c r="AP60" s="335">
        <v>25583</v>
      </c>
      <c r="AQ60" s="336">
        <v>3.2</v>
      </c>
      <c r="AR60" s="337">
        <v>-24.7</v>
      </c>
    </row>
    <row r="61" spans="1:44" x14ac:dyDescent="0.15">
      <c r="A61" s="259"/>
      <c r="AK61" s="315" t="s">
        <v>522</v>
      </c>
      <c r="AL61" s="338"/>
      <c r="AM61" s="324">
        <v>1464144</v>
      </c>
      <c r="AN61" s="325">
        <v>17196</v>
      </c>
      <c r="AO61" s="326">
        <v>15.5</v>
      </c>
      <c r="AP61" s="327">
        <v>45495</v>
      </c>
      <c r="AQ61" s="339">
        <v>1.9</v>
      </c>
      <c r="AR61" s="329">
        <v>13.6</v>
      </c>
    </row>
    <row r="62" spans="1:44" x14ac:dyDescent="0.15">
      <c r="A62" s="259"/>
      <c r="AK62" s="330"/>
      <c r="AL62" s="331" t="s">
        <v>517</v>
      </c>
      <c r="AM62" s="332">
        <v>985931</v>
      </c>
      <c r="AN62" s="333">
        <v>11579</v>
      </c>
      <c r="AO62" s="334">
        <v>19.5</v>
      </c>
      <c r="AP62" s="335">
        <v>24787</v>
      </c>
      <c r="AQ62" s="336">
        <v>1.9</v>
      </c>
      <c r="AR62" s="337">
        <v>17.600000000000001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btu9L/D09traJ3O574wpbr1OHbgV7rpI0LLEPSsZ2plhEz0RdnQxZuzVqNxjwl0Q+IMqMwbefLSyfb3b+8M1g==" saltValue="krEfYNv+yGR4rvd6Lcj5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5qR+mgnnf4bFxGUEuV3igS751CWUywsT1efx7mKFbLD54q4ySVQvuUoIwKD2jtQyxRITLud+qcxNzMmg4DKnw==" saltValue="ZBQAX8WpeZmVWZYTF/dX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6uCmkGEcFoPD4wBZ95VuoEJNeDhO0V+ocEI8tzPIPZpV8yTx89wJuaxcUdOkahjWMi1SuqEOpb0xlFBsAOELAg==" saltValue="F+N4AGMzPYI9NAVb6syX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12.5</v>
      </c>
      <c r="G47" s="12">
        <v>13.91</v>
      </c>
      <c r="H47" s="12">
        <v>14.26</v>
      </c>
      <c r="I47" s="12">
        <v>14.36</v>
      </c>
      <c r="J47" s="13">
        <v>14.3</v>
      </c>
    </row>
    <row r="48" spans="2:10" ht="57.75" customHeight="1" x14ac:dyDescent="0.15">
      <c r="B48" s="14"/>
      <c r="C48" s="1128" t="s">
        <v>4</v>
      </c>
      <c r="D48" s="1128"/>
      <c r="E48" s="1129"/>
      <c r="F48" s="15">
        <v>8.14</v>
      </c>
      <c r="G48" s="16">
        <v>11.09</v>
      </c>
      <c r="H48" s="16">
        <v>16.02</v>
      </c>
      <c r="I48" s="16">
        <v>16.25</v>
      </c>
      <c r="J48" s="17">
        <v>10.78</v>
      </c>
    </row>
    <row r="49" spans="2:10" ht="57.75" customHeight="1" thickBot="1" x14ac:dyDescent="0.2">
      <c r="B49" s="18"/>
      <c r="C49" s="1130" t="s">
        <v>5</v>
      </c>
      <c r="D49" s="1130"/>
      <c r="E49" s="1131"/>
      <c r="F49" s="19" t="s">
        <v>529</v>
      </c>
      <c r="G49" s="20">
        <v>4.7</v>
      </c>
      <c r="H49" s="20">
        <v>6.51</v>
      </c>
      <c r="I49" s="20" t="s">
        <v>530</v>
      </c>
      <c r="J49" s="21" t="s">
        <v>531</v>
      </c>
    </row>
    <row r="50" spans="2:10" x14ac:dyDescent="0.15"/>
  </sheetData>
  <sheetProtection algorithmName="SHA-512" hashValue="IT04PKgkDTC6EMxVUIe4PvW/2yPtS+0tCKZ2xXu5HEQmKnhG609cH83kvy7ZsWZzJgeeY1Jh5mhNru5pNJcETg==" saltValue="u1IzkVOOCa+Qhe5S5mnc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8.14</v>
      </c>
      <c r="G34" s="33">
        <v>11.08</v>
      </c>
      <c r="H34" s="33">
        <v>16.010000000000002</v>
      </c>
      <c r="I34" s="33">
        <v>16.239999999999998</v>
      </c>
      <c r="J34" s="34">
        <v>10.77</v>
      </c>
      <c r="K34" s="22"/>
      <c r="L34" s="22"/>
      <c r="M34" s="22"/>
      <c r="N34" s="22"/>
      <c r="O34" s="22"/>
      <c r="P34" s="22"/>
    </row>
    <row r="35" spans="1:16" ht="39" customHeight="1" x14ac:dyDescent="0.15">
      <c r="A35" s="22"/>
      <c r="B35" s="35"/>
      <c r="C35" s="1132" t="s">
        <v>533</v>
      </c>
      <c r="D35" s="1132"/>
      <c r="E35" s="1133"/>
      <c r="F35" s="36" t="s">
        <v>486</v>
      </c>
      <c r="G35" s="37">
        <v>1.78</v>
      </c>
      <c r="H35" s="37">
        <v>2.14</v>
      </c>
      <c r="I35" s="37">
        <v>2.79</v>
      </c>
      <c r="J35" s="38">
        <v>3.43</v>
      </c>
      <c r="K35" s="22"/>
      <c r="L35" s="22"/>
      <c r="M35" s="22"/>
      <c r="N35" s="22"/>
      <c r="O35" s="22"/>
      <c r="P35" s="22"/>
    </row>
    <row r="36" spans="1:16" ht="39" customHeight="1" x14ac:dyDescent="0.15">
      <c r="A36" s="22"/>
      <c r="B36" s="35"/>
      <c r="C36" s="1132" t="s">
        <v>534</v>
      </c>
      <c r="D36" s="1132"/>
      <c r="E36" s="1133"/>
      <c r="F36" s="36">
        <v>2.81</v>
      </c>
      <c r="G36" s="37">
        <v>3.99</v>
      </c>
      <c r="H36" s="37">
        <v>1.89</v>
      </c>
      <c r="I36" s="37">
        <v>2.66</v>
      </c>
      <c r="J36" s="38">
        <v>2.4</v>
      </c>
      <c r="K36" s="22"/>
      <c r="L36" s="22"/>
      <c r="M36" s="22"/>
      <c r="N36" s="22"/>
      <c r="O36" s="22"/>
      <c r="P36" s="22"/>
    </row>
    <row r="37" spans="1:16" ht="39" customHeight="1" x14ac:dyDescent="0.15">
      <c r="A37" s="22"/>
      <c r="B37" s="35"/>
      <c r="C37" s="1132" t="s">
        <v>535</v>
      </c>
      <c r="D37" s="1132"/>
      <c r="E37" s="1133"/>
      <c r="F37" s="36">
        <v>1.55</v>
      </c>
      <c r="G37" s="37">
        <v>1.56</v>
      </c>
      <c r="H37" s="37">
        <v>2.12</v>
      </c>
      <c r="I37" s="37">
        <v>1.75</v>
      </c>
      <c r="J37" s="38">
        <v>1.28</v>
      </c>
      <c r="K37" s="22"/>
      <c r="L37" s="22"/>
      <c r="M37" s="22"/>
      <c r="N37" s="22"/>
      <c r="O37" s="22"/>
      <c r="P37" s="22"/>
    </row>
    <row r="38" spans="1:16" ht="39" customHeight="1" x14ac:dyDescent="0.15">
      <c r="A38" s="22"/>
      <c r="B38" s="35"/>
      <c r="C38" s="1132" t="s">
        <v>536</v>
      </c>
      <c r="D38" s="1132"/>
      <c r="E38" s="1133"/>
      <c r="F38" s="36">
        <v>0.19</v>
      </c>
      <c r="G38" s="37">
        <v>0.23</v>
      </c>
      <c r="H38" s="37">
        <v>0.15</v>
      </c>
      <c r="I38" s="37">
        <v>0.33</v>
      </c>
      <c r="J38" s="38">
        <v>0.26</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v>0.14000000000000001</v>
      </c>
      <c r="G43" s="42">
        <v>0</v>
      </c>
      <c r="H43" s="42">
        <v>0</v>
      </c>
      <c r="I43" s="42">
        <v>0</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if2gARBmBx8ZoAUtbT1ThCONEYV3/6v+6Uo/Ndy569hvhEyQbxhBdJjlhDWxIp2WSZ5tTJHM5LjaD9fVPLvdg==" saltValue="muV9xHPbzhJW+hU8DCU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1629</v>
      </c>
      <c r="L45" s="58">
        <v>1736</v>
      </c>
      <c r="M45" s="58">
        <v>1768</v>
      </c>
      <c r="N45" s="58">
        <v>1792</v>
      </c>
      <c r="O45" s="59">
        <v>1723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492</v>
      </c>
      <c r="L48" s="62">
        <v>433</v>
      </c>
      <c r="M48" s="62">
        <v>336</v>
      </c>
      <c r="N48" s="62">
        <v>347</v>
      </c>
      <c r="O48" s="63">
        <v>321</v>
      </c>
      <c r="P48" s="46"/>
      <c r="Q48" s="46"/>
      <c r="R48" s="46"/>
      <c r="S48" s="46"/>
      <c r="T48" s="46"/>
      <c r="U48" s="46"/>
    </row>
    <row r="49" spans="1:21" ht="30.75" customHeight="1" x14ac:dyDescent="0.15">
      <c r="A49" s="46"/>
      <c r="B49" s="1163"/>
      <c r="C49" s="1164"/>
      <c r="D49" s="60"/>
      <c r="E49" s="1140" t="s">
        <v>14</v>
      </c>
      <c r="F49" s="1140"/>
      <c r="G49" s="1140"/>
      <c r="H49" s="1140"/>
      <c r="I49" s="1140"/>
      <c r="J49" s="1141"/>
      <c r="K49" s="61">
        <v>37</v>
      </c>
      <c r="L49" s="62">
        <v>20</v>
      </c>
      <c r="M49" s="62">
        <v>20</v>
      </c>
      <c r="N49" s="62">
        <v>40</v>
      </c>
      <c r="O49" s="63">
        <v>66</v>
      </c>
      <c r="P49" s="46"/>
      <c r="Q49" s="46"/>
      <c r="R49" s="46"/>
      <c r="S49" s="46"/>
      <c r="T49" s="46"/>
      <c r="U49" s="46"/>
    </row>
    <row r="50" spans="1:21" ht="30.75" customHeight="1" x14ac:dyDescent="0.15">
      <c r="A50" s="46"/>
      <c r="B50" s="1163"/>
      <c r="C50" s="1164"/>
      <c r="D50" s="60"/>
      <c r="E50" s="1140" t="s">
        <v>15</v>
      </c>
      <c r="F50" s="1140"/>
      <c r="G50" s="1140"/>
      <c r="H50" s="1140"/>
      <c r="I50" s="1140"/>
      <c r="J50" s="1141"/>
      <c r="K50" s="61">
        <v>20</v>
      </c>
      <c r="L50" s="62">
        <v>13</v>
      </c>
      <c r="M50" s="62">
        <v>10</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2559</v>
      </c>
      <c r="L52" s="62">
        <v>2402</v>
      </c>
      <c r="M52" s="62">
        <v>2267</v>
      </c>
      <c r="N52" s="62">
        <v>2254</v>
      </c>
      <c r="O52" s="63">
        <v>2197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-381</v>
      </c>
      <c r="L53" s="67">
        <v>-200</v>
      </c>
      <c r="M53" s="67">
        <v>-133</v>
      </c>
      <c r="N53" s="67">
        <v>-75</v>
      </c>
      <c r="O53" s="68">
        <v>-87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PUbERuxtDXYU/f8QyVV6JWB35SOY9OX+UDTejelxveDHsl7UMIMzjxYD7xyb+RRf2TtokvdbTODkyjtBAuI1g==" saltValue="CUxkVbpcqwF3QrhvfCfR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20492</v>
      </c>
      <c r="J41" s="343">
        <v>20414</v>
      </c>
      <c r="K41" s="343">
        <v>19952</v>
      </c>
      <c r="L41" s="343">
        <v>18760</v>
      </c>
      <c r="M41" s="344">
        <v>17319</v>
      </c>
    </row>
    <row r="42" spans="2:13" ht="27.75" customHeight="1" x14ac:dyDescent="0.15">
      <c r="B42" s="1171"/>
      <c r="C42" s="1172"/>
      <c r="D42" s="104"/>
      <c r="E42" s="1175" t="s">
        <v>32</v>
      </c>
      <c r="F42" s="1175"/>
      <c r="G42" s="1175"/>
      <c r="H42" s="1176"/>
      <c r="I42" s="345">
        <v>22</v>
      </c>
      <c r="J42" s="346">
        <v>35</v>
      </c>
      <c r="K42" s="346">
        <v>3</v>
      </c>
      <c r="L42" s="346" t="s">
        <v>486</v>
      </c>
      <c r="M42" s="347" t="s">
        <v>486</v>
      </c>
    </row>
    <row r="43" spans="2:13" ht="27.75" customHeight="1" x14ac:dyDescent="0.15">
      <c r="B43" s="1171"/>
      <c r="C43" s="1172"/>
      <c r="D43" s="104"/>
      <c r="E43" s="1175" t="s">
        <v>33</v>
      </c>
      <c r="F43" s="1175"/>
      <c r="G43" s="1175"/>
      <c r="H43" s="1176"/>
      <c r="I43" s="345">
        <v>3165</v>
      </c>
      <c r="J43" s="346">
        <v>3169</v>
      </c>
      <c r="K43" s="346">
        <v>2829</v>
      </c>
      <c r="L43" s="346">
        <v>2392</v>
      </c>
      <c r="M43" s="347">
        <v>2053</v>
      </c>
    </row>
    <row r="44" spans="2:13" ht="27.75" customHeight="1" x14ac:dyDescent="0.15">
      <c r="B44" s="1171"/>
      <c r="C44" s="1172"/>
      <c r="D44" s="104"/>
      <c r="E44" s="1175" t="s">
        <v>34</v>
      </c>
      <c r="F44" s="1175"/>
      <c r="G44" s="1175"/>
      <c r="H44" s="1176"/>
      <c r="I44" s="345">
        <v>811</v>
      </c>
      <c r="J44" s="346">
        <v>817</v>
      </c>
      <c r="K44" s="346">
        <v>931</v>
      </c>
      <c r="L44" s="346">
        <v>1356</v>
      </c>
      <c r="M44" s="347">
        <v>1884</v>
      </c>
    </row>
    <row r="45" spans="2:13" ht="27.75" customHeight="1" x14ac:dyDescent="0.15">
      <c r="B45" s="1171"/>
      <c r="C45" s="1172"/>
      <c r="D45" s="104"/>
      <c r="E45" s="1175" t="s">
        <v>35</v>
      </c>
      <c r="F45" s="1175"/>
      <c r="G45" s="1175"/>
      <c r="H45" s="1176"/>
      <c r="I45" s="345">
        <v>3703</v>
      </c>
      <c r="J45" s="346">
        <v>3770</v>
      </c>
      <c r="K45" s="346">
        <v>3707</v>
      </c>
      <c r="L45" s="346">
        <v>3703</v>
      </c>
      <c r="M45" s="347">
        <v>4088</v>
      </c>
    </row>
    <row r="46" spans="2:13" ht="27.75" customHeight="1" x14ac:dyDescent="0.15">
      <c r="B46" s="1171"/>
      <c r="C46" s="1172"/>
      <c r="D46" s="105"/>
      <c r="E46" s="1175" t="s">
        <v>36</v>
      </c>
      <c r="F46" s="1175"/>
      <c r="G46" s="1175"/>
      <c r="H46" s="1176"/>
      <c r="I46" s="345" t="s">
        <v>486</v>
      </c>
      <c r="J46" s="346" t="s">
        <v>486</v>
      </c>
      <c r="K46" s="346">
        <v>91</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6201</v>
      </c>
      <c r="J50" s="346">
        <v>6865</v>
      </c>
      <c r="K50" s="346">
        <v>8201</v>
      </c>
      <c r="L50" s="346">
        <v>9179</v>
      </c>
      <c r="M50" s="347">
        <v>9833</v>
      </c>
    </row>
    <row r="51" spans="2:13" ht="27.75" customHeight="1" x14ac:dyDescent="0.15">
      <c r="B51" s="1171"/>
      <c r="C51" s="1172"/>
      <c r="D51" s="104"/>
      <c r="E51" s="1175" t="s">
        <v>42</v>
      </c>
      <c r="F51" s="1175"/>
      <c r="G51" s="1175"/>
      <c r="H51" s="1176"/>
      <c r="I51" s="345">
        <v>4666</v>
      </c>
      <c r="J51" s="346">
        <v>3294</v>
      </c>
      <c r="K51" s="346">
        <v>3179</v>
      </c>
      <c r="L51" s="346">
        <v>3617</v>
      </c>
      <c r="M51" s="347">
        <v>3896</v>
      </c>
    </row>
    <row r="52" spans="2:13" ht="27.75" customHeight="1" x14ac:dyDescent="0.15">
      <c r="B52" s="1173"/>
      <c r="C52" s="1174"/>
      <c r="D52" s="104"/>
      <c r="E52" s="1175" t="s">
        <v>43</v>
      </c>
      <c r="F52" s="1175"/>
      <c r="G52" s="1175"/>
      <c r="H52" s="1176"/>
      <c r="I52" s="345">
        <v>20045</v>
      </c>
      <c r="J52" s="346">
        <v>19939</v>
      </c>
      <c r="K52" s="346">
        <v>19674</v>
      </c>
      <c r="L52" s="346">
        <v>19005</v>
      </c>
      <c r="M52" s="347">
        <v>18551</v>
      </c>
    </row>
    <row r="53" spans="2:13" ht="27.75" customHeight="1" thickBot="1" x14ac:dyDescent="0.2">
      <c r="B53" s="1177" t="s">
        <v>19</v>
      </c>
      <c r="C53" s="1178"/>
      <c r="D53" s="108"/>
      <c r="E53" s="1179" t="s">
        <v>44</v>
      </c>
      <c r="F53" s="1179"/>
      <c r="G53" s="1179"/>
      <c r="H53" s="1180"/>
      <c r="I53" s="348">
        <v>-2718</v>
      </c>
      <c r="J53" s="349">
        <v>-1893</v>
      </c>
      <c r="K53" s="349">
        <v>-3539</v>
      </c>
      <c r="L53" s="349">
        <v>-5590</v>
      </c>
      <c r="M53" s="350">
        <v>-6936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1LT1OF4Wd64qYs/QIZ4KOAnQFtSdy4s5IDbY/sbsLLdu9DcOoLYkXESkqSZpoWeG63ZkpljmmvIh9cG3IvbfQ==" saltValue="6t9QzzNV33A4auNMH/s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70" zoomScaleNormal="70" zoomScaleSheetLayoutView="7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2593</v>
      </c>
      <c r="G55" s="120">
        <v>2552</v>
      </c>
      <c r="H55" s="121">
        <v>2599</v>
      </c>
    </row>
    <row r="56" spans="2:8" ht="52.5" customHeight="1" x14ac:dyDescent="0.15">
      <c r="B56" s="122"/>
      <c r="C56" s="1198" t="s">
        <v>47</v>
      </c>
      <c r="D56" s="1198"/>
      <c r="E56" s="1199"/>
      <c r="F56" s="123">
        <v>856</v>
      </c>
      <c r="G56" s="123">
        <v>806</v>
      </c>
      <c r="H56" s="124">
        <v>756</v>
      </c>
    </row>
    <row r="57" spans="2:8" ht="53.25" customHeight="1" x14ac:dyDescent="0.15">
      <c r="B57" s="122"/>
      <c r="C57" s="1200" t="s">
        <v>48</v>
      </c>
      <c r="D57" s="1200"/>
      <c r="E57" s="1201"/>
      <c r="F57" s="125">
        <v>3287</v>
      </c>
      <c r="G57" s="125">
        <v>4389</v>
      </c>
      <c r="H57" s="126">
        <v>5248</v>
      </c>
    </row>
    <row r="58" spans="2:8" ht="45.75" customHeight="1" x14ac:dyDescent="0.15">
      <c r="B58" s="127"/>
      <c r="C58" s="1188" t="s">
        <v>559</v>
      </c>
      <c r="D58" s="1189"/>
      <c r="E58" s="1190"/>
      <c r="F58" s="128">
        <v>2939</v>
      </c>
      <c r="G58" s="128">
        <v>4040</v>
      </c>
      <c r="H58" s="129">
        <v>4898</v>
      </c>
    </row>
    <row r="59" spans="2:8" ht="45.75" customHeight="1" x14ac:dyDescent="0.15">
      <c r="B59" s="127"/>
      <c r="C59" s="1188" t="s">
        <v>560</v>
      </c>
      <c r="D59" s="1189"/>
      <c r="E59" s="1190"/>
      <c r="F59" s="128">
        <v>238</v>
      </c>
      <c r="G59" s="128">
        <v>238</v>
      </c>
      <c r="H59" s="129">
        <v>238</v>
      </c>
    </row>
    <row r="60" spans="2:8" ht="45.75" customHeight="1" x14ac:dyDescent="0.15">
      <c r="B60" s="127"/>
      <c r="C60" s="1188" t="s">
        <v>561</v>
      </c>
      <c r="D60" s="1189"/>
      <c r="E60" s="1190"/>
      <c r="F60" s="128">
        <v>44</v>
      </c>
      <c r="G60" s="128">
        <v>44</v>
      </c>
      <c r="H60" s="129">
        <v>44</v>
      </c>
    </row>
    <row r="61" spans="2:8" ht="45.75" customHeight="1" x14ac:dyDescent="0.15">
      <c r="B61" s="127"/>
      <c r="C61" s="1188" t="s">
        <v>562</v>
      </c>
      <c r="D61" s="1189"/>
      <c r="E61" s="1190"/>
      <c r="F61" s="128">
        <v>40</v>
      </c>
      <c r="G61" s="128">
        <v>40</v>
      </c>
      <c r="H61" s="129">
        <v>40</v>
      </c>
    </row>
    <row r="62" spans="2:8" ht="45.75" customHeight="1" thickBot="1" x14ac:dyDescent="0.2">
      <c r="B62" s="130"/>
      <c r="C62" s="1191" t="s">
        <v>563</v>
      </c>
      <c r="D62" s="1192"/>
      <c r="E62" s="1193"/>
      <c r="F62" s="131">
        <v>25</v>
      </c>
      <c r="G62" s="131">
        <v>25</v>
      </c>
      <c r="H62" s="132">
        <v>25</v>
      </c>
    </row>
    <row r="63" spans="2:8" ht="52.5" customHeight="1" thickBot="1" x14ac:dyDescent="0.2">
      <c r="B63" s="133"/>
      <c r="C63" s="1194" t="s">
        <v>49</v>
      </c>
      <c r="D63" s="1194"/>
      <c r="E63" s="1195"/>
      <c r="F63" s="134">
        <v>6736</v>
      </c>
      <c r="G63" s="134">
        <v>7747</v>
      </c>
      <c r="H63" s="135">
        <v>8603</v>
      </c>
    </row>
    <row r="64" spans="2:8" x14ac:dyDescent="0.15"/>
  </sheetData>
  <sheetProtection algorithmName="SHA-512" hashValue="kjBnmfKmjL1UmR1TyHk2X919jbUPr2lTOcPpQafa1yFqrNa36fMwLMcoKf3dR/L8GbwdmchRez/fNTVZWkYp0g==" saltValue="TD7qJMp4BVELV9zJgAVr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11639</v>
      </c>
      <c r="E3" s="154"/>
      <c r="F3" s="155">
        <v>45588</v>
      </c>
      <c r="G3" s="156"/>
      <c r="H3" s="157"/>
    </row>
    <row r="4" spans="1:8" x14ac:dyDescent="0.15">
      <c r="A4" s="158"/>
      <c r="B4" s="159"/>
      <c r="C4" s="160"/>
      <c r="D4" s="161">
        <v>8254</v>
      </c>
      <c r="E4" s="162"/>
      <c r="F4" s="163">
        <v>24150</v>
      </c>
      <c r="G4" s="164"/>
      <c r="H4" s="165"/>
    </row>
    <row r="5" spans="1:8" x14ac:dyDescent="0.15">
      <c r="A5" s="146" t="s">
        <v>518</v>
      </c>
      <c r="B5" s="151"/>
      <c r="C5" s="152"/>
      <c r="D5" s="153">
        <v>16653</v>
      </c>
      <c r="E5" s="154"/>
      <c r="F5" s="155">
        <v>45483</v>
      </c>
      <c r="G5" s="156"/>
      <c r="H5" s="157"/>
    </row>
    <row r="6" spans="1:8" x14ac:dyDescent="0.15">
      <c r="A6" s="158"/>
      <c r="B6" s="159"/>
      <c r="C6" s="160"/>
      <c r="D6" s="161">
        <v>14077</v>
      </c>
      <c r="E6" s="162"/>
      <c r="F6" s="163">
        <v>24241</v>
      </c>
      <c r="G6" s="164"/>
      <c r="H6" s="165"/>
    </row>
    <row r="7" spans="1:8" x14ac:dyDescent="0.15">
      <c r="A7" s="146" t="s">
        <v>519</v>
      </c>
      <c r="B7" s="151"/>
      <c r="C7" s="152"/>
      <c r="D7" s="153">
        <v>14953</v>
      </c>
      <c r="E7" s="154"/>
      <c r="F7" s="155">
        <v>45945</v>
      </c>
      <c r="G7" s="156"/>
      <c r="H7" s="157"/>
    </row>
    <row r="8" spans="1:8" x14ac:dyDescent="0.15">
      <c r="A8" s="158"/>
      <c r="B8" s="159"/>
      <c r="C8" s="160"/>
      <c r="D8" s="161">
        <v>9192</v>
      </c>
      <c r="E8" s="162"/>
      <c r="F8" s="163">
        <v>25180</v>
      </c>
      <c r="G8" s="164"/>
      <c r="H8" s="165"/>
    </row>
    <row r="9" spans="1:8" x14ac:dyDescent="0.15">
      <c r="A9" s="146" t="s">
        <v>520</v>
      </c>
      <c r="B9" s="151"/>
      <c r="C9" s="152"/>
      <c r="D9" s="153">
        <v>20627</v>
      </c>
      <c r="E9" s="154"/>
      <c r="F9" s="155">
        <v>44475</v>
      </c>
      <c r="G9" s="156"/>
      <c r="H9" s="157"/>
    </row>
    <row r="10" spans="1:8" x14ac:dyDescent="0.15">
      <c r="A10" s="158"/>
      <c r="B10" s="159"/>
      <c r="C10" s="160"/>
      <c r="D10" s="161">
        <v>14773</v>
      </c>
      <c r="E10" s="162"/>
      <c r="F10" s="163">
        <v>24780</v>
      </c>
      <c r="G10" s="164"/>
      <c r="H10" s="165"/>
    </row>
    <row r="11" spans="1:8" x14ac:dyDescent="0.15">
      <c r="A11" s="146" t="s">
        <v>521</v>
      </c>
      <c r="B11" s="151"/>
      <c r="C11" s="152"/>
      <c r="D11" s="153">
        <v>22110</v>
      </c>
      <c r="E11" s="154"/>
      <c r="F11" s="155">
        <v>45982</v>
      </c>
      <c r="G11" s="156"/>
      <c r="H11" s="157"/>
    </row>
    <row r="12" spans="1:8" x14ac:dyDescent="0.15">
      <c r="A12" s="158"/>
      <c r="B12" s="159"/>
      <c r="C12" s="166"/>
      <c r="D12" s="161">
        <v>11599</v>
      </c>
      <c r="E12" s="162"/>
      <c r="F12" s="163">
        <v>25583</v>
      </c>
      <c r="G12" s="164"/>
      <c r="H12" s="165"/>
    </row>
    <row r="13" spans="1:8" x14ac:dyDescent="0.15">
      <c r="A13" s="146"/>
      <c r="B13" s="151"/>
      <c r="C13" s="152"/>
      <c r="D13" s="153">
        <v>17196</v>
      </c>
      <c r="E13" s="154"/>
      <c r="F13" s="155">
        <v>45495</v>
      </c>
      <c r="G13" s="167"/>
      <c r="H13" s="157"/>
    </row>
    <row r="14" spans="1:8" x14ac:dyDescent="0.15">
      <c r="A14" s="158"/>
      <c r="B14" s="159"/>
      <c r="C14" s="160"/>
      <c r="D14" s="161">
        <v>11579</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8.14</v>
      </c>
      <c r="C19" s="168">
        <f>ROUND(VALUE(SUBSTITUTE(実質収支比率等に係る経年分析!G$48,"▲","-")),2)</f>
        <v>11.09</v>
      </c>
      <c r="D19" s="168">
        <f>ROUND(VALUE(SUBSTITUTE(実質収支比率等に係る経年分析!H$48,"▲","-")),2)</f>
        <v>16.02</v>
      </c>
      <c r="E19" s="168">
        <f>ROUND(VALUE(SUBSTITUTE(実質収支比率等に係る経年分析!I$48,"▲","-")),2)</f>
        <v>16.25</v>
      </c>
      <c r="F19" s="168">
        <f>ROUND(VALUE(SUBSTITUTE(実質収支比率等に係る経年分析!J$48,"▲","-")),2)</f>
        <v>10.78</v>
      </c>
    </row>
    <row r="20" spans="1:11" x14ac:dyDescent="0.15">
      <c r="A20" s="168" t="s">
        <v>53</v>
      </c>
      <c r="B20" s="168">
        <f>ROUND(VALUE(SUBSTITUTE(実質収支比率等に係る経年分析!F$47,"▲","-")),2)</f>
        <v>12.5</v>
      </c>
      <c r="C20" s="168">
        <f>ROUND(VALUE(SUBSTITUTE(実質収支比率等に係る経年分析!G$47,"▲","-")),2)</f>
        <v>13.91</v>
      </c>
      <c r="D20" s="168">
        <f>ROUND(VALUE(SUBSTITUTE(実質収支比率等に係る経年分析!H$47,"▲","-")),2)</f>
        <v>14.26</v>
      </c>
      <c r="E20" s="168">
        <f>ROUND(VALUE(SUBSTITUTE(実質収支比率等に係る経年分析!I$47,"▲","-")),2)</f>
        <v>14.36</v>
      </c>
      <c r="F20" s="168">
        <f>ROUND(VALUE(SUBSTITUTE(実質収支比率等に係る経年分析!J$47,"▲","-")),2)</f>
        <v>14.3</v>
      </c>
    </row>
    <row r="21" spans="1:11" x14ac:dyDescent="0.15">
      <c r="A21" s="168" t="s">
        <v>54</v>
      </c>
      <c r="B21" s="168">
        <f>IF(ISNUMBER(VALUE(SUBSTITUTE(実質収支比率等に係る経年分析!F$49,"▲","-"))),ROUND(VALUE(SUBSTITUTE(実質収支比率等に係る経年分析!F$49,"▲","-")),2),NA())</f>
        <v>-2.5099999999999998</v>
      </c>
      <c r="C21" s="168">
        <f>IF(ISNUMBER(VALUE(SUBSTITUTE(実質収支比率等に係る経年分析!G$49,"▲","-"))),ROUND(VALUE(SUBSTITUTE(実質収支比率等に係る経年分析!G$49,"▲","-")),2),NA())</f>
        <v>4.7</v>
      </c>
      <c r="D21" s="168">
        <f>IF(ISNUMBER(VALUE(SUBSTITUTE(実質収支比率等に係る経年分析!H$49,"▲","-"))),ROUND(VALUE(SUBSTITUTE(実質収支比率等に係る経年分析!H$49,"▲","-")),2),NA())</f>
        <v>6.51</v>
      </c>
      <c r="E21" s="168">
        <f>IF(ISNUMBER(VALUE(SUBSTITUTE(実質収支比率等に係る経年分析!I$49,"▲","-"))),ROUND(VALUE(SUBSTITUTE(実質収支比率等に係る経年分析!I$49,"▲","-")),2),NA())</f>
        <v>-0.38</v>
      </c>
      <c r="F21" s="168">
        <f>IF(ISNUMBER(VALUE(SUBSTITUTE(実質収支比率等に係る経年分析!J$49,"▲","-"))),ROUND(VALUE(SUBSTITUTE(実質収支比率等に係る経年分析!J$49,"▲","-")),2),NA())</f>
        <v>-4.84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0.26</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1.28</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16.010000000000002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16.239999999999998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2559</v>
      </c>
      <c r="E42" s="170"/>
      <c r="F42" s="170"/>
      <c r="G42" s="170">
        <f>'実質公債費比率（分子）の構造'!L$52</f>
        <v>2402</v>
      </c>
      <c r="H42" s="170"/>
      <c r="I42" s="170"/>
      <c r="J42" s="170">
        <f>'実質公債費比率（分子）の構造'!M$52</f>
        <v>2267</v>
      </c>
      <c r="K42" s="170"/>
      <c r="L42" s="170"/>
      <c r="M42" s="170">
        <f>'実質公債費比率（分子）の構造'!N$52</f>
        <v>2254</v>
      </c>
      <c r="N42" s="170"/>
      <c r="O42" s="170"/>
      <c r="P42" s="170">
        <f>'実質公債費比率（分子）の構造'!O$52</f>
        <v>2197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20</v>
      </c>
      <c r="C44" s="170"/>
      <c r="D44" s="170"/>
      <c r="E44" s="170">
        <f>'実質公債費比率（分子）の構造'!L$50</f>
        <v>13</v>
      </c>
      <c r="F44" s="170"/>
      <c r="G44" s="170"/>
      <c r="H44" s="170">
        <f>'実質公債費比率（分子）の構造'!M$50</f>
        <v>10</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37</v>
      </c>
      <c r="C45" s="170"/>
      <c r="D45" s="170"/>
      <c r="E45" s="170">
        <f>'実質公債費比率（分子）の構造'!L$49</f>
        <v>20</v>
      </c>
      <c r="F45" s="170"/>
      <c r="G45" s="170"/>
      <c r="H45" s="170">
        <f>'実質公債費比率（分子）の構造'!M$49</f>
        <v>20</v>
      </c>
      <c r="I45" s="170"/>
      <c r="J45" s="170"/>
      <c r="K45" s="170">
        <f>'実質公債費比率（分子）の構造'!N$49</f>
        <v>40</v>
      </c>
      <c r="L45" s="170"/>
      <c r="M45" s="170"/>
      <c r="N45" s="170">
        <f>'実質公債費比率（分子）の構造'!O$49</f>
        <v>66</v>
      </c>
      <c r="O45" s="170"/>
      <c r="P45" s="170"/>
    </row>
    <row r="46" spans="1:16" x14ac:dyDescent="0.15">
      <c r="A46" s="170" t="s">
        <v>64</v>
      </c>
      <c r="B46" s="170">
        <f>'実質公債費比率（分子）の構造'!K$48</f>
        <v>492</v>
      </c>
      <c r="C46" s="170"/>
      <c r="D46" s="170"/>
      <c r="E46" s="170">
        <f>'実質公債費比率（分子）の構造'!L$48</f>
        <v>433</v>
      </c>
      <c r="F46" s="170"/>
      <c r="G46" s="170"/>
      <c r="H46" s="170">
        <f>'実質公債費比率（分子）の構造'!M$48</f>
        <v>336</v>
      </c>
      <c r="I46" s="170"/>
      <c r="J46" s="170"/>
      <c r="K46" s="170">
        <f>'実質公債費比率（分子）の構造'!N$48</f>
        <v>347</v>
      </c>
      <c r="L46" s="170"/>
      <c r="M46" s="170"/>
      <c r="N46" s="170">
        <f>'実質公債費比率（分子）の構造'!O$48</f>
        <v>321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1629</v>
      </c>
      <c r="C49" s="170"/>
      <c r="D49" s="170"/>
      <c r="E49" s="170">
        <f>'実質公債費比率（分子）の構造'!L$45</f>
        <v>1736</v>
      </c>
      <c r="F49" s="170"/>
      <c r="G49" s="170"/>
      <c r="H49" s="170">
        <f>'実質公債費比率（分子）の構造'!M$45</f>
        <v>1768</v>
      </c>
      <c r="I49" s="170"/>
      <c r="J49" s="170"/>
      <c r="K49" s="170">
        <f>'実質公債費比率（分子）の構造'!N$45</f>
        <v>1792</v>
      </c>
      <c r="L49" s="170"/>
      <c r="M49" s="170"/>
      <c r="N49" s="170">
        <f>'実質公債費比率（分子）の構造'!O$45</f>
        <v>1723</v>
      </c>
      <c r="O49" s="170"/>
      <c r="P49" s="170"/>
    </row>
    <row r="50" spans="1:16" x14ac:dyDescent="0.15">
      <c r="A50" s="170" t="s">
        <v>67</v>
      </c>
      <c r="B50" s="170" t="e">
        <f>NA()</f>
        <v>#N/A</v>
      </c>
      <c r="C50" s="170">
        <f>IF(ISNUMBER('実質公債費比率（分子）の構造'!K$53),'実質公債費比率（分子）の構造'!K$53,NA())</f>
        <v>-381</v>
      </c>
      <c r="D50" s="170" t="e">
        <f>NA()</f>
        <v>#N/A</v>
      </c>
      <c r="E50" s="170" t="e">
        <f>NA()</f>
        <v>#N/A</v>
      </c>
      <c r="F50" s="170">
        <f>IF(ISNUMBER('実質公債費比率（分子）の構造'!L$53),'実質公債費比率（分子）の構造'!L$53,NA())</f>
        <v>-200</v>
      </c>
      <c r="G50" s="170" t="e">
        <f>NA()</f>
        <v>#N/A</v>
      </c>
      <c r="H50" s="170" t="e">
        <f>NA()</f>
        <v>#N/A</v>
      </c>
      <c r="I50" s="170">
        <f>IF(ISNUMBER('実質公債費比率（分子）の構造'!M$53),'実質公債費比率（分子）の構造'!M$53,NA())</f>
        <v>-133</v>
      </c>
      <c r="J50" s="170" t="e">
        <f>NA()</f>
        <v>#N/A</v>
      </c>
      <c r="K50" s="170" t="e">
        <f>NA()</f>
        <v>#N/A</v>
      </c>
      <c r="L50" s="170">
        <f>IF(ISNUMBER('実質公債費比率（分子）の構造'!N$53),'実質公債費比率（分子）の構造'!N$53,NA())</f>
        <v>-75</v>
      </c>
      <c r="M50" s="170" t="e">
        <f>NA()</f>
        <v>#N/A</v>
      </c>
      <c r="N50" s="170" t="e">
        <f>NA()</f>
        <v>#N/A</v>
      </c>
      <c r="O50" s="170">
        <f>IF(ISNUMBER('実質公債費比率（分子）の構造'!O$53),'実質公債費比率（分子）の構造'!O$53,NA())</f>
        <v>-87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20045</v>
      </c>
      <c r="E56" s="169"/>
      <c r="F56" s="169"/>
      <c r="G56" s="169">
        <f>'将来負担比率（分子）の構造'!J$52</f>
        <v>19939</v>
      </c>
      <c r="H56" s="169"/>
      <c r="I56" s="169"/>
      <c r="J56" s="169">
        <f>'将来負担比率（分子）の構造'!K$52</f>
        <v>19674</v>
      </c>
      <c r="K56" s="169"/>
      <c r="L56" s="169"/>
      <c r="M56" s="169">
        <f>'将来負担比率（分子）の構造'!L$52</f>
        <v>19005</v>
      </c>
      <c r="N56" s="169"/>
      <c r="O56" s="169"/>
      <c r="P56" s="169">
        <f>'将来負担比率（分子）の構造'!M$52</f>
        <v>18551</v>
      </c>
    </row>
    <row r="57" spans="1:16" x14ac:dyDescent="0.15">
      <c r="A57" s="169" t="s">
        <v>42</v>
      </c>
      <c r="B57" s="169"/>
      <c r="C57" s="169"/>
      <c r="D57" s="169">
        <f>'将来負担比率（分子）の構造'!I$51</f>
        <v>4666</v>
      </c>
      <c r="E57" s="169"/>
      <c r="F57" s="169"/>
      <c r="G57" s="169">
        <f>'将来負担比率（分子）の構造'!J$51</f>
        <v>3294</v>
      </c>
      <c r="H57" s="169"/>
      <c r="I57" s="169"/>
      <c r="J57" s="169">
        <f>'将来負担比率（分子）の構造'!K$51</f>
        <v>3179</v>
      </c>
      <c r="K57" s="169"/>
      <c r="L57" s="169"/>
      <c r="M57" s="169">
        <f>'将来負担比率（分子）の構造'!L$51</f>
        <v>3617</v>
      </c>
      <c r="N57" s="169"/>
      <c r="O57" s="169"/>
      <c r="P57" s="169">
        <f>'将来負担比率（分子）の構造'!M$51</f>
        <v>3896</v>
      </c>
    </row>
    <row r="58" spans="1:16" x14ac:dyDescent="0.15">
      <c r="A58" s="169" t="s">
        <v>41</v>
      </c>
      <c r="B58" s="169"/>
      <c r="C58" s="169"/>
      <c r="D58" s="169">
        <f>'将来負担比率（分子）の構造'!I$50</f>
        <v>6201</v>
      </c>
      <c r="E58" s="169"/>
      <c r="F58" s="169"/>
      <c r="G58" s="169">
        <f>'将来負担比率（分子）の構造'!J$50</f>
        <v>6865</v>
      </c>
      <c r="H58" s="169"/>
      <c r="I58" s="169"/>
      <c r="J58" s="169">
        <f>'将来負担比率（分子）の構造'!K$50</f>
        <v>8201</v>
      </c>
      <c r="K58" s="169"/>
      <c r="L58" s="169"/>
      <c r="M58" s="169">
        <f>'将来負担比率（分子）の構造'!L$50</f>
        <v>9179</v>
      </c>
      <c r="N58" s="169"/>
      <c r="O58" s="169"/>
      <c r="P58" s="169">
        <f>'将来負担比率（分子）の構造'!M$50</f>
        <v>9833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f>'将来負担比率（分子）の構造'!K$46</f>
        <v>91</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3703</v>
      </c>
      <c r="C62" s="169"/>
      <c r="D62" s="169"/>
      <c r="E62" s="169">
        <f>'将来負担比率（分子）の構造'!J$45</f>
        <v>3770</v>
      </c>
      <c r="F62" s="169"/>
      <c r="G62" s="169"/>
      <c r="H62" s="169">
        <f>'将来負担比率（分子）の構造'!K$45</f>
        <v>3707</v>
      </c>
      <c r="I62" s="169"/>
      <c r="J62" s="169"/>
      <c r="K62" s="169">
        <f>'将来負担比率（分子）の構造'!L$45</f>
        <v>3703</v>
      </c>
      <c r="L62" s="169"/>
      <c r="M62" s="169"/>
      <c r="N62" s="169">
        <f>'将来負担比率（分子）の構造'!M$45</f>
        <v>4088</v>
      </c>
      <c r="O62" s="169"/>
      <c r="P62" s="169"/>
    </row>
    <row r="63" spans="1:16" x14ac:dyDescent="0.15">
      <c r="A63" s="169" t="s">
        <v>34</v>
      </c>
      <c r="B63" s="169">
        <f>'将来負担比率（分子）の構造'!I$44</f>
        <v>811</v>
      </c>
      <c r="C63" s="169"/>
      <c r="D63" s="169"/>
      <c r="E63" s="169">
        <f>'将来負担比率（分子）の構造'!J$44</f>
        <v>817</v>
      </c>
      <c r="F63" s="169"/>
      <c r="G63" s="169"/>
      <c r="H63" s="169">
        <f>'将来負担比率（分子）の構造'!K$44</f>
        <v>931</v>
      </c>
      <c r="I63" s="169"/>
      <c r="J63" s="169"/>
      <c r="K63" s="169">
        <f>'将来負担比率（分子）の構造'!L$44</f>
        <v>1356</v>
      </c>
      <c r="L63" s="169"/>
      <c r="M63" s="169"/>
      <c r="N63" s="169">
        <f>'将来負担比率（分子）の構造'!M$44</f>
        <v>1884</v>
      </c>
      <c r="O63" s="169"/>
      <c r="P63" s="169"/>
    </row>
    <row r="64" spans="1:16" x14ac:dyDescent="0.15">
      <c r="A64" s="169" t="s">
        <v>33</v>
      </c>
      <c r="B64" s="169">
        <f>'将来負担比率（分子）の構造'!I$43</f>
        <v>3165</v>
      </c>
      <c r="C64" s="169"/>
      <c r="D64" s="169"/>
      <c r="E64" s="169">
        <f>'将来負担比率（分子）の構造'!J$43</f>
        <v>3169</v>
      </c>
      <c r="F64" s="169"/>
      <c r="G64" s="169"/>
      <c r="H64" s="169">
        <f>'将来負担比率（分子）の構造'!K$43</f>
        <v>2829</v>
      </c>
      <c r="I64" s="169"/>
      <c r="J64" s="169"/>
      <c r="K64" s="169">
        <f>'将来負担比率（分子）の構造'!L$43</f>
        <v>2392</v>
      </c>
      <c r="L64" s="169"/>
      <c r="M64" s="169"/>
      <c r="N64" s="169">
        <f>'将来負担比率（分子）の構造'!M$43</f>
        <v>2053</v>
      </c>
      <c r="O64" s="169"/>
      <c r="P64" s="169"/>
    </row>
    <row r="65" spans="1:16" x14ac:dyDescent="0.15">
      <c r="A65" s="169" t="s">
        <v>32</v>
      </c>
      <c r="B65" s="169">
        <f>'将来負担比率（分子）の構造'!I$42</f>
        <v>22</v>
      </c>
      <c r="C65" s="169"/>
      <c r="D65" s="169"/>
      <c r="E65" s="169">
        <f>'将来負担比率（分子）の構造'!J$42</f>
        <v>35</v>
      </c>
      <c r="F65" s="169"/>
      <c r="G65" s="169"/>
      <c r="H65" s="169">
        <f>'将来負担比率（分子）の構造'!K$42</f>
        <v>3</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20492</v>
      </c>
      <c r="C66" s="169"/>
      <c r="D66" s="169"/>
      <c r="E66" s="169">
        <f>'将来負担比率（分子）の構造'!J$41</f>
        <v>20414</v>
      </c>
      <c r="F66" s="169"/>
      <c r="G66" s="169"/>
      <c r="H66" s="169">
        <f>'将来負担比率（分子）の構造'!K$41</f>
        <v>19952</v>
      </c>
      <c r="I66" s="169"/>
      <c r="J66" s="169"/>
      <c r="K66" s="169">
        <f>'将来負担比率（分子）の構造'!L$41</f>
        <v>18760</v>
      </c>
      <c r="L66" s="169"/>
      <c r="M66" s="169"/>
      <c r="N66" s="169">
        <f>'将来負担比率（分子）の構造'!M$41</f>
        <v>17319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2593</v>
      </c>
      <c r="C72" s="173">
        <f>基金残高に係る経年分析!G55</f>
        <v>2552</v>
      </c>
      <c r="D72" s="173">
        <f>基金残高に係る経年分析!H55</f>
        <v>2599</v>
      </c>
    </row>
    <row r="73" spans="1:16" x14ac:dyDescent="0.15">
      <c r="A73" s="172" t="s">
        <v>74</v>
      </c>
      <c r="B73" s="173">
        <f>基金残高に係る経年分析!F56</f>
        <v>856</v>
      </c>
      <c r="C73" s="173">
        <f>基金残高に係る経年分析!G56</f>
        <v>806</v>
      </c>
      <c r="D73" s="173">
        <f>基金残高に係る経年分析!H56</f>
        <v>756</v>
      </c>
    </row>
    <row r="74" spans="1:16" x14ac:dyDescent="0.15">
      <c r="A74" s="172" t="s">
        <v>75</v>
      </c>
      <c r="B74" s="173">
        <f>基金残高に係る経年分析!F57</f>
        <v>3287</v>
      </c>
      <c r="C74" s="173">
        <f>基金残高に係る経年分析!G57</f>
        <v>4389</v>
      </c>
      <c r="D74" s="173">
        <f>基金残高に係る経年分析!H57</f>
        <v>5248</v>
      </c>
    </row>
  </sheetData>
  <sheetProtection algorithmName="SHA-512" hashValue="8jiGxjYKcfOoNDIMur470hIBGSIjD3NzzCoNfqQfLLwIWaY+B1Ekn01jGg4Dy7taDQwca86Qs2+f3KzHXQQxjw==" saltValue="Lw+Bkd8ysJ4XnSGjmcAP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2025-03-12T07:42:05Z</cp:lastPrinted>
  <dcterms:created xsi:type="dcterms:W3CDTF">2025-02-19T01:53:47Z</dcterms:created>
  <dcterms:modified xsi:type="dcterms:W3CDTF">2025-03-21T07:08:17Z</dcterms:modified>
  <cp:category/>
</cp:coreProperties>
</file>