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6AD98302-5106-44C1-8175-FB1309CFCEB6}"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BE35" i="10"/>
  <c r="AM35" i="10"/>
  <c r="C35" i="10"/>
  <c r="CO34" i="10"/>
  <c r="BW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<sst xmlns="http://schemas.openxmlformats.org/spreadsheetml/2006/main" count="1082" uniqueCount="558">
  <si>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</si>
  <si>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</si>
  <si>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</si>
  <si>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</si>
  <si>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</si>
  <si>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</si>
  <si>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</si>
  <si>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</si>
  <si>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</si>
  <si>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</si>
  <si>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</si>
  <si>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</si>
  <si>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</si>
  <si>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</si>
  <si>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</si>
  <si>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</si>
  <si>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</si>
  <si>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</si>
  <si>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</si>
  <si>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</si>
  <si>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</si>
  <si>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</si>
  <si>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</si>
  <si>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</si>
  <si>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</si>
  <si>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</si>
  <si>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</si>
  <si>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</si>
  <si>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</si>
  <si>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</si>
  <si>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</si>
  <si>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</si>
  <si>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</si>
  <si>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</si>
  <si>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</si>
  <si>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</si>
  <si>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</si>
  <si>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</si>
  <si>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</si>
  <si>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</si>
  <si>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</si>
  <si>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</si>
  <si>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</si>
  <si>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</si>
  <si>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</si>
  <si>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</si>
  <si>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</si>
  <si>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</si>
  <si>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</si>
  <si>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</si>
  <si>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</si>
  <si>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</si>
  <si>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</si>
  <si>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</si>
  <si>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</si>
  <si>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</si>
  <si>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</si>
  <si>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</si>
  <si>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</si>
  <si>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</si>
  <si>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</si>
  <si>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</si>
  <si>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</si>
  <si>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</si>
  <si>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</si>
  <si>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</si>
  <si>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</si>
  <si>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</si>
  <si>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</si>
  <si>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</si>
  <si>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</si>
  <si>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</si>
  <si>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</si>
  <si>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</si>
  <si>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</si>
  <si>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</si>
  <si>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</si>
  <si>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</si>
  <si>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</si>
  <si>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</si>
  <si>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</si>
  <si>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</si>
  <si>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</si>
  <si>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</si>
  <si>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</si>
  <si>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</si>
  <si>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</si>
  <si>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</si>
  <si>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</si>
  <si>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</si>
  <si>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</si>
  <si>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</si>
  <si>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</si>
  <si>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</si>
  <si>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</si>
  <si>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</si>
  <si>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</si>
  <si>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</si>
  <si>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</si>
  <si>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</si>
  <si>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</si>
  <si>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</si>
  <si>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</si>
  <si>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</si>
  <si>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</si>
  <si>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</si>
  <si>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</si>
  <si>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</si>
  <si>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</si>
  <si>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</si>
  <si>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</si>
  <si>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</si>
  <si>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</si>
  <si>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</si>
  <si>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</si>
  <si>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</si>
  <si>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</si>
  <si>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</si>
  <si>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</si>
  <si>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</si>
  <si>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</si>
  <si>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</si>
  <si>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</si>
  <si>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</si>
  <si>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</si>
  <si>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</si>
  <si>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</si>
  <si>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</si>
  <si>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</si>
  <si>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</si>
  <si>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</si>
  <si>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</si>
  <si>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</si>
  <si>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</si>
  <si>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</si>
  <si>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</si>
  <si>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</si>
  <si>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</si>
  <si>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</si>
  <si>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</si>
  <si>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</si>
  <si>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</si>
  <si>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</si>
  <si>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</si>
  <si>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</si>
  <si>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</si>
  <si>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</si>
  <si>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</si>
  <si>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</si>
  <si>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</si>
  <si>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</si>
  <si>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</si>
  <si>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</si>
  <si>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</si>
  <si>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</si>
  <si>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</si>
  <si>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</si>
  <si>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</si>
  <si>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</si>
  <si>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</si>
  <si>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</si>
  <si>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</si>
  <si>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</si>
  <si>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</si>
  <si>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</si>
  <si>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</si>
  <si>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</si>
  <si>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</si>
  <si>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</si>
  <si>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</si>
  <si>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</si>
  <si>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</si>
  <si>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</si>
  <si>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</si>
  <si>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</si>
  <si>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</si>
  <si>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</si>
  <si>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</si>
  <si>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</si>
  <si>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</si>
  <si>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</si>
  <si>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</si>
  <si>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</si>
  <si>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</si>
  <si>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</si>
  <si>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</si>
  <si>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</si>
  <si>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</si>
  <si>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</si>
  <si>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</si>
  <si>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</si>
  <si>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</si>
  <si>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</si>
  <si>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</si>
  <si>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</si>
  <si>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</si>
  <si>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</si>
  <si>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</si>
  <si>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</si>
  <si>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</si>
  <si>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</si>
  <si>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</si>
  <si>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</si>
  <si>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東京都福生市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</si>
  <si>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</si>
  <si>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</si>
  <si>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</si>
  <si>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</si>
  <si>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</si>
  <si>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</si>
  <si>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</si>
  <si>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</si>
  <si>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</si>
  <si>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</si>
  <si>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</si>
  <si>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</si>
  <si>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</si>
  <si>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</si>
  <si>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</si>
  <si>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</si>
  <si>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</si>
  <si>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</si>
  <si>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</si>
  <si>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</si>
  <si>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</si>
  <si>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</si>
  <si>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</si>
  <si>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</si>
  <si>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</si>
  <si>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</si>
  <si>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</si>
  <si>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</si>
  <si>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</si>
  <si>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</si>
  <si>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</si>
  <si>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</si>
  <si>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</si>
  <si>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</si>
  <si>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</si>
  <si>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</si>
  <si>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</si>
  <si>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</si>
  <si>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</si>
  <si>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</si>
  <si>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</si>
  <si>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</si>
  <si>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</si>
  <si>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</si>
  <si>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</si>
  <si>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</si>
  <si>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</si>
  <si>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</si>
  <si>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</si>
  <si>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</si>
  <si>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</si>
  <si>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</si>
  <si>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</si>
  <si>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</si>
  <si>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</si>
  <si>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</si>
  <si>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</si>
  <si>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</si>
  <si>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</si>
  <si>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</si>
  <si>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</si>
  <si>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</si>
  <si>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</si>
  <si>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</si>
  <si>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</si>
  <si>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</si>
  <si>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</si>
  <si>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</si>
  <si>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</si>
  <si>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</si>
  <si>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</si>
  <si>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</si>
  <si>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</si>
  <si>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</si>
  <si>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</si>
  <si>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</si>
  <si>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</si>
  <si>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</si>
  <si>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</si>
  <si>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</si>
  <si>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</si>
  <si>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</si>
  <si>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</si>
  <si>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</si>
  <si>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</si>
  <si>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</si>
  <si>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</si>
  <si>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</si>
  <si>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</si>
  <si>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</si>
  <si>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</si>
  <si>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</si>
  <si>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</si>
  <si>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</si>
  <si>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</si>
  <si>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</si>
  <si>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</si>
  <si>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</si>
  <si>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</si>
  <si>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</si>
  <si>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</si>
  <si>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</si>
  <si>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</si>
  <si>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</si>
  <si>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</si>
  <si>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</si>
  <si>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</si>
  <si>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</si>
  <si>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</si>
  <si>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</si>
  <si>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</si>
  <si>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</si>
  <si>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</si>
  <si>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</si>
  <si>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</si>
  <si>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</si>
  <si>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</si>
  <si>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</si>
  <si>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</si>
  <si>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</si>
  <si>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</si>
  <si>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</si>
  <si>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</si>
  <si>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駐車場整備</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</si>
  <si>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</si>
  <si>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</si>
  <si>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</si>
  <si>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</si>
  <si>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</si>
  <si>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</si>
  <si>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</si>
  <si>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</si>
  <si>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</si>
  <si>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</si>
  <si>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</si>
  <si>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</si>
  <si>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</si>
  <si>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</si>
  <si>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</si>
  <si>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</si>
  <si>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</si>
  <si>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</si>
  <si>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</si>
  <si>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</si>
  <si>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</si>
  <si>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</si>
  <si>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</si>
  <si>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</si>
  <si>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</si>
  <si>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</si>
  <si>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東京都福生市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</si>
  <si>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</si>
  <si>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</si>
  <si>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</si>
  <si>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</si>
  <si>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</si>
  <si>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</si>
  <si>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</si>
  <si>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</si>
  <si>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</si>
  <si>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</si>
  <si>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</si>
  <si>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</si>
  <si>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</si>
  <si>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</si>
  <si>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</si>
  <si>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</si>
  <si>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</si>
  <si>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</si>
  <si>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</si>
  <si>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</si>
  <si>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</si>
  <si>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</si>
  <si>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</si>
  <si>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</si>
  <si>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</si>
  <si>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</si>
  <si>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</si>
  <si>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</si>
  <si>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</si>
  <si>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</si>
  <si>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</si>
  <si>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</si>
  <si>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</si>
  <si>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</si>
  <si>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</si>
  <si>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</si>
  <si>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</si>
  <si>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</si>
  <si>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</si>
  <si>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</si>
  <si>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</si>
  <si>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</si>
  <si>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</si>
  <si>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</si>
  <si>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</si>
  <si>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</si>
  <si>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</si>
  <si>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</si>
  <si>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</si>
  <si>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</si>
  <si>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</si>
  <si>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</si>
  <si>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</si>
  <si>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</si>
  <si>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</si>
  <si>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</si>
  <si>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</si>
  <si>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</si>
  <si>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</si>
  <si>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</si>
  <si>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</si>
  <si>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</si>
  <si>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</si>
  <si>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</si>
  <si>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</si>
  <si>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</si>
  <si>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</si>
  <si>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</si>
  <si>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</si>
  <si>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</si>
  <si>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</si>
  <si>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</si>
  <si>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</si>
  <si>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</si>
  <si>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</si>
  <si>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</si>
  <si>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</si>
  <si>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</si>
  <si>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</si>
  <si>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</si>
  <si>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</si>
  <si>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</si>
  <si>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</si>
  <si>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</si>
  <si>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</si>
  <si>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</si>
  <si>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</si>
  <si>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</si>
  <si>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</si>
  <si>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</si>
  <si>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</si>
  <si>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</si>
  <si>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</si>
  <si>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</si>
  <si>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</si>
  <si>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</si>
  <si>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</si>
  <si>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</si>
  <si>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</si>
  <si>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</si>
  <si>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</si>
  <si>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</si>
  <si>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</si>
  <si>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</si>
  <si>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</si>
  <si>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</si>
  <si>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</si>
  <si>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</si>
  <si>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</si>
  <si>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</si>
  <si>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</si>
  <si>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</si>
  <si>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</si>
  <si>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</si>
  <si>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</si>
  <si>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</si>
  <si>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</si>
  <si>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</si>
  <si>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</si>
  <si>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</si>
  <si>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</si>
  <si>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</si>
  <si>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</si>
  <si>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</si>
  <si>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</si>
  <si>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</si>
  <si>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</si>
  <si>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</si>
  <si>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</si>
  <si>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</si>
  <si>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</si>
  <si>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</si>
  <si>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</si>
  <si>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</si>
  <si>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</si>
  <si>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</si>
  <si>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</si>
  <si>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</si>
  <si>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</si>
  <si>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</si>
  <si>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</si>
  <si>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</si>
  <si>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</si>
  <si>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</si>
  <si>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</si>
  <si>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</si>
  <si>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</si>
  <si>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</si>
  <si>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</si>
  <si>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</si>
  <si>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</si>
  <si>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</si>
  <si>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</si>
  <si>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</si>
  <si>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</si>
  <si>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</si>
  <si>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</si>
  <si>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</si>
  <si>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</si>
  <si>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</si>
  <si>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</si>
  <si>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</si>
  <si>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</si>
  <si>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</si>
  <si>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</si>
  <si>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</si>
  <si>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</si>
  <si>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</si>
  <si>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</si>
  <si>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</si>
  <si>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</si>
  <si>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</si>
  <si>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</si>
  <si>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5.94</t>
  </si>
  <si>
    <t>一般会計</t>
  </si>
  <si>
    <t>福生市下水道事業会計</t>
  </si>
  <si>
    <t>福生市国民健康保険特別会計</t>
  </si>
  <si>
    <t>福生市介護保険特別会計</t>
  </si>
  <si>
    <t>福生市後期高齢者医療特別会計</t>
  </si>
  <si>
    <t>その他会計（赤字）</t>
  </si>
  <si>
    <t>その他会計（黒字）</t>
  </si>
  <si>
    <t>R01</t>
    <phoneticPr fontId="5"/>
  </si>
  <si>
    <t>R02</t>
    <phoneticPr fontId="5"/>
  </si>
  <si>
    <t>R03</t>
    <phoneticPr fontId="5"/>
  </si>
  <si>
    <t>R04</t>
    <phoneticPr fontId="5"/>
  </si>
  <si>
    <t>R05</t>
    <phoneticPr fontId="5"/>
  </si>
  <si>
    <t>福生病院企業団</t>
    <rPh sb="0" eb="2">
      <t>フッサ</t>
    </rPh>
    <rPh sb="2" eb="4">
      <t>ビョウイン</t>
    </rPh>
    <rPh sb="4" eb="6">
      <t>キギョウ</t>
    </rPh>
    <rPh sb="6" eb="7">
      <t>ダン</t>
    </rPh>
    <phoneticPr fontId="2"/>
  </si>
  <si>
    <t>東京たま広域資源循環組合</t>
    <rPh sb="0" eb="2">
      <t>トウキョウ</t>
    </rPh>
    <rPh sb="4" eb="12">
      <t>コウイキシゲンジュンカンクミアイ</t>
    </rPh>
    <phoneticPr fontId="2"/>
  </si>
  <si>
    <t>西多摩衛生組合</t>
    <rPh sb="0" eb="7">
      <t>ニシタマエイセイクミアイ</t>
    </rPh>
    <phoneticPr fontId="2"/>
  </si>
  <si>
    <t>瑞穂斎場組合</t>
    <rPh sb="0" eb="6">
      <t>ミズホサイジョウクミアイ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</si>
  <si>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</si>
  <si>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</si>
  <si>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</si>
  <si>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</si>
  <si>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</si>
  <si>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東京都後期高齢者医療広域連合（後期高齢者事業会計）</t>
    <rPh sb="0" eb="14">
      <t>トウキョウトコウキコウレイシャイリョウコウイキレンゴウ</t>
    </rPh>
    <rPh sb="15" eb="17">
      <t>コウキ</t>
    </rPh>
    <rPh sb="17" eb="20">
      <t>コウレイシャ</t>
    </rPh>
    <rPh sb="20" eb="22">
      <t>ジギョウ</t>
    </rPh>
    <rPh sb="22" eb="24">
      <t>カイケイ</t>
    </rPh>
    <phoneticPr fontId="2"/>
  </si>
  <si>
    <t>福生市土地開発公社</t>
    <rPh sb="0" eb="3">
      <t>フッサシ</t>
    </rPh>
    <rPh sb="3" eb="5">
      <t>トチ</t>
    </rPh>
    <rPh sb="5" eb="7">
      <t>カイハツ</t>
    </rPh>
    <rPh sb="7" eb="9">
      <t>コウシャ</t>
    </rPh>
    <phoneticPr fontId="2"/>
  </si>
  <si>
    <t>都市施設整備基金</t>
  </si>
  <si>
    <t>学校施設等整備基金</t>
  </si>
  <si>
    <t>特定防衛施設周辺整備調整交付金事業基金積立金</t>
  </si>
  <si>
    <t>ふるさと人づくりまちづくり基金</t>
  </si>
  <si>
    <t>市営住宅等管理基金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</si>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</sst>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B52-4B37-8187-3BBCD87B09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44323</c:v>
                </c:pt>
                <c:pt idx="1">
                  <c:v>20311</c:v>
                </c:pt>
                <c:pt idx="2">
                  <c:v>31006</c:v>
                </c:pt>
                <c:pt idx="3">
                  <c:v>34263</c:v>
                </c:pt>
                <c:pt idx="4">
                  <c:v>53244</c:v>
                </c:pt>
              </c:numCache>
            </c:numRef>
          </c:val>
          <c:smooth val="0"/>
          <c:extLst>
            <c:ext xmlns:c16="http://schemas.microsoft.com/office/drawing/2014/chart" uri="{C3380CC4-5D6E-409C-BE32-E72D297353CC}">
              <c16:uniqueId val="{00000001-AB52-4B37-8187-3BBCD87B09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5.84</c:v>
                </c:pt>
                <c:pt idx="1">
                  <c:v>5.0999999999999996</c:v>
                </c:pt>
                <c:pt idx="2">
                  <c:v>11.6</c:v>
                </c:pt>
                <c:pt idx="3">
                  <c:v>13.41</c:v>
                </c:pt>
                <c:pt idx="4">
                  <c:v>8.81</c:v>
                </c:pt>
              </c:numCache>
            </c:numRef>
          </c:val>
          <c:extLst>
            <c:ext xmlns:c16="http://schemas.microsoft.com/office/drawing/2014/chart" uri="{C3380CC4-5D6E-409C-BE32-E72D297353CC}">
              <c16:uniqueId val="{00000000-8A41-4908-BE11-4BE67B6173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21.59</c:v>
                </c:pt>
                <c:pt idx="1">
                  <c:v>25.73</c:v>
                </c:pt>
                <c:pt idx="2">
                  <c:v>24.72</c:v>
                </c:pt>
                <c:pt idx="3">
                  <c:v>25.59</c:v>
                </c:pt>
                <c:pt idx="4">
                  <c:v>23.14</c:v>
                </c:pt>
              </c:numCache>
            </c:numRef>
          </c:val>
          <c:extLst>
            <c:ext xmlns:c16="http://schemas.microsoft.com/office/drawing/2014/chart" uri="{C3380CC4-5D6E-409C-BE32-E72D297353CC}">
              <c16:uniqueId val="{00000001-8A41-4908-BE11-4BE67B6173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2.1800000000000002</c:v>
                </c:pt>
                <c:pt idx="1">
                  <c:v>3.89</c:v>
                </c:pt>
                <c:pt idx="2">
                  <c:v>7.24</c:v>
                </c:pt>
                <c:pt idx="3">
                  <c:v>1.62</c:v>
                </c:pt>
                <c:pt idx="4">
                  <c:v>-5.94</c:v>
                </c:pt>
              </c:numCache>
            </c:numRef>
          </c:val>
          <c:smooth val="0"/>
          <c:extLst>
            <c:ext xmlns:c16="http://schemas.microsoft.com/office/drawing/2014/chart" uri="{C3380CC4-5D6E-409C-BE32-E72D297353CC}">
              <c16:uniqueId val="{00000002-8A41-4908-BE11-4BE67B6173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03-4AA5-9D50-CF178C623D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03-4AA5-9D50-CF178C623D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03-4AA5-9D50-CF178C623DF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A03-4AA5-9D50-CF178C623DF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A03-4AA5-9D50-CF178C623DFB}"/>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0.23</c:v>
                </c:pt>
                <c:pt idx="4">
                  <c:v>#N/A</c:v>
                </c:pt>
                <c:pt idx="5">
                  <c:v>0.22</c:v>
                </c:pt>
                <c:pt idx="6">
                  <c:v>#N/A</c:v>
                </c:pt>
                <c:pt idx="7">
                  <c:v>0.2</c:v>
                </c:pt>
                <c:pt idx="8">
                  <c:v>#N/A</c:v>
                </c:pt>
                <c:pt idx="9">
                  <c:v>0.19</c:v>
                </c:pt>
              </c:numCache>
            </c:numRef>
          </c:val>
          <c:extLst>
            <c:ext xmlns:c16="http://schemas.microsoft.com/office/drawing/2014/chart" uri="{C3380CC4-5D6E-409C-BE32-E72D297353CC}">
              <c16:uniqueId val="{00000005-0A03-4AA5-9D50-CF178C623DFB}"/>
            </c:ext>
          </c:extLst>
        </c:ser>
        <c:ser>
          <c:idx val="6"/>
          <c:order val="6"/>
          <c:tx>
            <c:strRef>
              <c:f>データシート!$A$33</c:f>
              <c:strCache>
                <c:ptCount val="1"/>
                <c:pt idx="0">
                  <c:v>福生市介護保険特別会計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1.72</c:v>
                </c:pt>
                <c:pt idx="2">
                  <c:v>#N/A</c:v>
                </c:pt>
                <c:pt idx="3">
                  <c:v>1.97</c:v>
                </c:pt>
                <c:pt idx="4">
                  <c:v>#N/A</c:v>
                </c:pt>
                <c:pt idx="5">
                  <c:v>1.83</c:v>
                </c:pt>
                <c:pt idx="6">
                  <c:v>#N/A</c:v>
                </c:pt>
                <c:pt idx="7">
                  <c:v>1.55</c:v>
                </c:pt>
                <c:pt idx="8">
                  <c:v>#N/A</c:v>
                </c:pt>
                <c:pt idx="9">
                  <c:v>1.68</c:v>
                </c:pt>
              </c:numCache>
            </c:numRef>
          </c:val>
          <c:extLst>
            <c:ext xmlns:c16="http://schemas.microsoft.com/office/drawing/2014/chart" uri="{C3380CC4-5D6E-409C-BE32-E72D297353CC}">
              <c16:uniqueId val="{00000006-0A03-4AA5-9D50-CF178C623DFB}"/>
            </c:ext>
          </c:extLst>
        </c:ser>
        <c:ser>
          <c:idx val="7"/>
          <c:order val="7"/>
          <c:tx>
            <c:strRef>
              <c:f>データシート!$A$34</c:f>
              <c:strCache>
                <c:ptCount val="1"/>
                <c:pt idx="0">
                  <c:v>福生市国民健康保険特別会計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2.15</c:v>
                </c:pt>
                <c:pt idx="2">
                  <c:v>#N/A</c:v>
                </c:pt>
                <c:pt idx="3">
                  <c:v>2.81</c:v>
                </c:pt>
                <c:pt idx="4">
                  <c:v>#N/A</c:v>
                </c:pt>
                <c:pt idx="5">
                  <c:v>3.07</c:v>
                </c:pt>
                <c:pt idx="6">
                  <c:v>#N/A</c:v>
                </c:pt>
                <c:pt idx="7">
                  <c:v>2.7</c:v>
                </c:pt>
                <c:pt idx="8">
                  <c:v>#N/A</c:v>
                </c:pt>
                <c:pt idx="9">
                  <c:v>2.04</c:v>
                </c:pt>
              </c:numCache>
            </c:numRef>
          </c:val>
          <c:extLst>
            <c:ext xmlns:c16="http://schemas.microsoft.com/office/drawing/2014/chart" uri="{C3380CC4-5D6E-409C-BE32-E72D297353CC}">
              <c16:uniqueId val="{00000007-0A03-4AA5-9D50-CF178C623DFB}"/>
            </c:ext>
          </c:extLst>
        </c:ser>
        <c:ser>
          <c:idx val="8"/>
          <c:order val="8"/>
          <c:tx>
            <c:strRef>
              <c:f>データシート!$A$35</c:f>
              <c:strCache>
                <c:ptCount val="1"/>
                <c:pt idx="0">
                  <c:v>福生市下水道事業会計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3.35</c:v>
                </c:pt>
                <c:pt idx="2">
                  <c:v>#N/A</c:v>
                </c:pt>
                <c:pt idx="3">
                  <c:v>4.41</c:v>
                </c:pt>
                <c:pt idx="4">
                  <c:v>#N/A</c:v>
                </c:pt>
                <c:pt idx="5">
                  <c:v>5.41</c:v>
                </c:pt>
                <c:pt idx="6">
                  <c:v>#N/A</c:v>
                </c:pt>
                <c:pt idx="7">
                  <c:v>5.47</c:v>
                </c:pt>
                <c:pt idx="8">
                  <c:v>#N/A</c:v>
                </c:pt>
                <c:pt idx="9">
                  <c:v>6.01</c:v>
                </c:pt>
              </c:numCache>
            </c:numRef>
          </c:val>
          <c:extLst>
            <c:ext xmlns:c16="http://schemas.microsoft.com/office/drawing/2014/chart" uri="{C3380CC4-5D6E-409C-BE32-E72D297353CC}">
              <c16:uniqueId val="{00000008-0A03-4AA5-9D50-CF178C623D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5.84</c:v>
                </c:pt>
                <c:pt idx="2">
                  <c:v>#N/A</c:v>
                </c:pt>
                <c:pt idx="3">
                  <c:v>5.09</c:v>
                </c:pt>
                <c:pt idx="4">
                  <c:v>#N/A</c:v>
                </c:pt>
                <c:pt idx="5">
                  <c:v>11.6</c:v>
                </c:pt>
                <c:pt idx="6">
                  <c:v>#N/A</c:v>
                </c:pt>
                <c:pt idx="7">
                  <c:v>13.41</c:v>
                </c:pt>
                <c:pt idx="8">
                  <c:v>#N/A</c:v>
                </c:pt>
                <c:pt idx="9">
                  <c:v>8.81</c:v>
                </c:pt>
              </c:numCache>
            </c:numRef>
          </c:val>
          <c:extLst>
            <c:ext xmlns:c16="http://schemas.microsoft.com/office/drawing/2014/chart" uri="{C3380CC4-5D6E-409C-BE32-E72D297353CC}">
              <c16:uniqueId val="{00000009-0A03-4AA5-9D50-CF178C623D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1436</c:v>
                </c:pt>
                <c:pt idx="5">
                  <c:v>1509</c:v>
                </c:pt>
                <c:pt idx="8">
                  <c:v>1505</c:v>
                </c:pt>
                <c:pt idx="11">
                  <c:v>1485</c:v>
                </c:pt>
                <c:pt idx="14">
                  <c:v>1442</c:v>
                </c:pt>
              </c:numCache>
            </c:numRef>
          </c:val>
          <c:extLst>
            <c:ext xmlns:c16="http://schemas.microsoft.com/office/drawing/2014/chart" uri="{C3380CC4-5D6E-409C-BE32-E72D297353CC}">
              <c16:uniqueId val="{00000000-EA7B-43AB-83D7-F9D36C471B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7B-43AB-83D7-F9D36C471B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12</c:v>
                </c:pt>
                <c:pt idx="6">
                  <c:v>12</c:v>
                </c:pt>
                <c:pt idx="9">
                  <c:v>19</c:v>
                </c:pt>
                <c:pt idx="12">
                  <c:v>12</c:v>
                </c:pt>
              </c:numCache>
            </c:numRef>
          </c:val>
          <c:extLst>
            <c:ext xmlns:c16="http://schemas.microsoft.com/office/drawing/2014/chart" uri="{C3380CC4-5D6E-409C-BE32-E72D297353CC}">
              <c16:uniqueId val="{00000002-EA7B-43AB-83D7-F9D36C471B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248</c:v>
                </c:pt>
                <c:pt idx="3">
                  <c:v>253</c:v>
                </c:pt>
                <c:pt idx="6">
                  <c:v>225</c:v>
                </c:pt>
                <c:pt idx="9">
                  <c:v>225</c:v>
                </c:pt>
                <c:pt idx="12">
                  <c:v>207</c:v>
                </c:pt>
              </c:numCache>
            </c:numRef>
          </c:val>
          <c:extLst>
            <c:ext xmlns:c16="http://schemas.microsoft.com/office/drawing/2014/chart" uri="{C3380CC4-5D6E-409C-BE32-E72D297353CC}">
              <c16:uniqueId val="{00000003-EA7B-43AB-83D7-F9D36C471B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c:v>
                </c:pt>
                <c:pt idx="3">
                  <c:v>196</c:v>
                </c:pt>
                <c:pt idx="6">
                  <c:v>199</c:v>
                </c:pt>
                <c:pt idx="9">
                  <c:v>195</c:v>
                </c:pt>
                <c:pt idx="12">
                  <c:v>205</c:v>
                </c:pt>
              </c:numCache>
            </c:numRef>
          </c:val>
          <c:extLst>
            <c:ext xmlns:c16="http://schemas.microsoft.com/office/drawing/2014/chart" uri="{C3380CC4-5D6E-409C-BE32-E72D297353CC}">
              <c16:uniqueId val="{00000004-EA7B-43AB-83D7-F9D36C471B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7B-43AB-83D7-F9D36C471B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7B-43AB-83D7-F9D36C471B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758</c:v>
                </c:pt>
                <c:pt idx="3">
                  <c:v>732</c:v>
                </c:pt>
                <c:pt idx="6">
                  <c:v>752</c:v>
                </c:pt>
                <c:pt idx="9">
                  <c:v>724</c:v>
                </c:pt>
                <c:pt idx="12">
                  <c:v>698</c:v>
                </c:pt>
              </c:numCache>
            </c:numRef>
          </c:val>
          <c:extLst>
            <c:ext xmlns:c16="http://schemas.microsoft.com/office/drawing/2014/chart" uri="{C3380CC4-5D6E-409C-BE32-E72D297353CC}">
              <c16:uniqueId val="{00000007-EA7B-43AB-83D7-F9D36C471B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-354</c:v>
                </c:pt>
                <c:pt idx="2">
                  <c:v>#N/A</c:v>
                </c:pt>
                <c:pt idx="3">
                  <c:v>#N/A</c:v>
                </c:pt>
                <c:pt idx="4">
                  <c:v>-316</c:v>
                </c:pt>
                <c:pt idx="5">
                  <c:v>#N/A</c:v>
                </c:pt>
                <c:pt idx="6">
                  <c:v>#N/A</c:v>
                </c:pt>
                <c:pt idx="7">
                  <c:v>-317</c:v>
                </c:pt>
                <c:pt idx="8">
                  <c:v>#N/A</c:v>
                </c:pt>
                <c:pt idx="9">
                  <c:v>#N/A</c:v>
                </c:pt>
                <c:pt idx="10">
                  <c:v>-322</c:v>
                </c:pt>
                <c:pt idx="11">
                  <c:v>#N/A</c:v>
                </c:pt>
                <c:pt idx="12">
                  <c:v>#N/A</c:v>
                </c:pt>
                <c:pt idx="13">
                  <c:v>-320</c:v>
                </c:pt>
                <c:pt idx="14">
                  <c:v>#N/A</c:v>
                </c:pt>
              </c:numCache>
            </c:numRef>
          </c:val>
          <c:smooth val="0"/>
          <c:extLst>
            <c:ext xmlns:c16="http://schemas.microsoft.com/office/drawing/2014/chart" uri="{C3380CC4-5D6E-409C-BE32-E72D297353CC}">
              <c16:uniqueId val="{00000008-EA7B-43AB-83D7-F9D36C471B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13203</c:v>
                </c:pt>
                <c:pt idx="5">
                  <c:v>13064</c:v>
                </c:pt>
                <c:pt idx="8">
                  <c:v>12836</c:v>
                </c:pt>
                <c:pt idx="11">
                  <c:v>12187</c:v>
                </c:pt>
                <c:pt idx="14">
                  <c:v>11299</c:v>
                </c:pt>
              </c:numCache>
            </c:numRef>
          </c:val>
          <c:extLst>
            <c:ext xmlns:c16="http://schemas.microsoft.com/office/drawing/2014/chart" uri="{C3380CC4-5D6E-409C-BE32-E72D297353CC}">
              <c16:uniqueId val="{00000000-9D1F-445D-9346-302918E2BC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2254</c:v>
                </c:pt>
                <c:pt idx="5">
                  <c:v>2008</c:v>
                </c:pt>
                <c:pt idx="8">
                  <c:v>1779</c:v>
                </c:pt>
                <c:pt idx="11">
                  <c:v>2321</c:v>
                </c:pt>
                <c:pt idx="14">
                  <c:v>2266</c:v>
                </c:pt>
              </c:numCache>
            </c:numRef>
          </c:val>
          <c:extLst>
            <c:ext xmlns:c16="http://schemas.microsoft.com/office/drawing/2014/chart" uri="{C3380CC4-5D6E-409C-BE32-E72D297353CC}">
              <c16:uniqueId val="{00000001-9D1F-445D-9346-302918E2BC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7080</c:v>
                </c:pt>
                <c:pt idx="5">
                  <c:v>7697</c:v>
                </c:pt>
                <c:pt idx="8">
                  <c:v>8574</c:v>
                </c:pt>
                <c:pt idx="11">
                  <c:v>9627</c:v>
                </c:pt>
                <c:pt idx="14">
                  <c:v>10457</c:v>
                </c:pt>
              </c:numCache>
            </c:numRef>
          </c:val>
          <c:extLst>
            <c:ext xmlns:c16="http://schemas.microsoft.com/office/drawing/2014/chart" uri="{C3380CC4-5D6E-409C-BE32-E72D297353CC}">
              <c16:uniqueId val="{00000002-9D1F-445D-9346-302918E2BC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1F-445D-9346-302918E2BC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1F-445D-9346-302918E2BC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1F-445D-9346-302918E2BC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3208</c:v>
                </c:pt>
                <c:pt idx="3">
                  <c:v>3170</c:v>
                </c:pt>
                <c:pt idx="6">
                  <c:v>3154</c:v>
                </c:pt>
                <c:pt idx="9">
                  <c:v>3099</c:v>
                </c:pt>
                <c:pt idx="12">
                  <c:v>3077</c:v>
                </c:pt>
              </c:numCache>
            </c:numRef>
          </c:val>
          <c:extLst>
            <c:ext xmlns:c16="http://schemas.microsoft.com/office/drawing/2014/chart" uri="{C3380CC4-5D6E-409C-BE32-E72D297353CC}">
              <c16:uniqueId val="{00000006-9D1F-445D-9346-302918E2BC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2086</c:v>
                </c:pt>
                <c:pt idx="3">
                  <c:v>1855</c:v>
                </c:pt>
                <c:pt idx="6">
                  <c:v>1698</c:v>
                </c:pt>
                <c:pt idx="9">
                  <c:v>1821</c:v>
                </c:pt>
                <c:pt idx="12">
                  <c:v>1743</c:v>
                </c:pt>
              </c:numCache>
            </c:numRef>
          </c:val>
          <c:extLst>
            <c:ext xmlns:c16="http://schemas.microsoft.com/office/drawing/2014/chart" uri="{C3380CC4-5D6E-409C-BE32-E72D297353CC}">
              <c16:uniqueId val="{00000007-9D1F-445D-9346-302918E2BC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1626</c:v>
                </c:pt>
                <c:pt idx="3">
                  <c:v>1377</c:v>
                </c:pt>
                <c:pt idx="6">
                  <c:v>1108</c:v>
                </c:pt>
                <c:pt idx="9">
                  <c:v>1614</c:v>
                </c:pt>
                <c:pt idx="12">
                  <c:v>1549</c:v>
                </c:pt>
              </c:numCache>
            </c:numRef>
          </c:val>
          <c:extLst>
            <c:ext xmlns:c16="http://schemas.microsoft.com/office/drawing/2014/chart" uri="{C3380CC4-5D6E-409C-BE32-E72D297353CC}">
              <c16:uniqueId val="{00000008-9D1F-445D-9346-302918E2BC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931</c:v>
                </c:pt>
                <c:pt idx="3">
                  <c:v>981</c:v>
                </c:pt>
                <c:pt idx="6">
                  <c:v>999</c:v>
                </c:pt>
                <c:pt idx="9">
                  <c:v>961</c:v>
                </c:pt>
                <c:pt idx="12">
                  <c:v>942</c:v>
                </c:pt>
              </c:numCache>
            </c:numRef>
          </c:val>
          <c:extLst>
            <c:ext xmlns:c16="http://schemas.microsoft.com/office/drawing/2014/chart" uri="{C3380CC4-5D6E-409C-BE32-E72D297353CC}">
              <c16:uniqueId val="{00000009-9D1F-445D-9346-302918E2BC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6994</c:v>
                </c:pt>
                <c:pt idx="3">
                  <c:v>7075</c:v>
                </c:pt>
                <c:pt idx="6">
                  <c:v>6598</c:v>
                </c:pt>
                <c:pt idx="9">
                  <c:v>6074</c:v>
                </c:pt>
                <c:pt idx="12">
                  <c:v>5920</c:v>
                </c:pt>
              </c:numCache>
            </c:numRef>
          </c:val>
          <c:extLst>
            <c:ext xmlns:c16="http://schemas.microsoft.com/office/drawing/2014/chart" uri="{C3380CC4-5D6E-409C-BE32-E72D297353CC}">
              <c16:uniqueId val="{0000000A-9D1F-445D-9346-302918E2BC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1F-445D-9346-302918E2BC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3106</c:v>
                </c:pt>
                <c:pt idx="1">
                  <c:v>3124</c:v>
                </c:pt>
                <c:pt idx="2">
                  <c:v>2908</c:v>
                </c:pt>
              </c:numCache>
            </c:numRef>
          </c:val>
          <c:extLst>
            <c:ext xmlns:c16="http://schemas.microsoft.com/office/drawing/2014/chart" uri="{C3380CC4-5D6E-409C-BE32-E72D297353CC}">
              <c16:uniqueId val="{00000000-7A3A-424B-9768-6F42EF806A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A3A-424B-9768-6F42EF806A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6670</c:v>
                </c:pt>
                <c:pt idx="1">
                  <c:v>7768</c:v>
                </c:pt>
                <c:pt idx="2">
                  <c:v>8902</c:v>
                </c:pt>
              </c:numCache>
            </c:numRef>
          </c:val>
          <c:extLst>
            <c:ext xmlns:c16="http://schemas.microsoft.com/office/drawing/2014/chart" uri="{C3380CC4-5D6E-409C-BE32-E72D297353CC}">
              <c16:uniqueId val="{00000002-7A3A-424B-9768-6F42EF806A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56,512
52,374
10.16
32,179,342
31,003,939
1,107,213
12,565,340
5,919,996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財政力指数は前年度比</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ポイント減少し、類似団体平均を</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ポイント上回る結果となった。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財政力指数はほぼ横ばいではあるが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引き続き事務事業の見直しや改善による歳出削減、歳入の確保に努め財政力の維持、向上を図っていく。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し、類似団体平均より</a:t>
          </a:r>
          <a:r>
            <a:rPr kumimoji="1" lang="en-US" altLang="ja-JP" sz="1100" b="0" i="0" baseline="0">
              <a:solidFill>
                <a:schemeClr val="dk1"/>
              </a:solidFill>
              <a:effectLst/>
              <a:latin typeface="+mn-lt"/>
              <a:ea typeface="+mn-ea"/>
              <a:cs typeface="+mn-cs"/>
            </a:rPr>
            <a:t>5.1</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88.5</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なった。</a:t>
          </a:r>
          <a:endParaRPr kumimoji="0" lang="en-US" altLang="ja-JP" sz="1400" b="0" i="0" baseline="0">
            <a:solidFill>
              <a:schemeClr val="dk1"/>
            </a:solidFill>
            <a:effectLst/>
            <a:latin typeface="+mn-lt"/>
            <a:ea typeface="+mn-ea"/>
            <a:cs typeface="+mn-cs"/>
          </a:endParaRPr>
        </a:p>
        <a:p>
          <a:r>
            <a:rPr kumimoji="0" lang="ja-JP" altLang="en-US" sz="14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分母となる経常一般財源は、主に普通交付税の増</a:t>
          </a:r>
          <a:r>
            <a:rPr kumimoji="1" lang="ja-JP" altLang="en-US" sz="1100" b="0" i="0" baseline="0">
              <a:solidFill>
                <a:schemeClr val="dk1"/>
              </a:solidFill>
              <a:effectLst/>
              <a:latin typeface="+mn-lt"/>
              <a:ea typeface="+mn-ea"/>
              <a:cs typeface="+mn-cs"/>
            </a:rPr>
            <a:t>や、地方税のうち固定資産税の増等</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213</a:t>
          </a:r>
          <a:r>
            <a:rPr kumimoji="1" lang="ja-JP" altLang="ja-JP" sz="1100" b="0" i="0" baseline="0">
              <a:solidFill>
                <a:schemeClr val="dk1"/>
              </a:solidFill>
              <a:effectLst/>
              <a:latin typeface="+mn-lt"/>
              <a:ea typeface="+mn-ea"/>
              <a:cs typeface="+mn-cs"/>
            </a:rPr>
            <a:t>百万円の増となった。分子にあたる経常経費充当一般財源は</a:t>
          </a:r>
          <a:r>
            <a:rPr kumimoji="1" lang="ja-JP" altLang="en-US" sz="1100" b="0" i="0" baseline="0">
              <a:solidFill>
                <a:schemeClr val="dk1"/>
              </a:solidFill>
              <a:effectLst/>
              <a:latin typeface="+mn-lt"/>
              <a:ea typeface="+mn-ea"/>
              <a:cs typeface="+mn-cs"/>
            </a:rPr>
            <a:t>学童クラブ開設による学童クラブ委託料</a:t>
          </a:r>
          <a:r>
            <a:rPr lang="ja-JP" altLang="ja-JP" sz="1100" b="0" i="0" baseline="0">
              <a:solidFill>
                <a:schemeClr val="dk1"/>
              </a:solidFill>
              <a:effectLst/>
              <a:latin typeface="+mn-lt"/>
              <a:ea typeface="+mn-ea"/>
              <a:cs typeface="+mn-cs"/>
            </a:rPr>
            <a:t>の増</a:t>
          </a:r>
          <a:r>
            <a:rPr lang="ja-JP" altLang="en-US" sz="1100" b="0" i="0" baseline="0">
              <a:solidFill>
                <a:schemeClr val="dk1"/>
              </a:solidFill>
              <a:effectLst/>
              <a:latin typeface="+mn-lt"/>
              <a:ea typeface="+mn-ea"/>
              <a:cs typeface="+mn-cs"/>
            </a:rPr>
            <a:t>や、窓口業務委託料の皆増</a:t>
          </a:r>
          <a:r>
            <a:rPr lang="ja-JP" altLang="ja-JP" sz="1100" b="0" i="0" baseline="0">
              <a:solidFill>
                <a:schemeClr val="dk1"/>
              </a:solidFill>
              <a:effectLst/>
              <a:latin typeface="+mn-lt"/>
              <a:ea typeface="+mn-ea"/>
              <a:cs typeface="+mn-cs"/>
            </a:rPr>
            <a:t>等に</a:t>
          </a:r>
          <a:r>
            <a:rPr lang="ja-JP" altLang="en-US" sz="1100" b="0" i="0" baseline="0">
              <a:solidFill>
                <a:schemeClr val="dk1"/>
              </a:solidFill>
              <a:effectLst/>
              <a:latin typeface="+mn-lt"/>
              <a:ea typeface="+mn-ea"/>
              <a:cs typeface="+mn-cs"/>
            </a:rPr>
            <a:t>よる</a:t>
          </a:r>
          <a:r>
            <a:rPr lang="ja-JP" altLang="ja-JP" sz="1100" b="0" i="0" baseline="0">
              <a:solidFill>
                <a:schemeClr val="dk1"/>
              </a:solidFill>
              <a:effectLst/>
              <a:latin typeface="+mn-lt"/>
              <a:ea typeface="+mn-ea"/>
              <a:cs typeface="+mn-cs"/>
            </a:rPr>
            <a:t>物件費</a:t>
          </a:r>
          <a:r>
            <a:rPr lang="en-US" altLang="ja-JP" sz="1100" b="0" i="0" baseline="0">
              <a:solidFill>
                <a:schemeClr val="dk1"/>
              </a:solidFill>
              <a:effectLst/>
              <a:latin typeface="+mn-lt"/>
              <a:ea typeface="+mn-ea"/>
              <a:cs typeface="+mn-cs"/>
            </a:rPr>
            <a:t>238</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や認定こども園施設型給付費の増等による補助費等</a:t>
          </a:r>
          <a:r>
            <a:rPr lang="en-US" altLang="ja-JP" sz="1100" b="0" i="0" baseline="0">
              <a:solidFill>
                <a:schemeClr val="dk1"/>
              </a:solidFill>
              <a:effectLst/>
              <a:latin typeface="+mn-lt"/>
              <a:ea typeface="+mn-ea"/>
              <a:cs typeface="+mn-cs"/>
            </a:rPr>
            <a:t>181</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の増等により、</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743</a:t>
          </a:r>
          <a:r>
            <a:rPr lang="ja-JP" altLang="ja-JP" sz="1100" b="0" i="0" baseline="0">
              <a:solidFill>
                <a:schemeClr val="dk1"/>
              </a:solidFill>
              <a:effectLst/>
              <a:latin typeface="+mn-lt"/>
              <a:ea typeface="+mn-ea"/>
              <a:cs typeface="+mn-cs"/>
            </a:rPr>
            <a:t>百万円の増となった。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61</xdr:row>
      <xdr:rowOff>22860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9309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6096</xdr:rowOff>
    </xdr:from>
    <xdr:to>
      <xdr:col>19</xdr:col>
      <xdr:colOff>133350</xdr:colOff>
      <xdr:row>60</xdr:row>
      <xdr:rowOff>59182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9309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61</xdr:row>
      <xdr:rowOff>104902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4618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61</xdr:row>
      <xdr:rowOff>157988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633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126746</xdr:rowOff>
    </xdr:from>
    <xdr:to>
      <xdr:col>19</xdr:col>
      <xdr:colOff>184150</xdr:colOff>
      <xdr:row>60</xdr:row>
      <xdr:rowOff>56896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67073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8382</xdr:rowOff>
    </xdr:from>
    <xdr:to>
      <xdr:col>15</xdr:col>
      <xdr:colOff>133350</xdr:colOff>
      <xdr:row>60</xdr:row>
      <xdr:rowOff>109982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120159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類似団体平均、全国平均、東京都平均のいずれよりも高くなっている。</a:t>
          </a:r>
          <a:endParaRPr kumimoji="0" lang="en-US" altLang="ja-JP" sz="1400" b="0" i="0" baseline="0">
            <a:solidFill>
              <a:schemeClr val="dk1"/>
            </a:solidFill>
            <a:effectLst/>
            <a:latin typeface="+mn-lt"/>
            <a:ea typeface="+mn-ea"/>
            <a:cs typeface="+mn-cs"/>
          </a:endParaRPr>
        </a:p>
        <a:p>
          <a:pPr eaLnBrk="1" fontAlgn="auto" latinLnBrk="0" hangingPunct="1"/>
          <a:r>
            <a:rPr kumimoji="0" lang="ja-JP" altLang="en-US" sz="14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人件費は</a:t>
          </a:r>
          <a:r>
            <a:rPr kumimoji="1" lang="ja-JP" altLang="en-US" sz="1100" b="0" i="0" baseline="0">
              <a:solidFill>
                <a:schemeClr val="dk1"/>
              </a:solidFill>
              <a:effectLst/>
              <a:latin typeface="+mn-lt"/>
              <a:ea typeface="+mn-ea"/>
              <a:cs typeface="+mn-cs"/>
            </a:rPr>
            <a:t>給与改定等に伴う</a:t>
          </a:r>
          <a:r>
            <a:rPr kumimoji="1" lang="ja-JP" altLang="ja-JP" sz="1100" b="0" i="0" baseline="0">
              <a:solidFill>
                <a:schemeClr val="dk1"/>
              </a:solidFill>
              <a:effectLst/>
              <a:latin typeface="+mn-lt"/>
              <a:ea typeface="+mn-ea"/>
              <a:cs typeface="+mn-cs"/>
            </a:rPr>
            <a:t>任期の定めのない常勤職員</a:t>
          </a:r>
          <a:r>
            <a:rPr kumimoji="1" lang="ja-JP" altLang="en-US" sz="1100" b="0" i="0" baseline="0">
              <a:solidFill>
                <a:schemeClr val="dk1"/>
              </a:solidFill>
              <a:effectLst/>
              <a:latin typeface="+mn-lt"/>
              <a:ea typeface="+mn-ea"/>
              <a:cs typeface="+mn-cs"/>
            </a:rPr>
            <a:t>に関する経費の</a:t>
          </a:r>
          <a:r>
            <a:rPr kumimoji="1" lang="ja-JP" altLang="ja-JP" sz="1100" b="0" i="0" baseline="0">
              <a:solidFill>
                <a:schemeClr val="dk1"/>
              </a:solidFill>
              <a:effectLst/>
              <a:latin typeface="+mn-lt"/>
              <a:ea typeface="+mn-ea"/>
              <a:cs typeface="+mn-cs"/>
            </a:rPr>
            <a:t>増等により</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百万の増。</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物件費は</a:t>
          </a:r>
          <a:r>
            <a:rPr lang="ja-JP" altLang="ja-JP" sz="1100" b="0" i="0" baseline="0">
              <a:solidFill>
                <a:schemeClr val="dk1"/>
              </a:solidFill>
              <a:effectLst/>
              <a:latin typeface="+mn-lt"/>
              <a:ea typeface="+mn-ea"/>
              <a:cs typeface="+mn-cs"/>
            </a:rPr>
            <a:t>新型</a:t>
          </a:r>
          <a:r>
            <a:rPr lang="ja-JP" altLang="ja-JP" sz="1100">
              <a:solidFill>
                <a:schemeClr val="dk1"/>
              </a:solidFill>
              <a:effectLst/>
              <a:latin typeface="+mn-lt"/>
              <a:ea typeface="+mn-ea"/>
              <a:cs typeface="+mn-cs"/>
            </a:rPr>
            <a:t>コロナウイルスワクチン接種事業に係る</a:t>
          </a:r>
          <a:r>
            <a:rPr lang="ja-JP" altLang="en-US" sz="1100">
              <a:solidFill>
                <a:schemeClr val="dk1"/>
              </a:solidFill>
              <a:effectLst/>
              <a:latin typeface="+mn-lt"/>
              <a:ea typeface="+mn-ea"/>
              <a:cs typeface="+mn-cs"/>
            </a:rPr>
            <a:t>各種</a:t>
          </a:r>
          <a:r>
            <a:rPr lang="ja-JP" altLang="ja-JP" sz="1100">
              <a:solidFill>
                <a:schemeClr val="dk1"/>
              </a:solidFill>
              <a:effectLst/>
              <a:latin typeface="+mn-lt"/>
              <a:ea typeface="+mn-ea"/>
              <a:cs typeface="+mn-cs"/>
            </a:rPr>
            <a:t>委託料</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の減により</a:t>
          </a:r>
          <a:r>
            <a:rPr kumimoji="1" lang="en-US" altLang="ja-JP" sz="1100" b="0" i="0" baseline="0">
              <a:solidFill>
                <a:schemeClr val="dk1"/>
              </a:solidFill>
              <a:effectLst/>
              <a:latin typeface="+mn-lt"/>
              <a:ea typeface="+mn-ea"/>
              <a:cs typeface="+mn-cs"/>
            </a:rPr>
            <a:t>178</a:t>
          </a:r>
          <a:r>
            <a:rPr kumimoji="1" lang="ja-JP" altLang="ja-JP" sz="1100" b="0" i="0" baseline="0">
              <a:solidFill>
                <a:schemeClr val="dk1"/>
              </a:solidFill>
              <a:effectLst/>
              <a:latin typeface="+mn-lt"/>
              <a:ea typeface="+mn-ea"/>
              <a:cs typeface="+mn-cs"/>
            </a:rPr>
            <a:t>百万の減となっているが、人口１人当たり人件費・物件費等決算額としては、依然として類似団体平均と比べても高くなっている。今後も人件費及び物件費の適正化や見直しを行い、コスト意識をもった財政運営に取り組む。</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69876</xdr:rowOff>
    </xdr:from>
    <xdr:to>
      <xdr:col>23</xdr:col>
      <xdr:colOff>133350</xdr:colOff>
      <xdr:row>84</xdr:row>
      <xdr:rowOff>82135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71676"/>
          <a:ext cx="8382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74037</xdr:rowOff>
    </xdr:from>
    <xdr:to>
      <xdr:col>19</xdr:col>
      <xdr:colOff>133350</xdr:colOff>
      <xdr:row>84</xdr:row>
      <xdr:rowOff>82135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75837"/>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48518</xdr:rowOff>
    </xdr:from>
    <xdr:to>
      <xdr:col>15</xdr:col>
      <xdr:colOff>82550</xdr:colOff>
      <xdr:row>84</xdr:row>
      <xdr:rowOff>74037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78868"/>
          <a:ext cx="889000" cy="19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79232</xdr:rowOff>
    </xdr:from>
    <xdr:to>
      <xdr:col>11</xdr:col>
      <xdr:colOff>31750</xdr:colOff>
      <xdr:row>83</xdr:row>
      <xdr:rowOff>48518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38132"/>
          <a:ext cx="889000" cy="1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19076</xdr:rowOff>
    </xdr:from>
    <xdr:to>
      <xdr:col>23</xdr:col>
      <xdr:colOff>184150</xdr:colOff>
      <xdr:row>84</xdr:row>
      <xdr:rowOff>120676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2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162603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9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31335</xdr:rowOff>
    </xdr:from>
    <xdr:to>
      <xdr:col>19</xdr:col>
      <xdr:colOff>184150</xdr:colOff>
      <xdr:row>84</xdr:row>
      <xdr:rowOff>132935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117712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1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23237</xdr:rowOff>
    </xdr:from>
    <xdr:to>
      <xdr:col>15</xdr:col>
      <xdr:colOff>133350</xdr:colOff>
      <xdr:row>84</xdr:row>
      <xdr:rowOff>124837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109614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169168</xdr:rowOff>
    </xdr:from>
    <xdr:to>
      <xdr:col>11</xdr:col>
      <xdr:colOff>82550</xdr:colOff>
      <xdr:row>83</xdr:row>
      <xdr:rowOff>99318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84095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1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28432</xdr:rowOff>
    </xdr:from>
    <xdr:to>
      <xdr:col>7</xdr:col>
      <xdr:colOff>31750</xdr:colOff>
      <xdr:row>82</xdr:row>
      <xdr:rowOff>130032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114809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福生市のラスパイレス指数が高くなる要因は、職員の年齢構成が挙げられる。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福生市は昭和</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年の市制施行前後に大量に採用した職員が、平成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前後から定年退職を迎えており、退職した管理職職員の後任として、比較的若い職員が昇任する状況がある。この結果、役職に応じた給料が支給されることで、他の団体の同じ勤続年数の職員と比較して給料額が高くなったために、ラスパイレス指数を上昇させていると考えられる。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職員構成の変動により</a:t>
          </a:r>
          <a:r>
            <a:rPr kumimoji="1" lang="ja-JP" altLang="en-US" sz="1100" b="0" i="0" baseline="0">
              <a:solidFill>
                <a:schemeClr val="dk1"/>
              </a:solidFill>
              <a:effectLst/>
              <a:latin typeface="+mn-lt"/>
              <a:ea typeface="+mn-ea"/>
              <a:cs typeface="+mn-cs"/>
            </a:rPr>
            <a:t>前年度より減少し</a:t>
          </a:r>
          <a:r>
            <a:rPr kumimoji="1" lang="en-US" altLang="ja-JP" sz="1100" b="0" i="0" baseline="0">
              <a:solidFill>
                <a:schemeClr val="dk1"/>
              </a:solidFill>
              <a:effectLst/>
              <a:latin typeface="+mn-lt"/>
              <a:ea typeface="+mn-ea"/>
              <a:cs typeface="+mn-cs"/>
            </a:rPr>
            <a:t>100</a:t>
          </a:r>
          <a:r>
            <a:rPr kumimoji="1" lang="ja-JP" altLang="en-US" sz="1100" b="0" i="0" baseline="0">
              <a:solidFill>
                <a:schemeClr val="dk1"/>
              </a:solidFill>
              <a:effectLst/>
              <a:latin typeface="+mn-lt"/>
              <a:ea typeface="+mn-ea"/>
              <a:cs typeface="+mn-cs"/>
            </a:rPr>
            <a:t>を下回る結果となった。</a:t>
          </a:r>
          <a:r>
            <a:rPr kumimoji="1" lang="ja-JP" altLang="ja-JP" sz="1100" b="0" i="0" baseline="0">
              <a:solidFill>
                <a:schemeClr val="dk1"/>
              </a:solidFill>
              <a:effectLst/>
              <a:latin typeface="+mn-lt"/>
              <a:ea typeface="+mn-ea"/>
              <a:cs typeface="+mn-cs"/>
            </a:rPr>
            <a:t>引き続き職務・職責に応じた給与の適正化に努めていく。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111125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4684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272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80434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876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140759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680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減少し</a:t>
          </a:r>
          <a:r>
            <a:rPr kumimoji="1" lang="en-US" altLang="ja-JP" sz="1100" b="0" i="0" baseline="0">
              <a:solidFill>
                <a:schemeClr val="dk1"/>
              </a:solidFill>
              <a:effectLst/>
              <a:latin typeface="+mn-lt"/>
              <a:ea typeface="+mn-ea"/>
              <a:cs typeface="+mn-cs"/>
            </a:rPr>
            <a:t>6.42</a:t>
          </a:r>
          <a:r>
            <a:rPr kumimoji="1" lang="ja-JP" altLang="ja-JP" sz="1100" b="0" i="0" baseline="0">
              <a:solidFill>
                <a:schemeClr val="dk1"/>
              </a:solidFill>
              <a:effectLst/>
              <a:latin typeface="+mn-lt"/>
              <a:ea typeface="+mn-ea"/>
              <a:cs typeface="+mn-cs"/>
            </a:rPr>
            <a:t>人、類似団体内平均と比較すると</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ポイント低い結果であり、正規職員数は前年</a:t>
          </a:r>
          <a:r>
            <a:rPr kumimoji="1" lang="ja-JP" altLang="en-US" sz="1100" b="0" i="0" baseline="0">
              <a:solidFill>
                <a:schemeClr val="dk1"/>
              </a:solidFill>
              <a:effectLst/>
              <a:latin typeface="+mn-lt"/>
              <a:ea typeface="+mn-ea"/>
              <a:cs typeface="+mn-cs"/>
            </a:rPr>
            <a:t>度と同数</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職員数の削減というのはかねてよりの課題であるため、第</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次行政改革大綱では、人数ではなく、人件費の中の職員給の構成比率に着目し、普通会計に占める職員給の構成比率東京都</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市平均以下という指標を設定している。令和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年度は、普通会計に占める職員給の構成比率は福生市は</a:t>
          </a:r>
          <a:r>
            <a:rPr kumimoji="1" lang="en-US" altLang="ja-JP" sz="1100" b="0" i="0" baseline="0">
              <a:solidFill>
                <a:schemeClr val="dk1"/>
              </a:solidFill>
              <a:effectLst/>
              <a:latin typeface="+mn-lt"/>
              <a:ea typeface="+mn-ea"/>
              <a:cs typeface="+mn-cs"/>
            </a:rPr>
            <a:t>7.7</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市平均は</a:t>
          </a:r>
          <a:r>
            <a:rPr kumimoji="1" lang="en-US" altLang="ja-JP" sz="1100" b="0" i="0" baseline="0">
              <a:solidFill>
                <a:schemeClr val="dk1"/>
              </a:solidFill>
              <a:effectLst/>
              <a:latin typeface="+mn-lt"/>
              <a:ea typeface="+mn-ea"/>
              <a:cs typeface="+mn-cs"/>
            </a:rPr>
            <a:t>7.6</a:t>
          </a:r>
          <a:r>
            <a:rPr kumimoji="1" lang="ja-JP" altLang="ja-JP" sz="1100" b="0" i="0" baseline="0">
              <a:solidFill>
                <a:schemeClr val="dk1"/>
              </a:solidFill>
              <a:effectLst/>
              <a:latin typeface="+mn-lt"/>
              <a:ea typeface="+mn-ea"/>
              <a:cs typeface="+mn-cs"/>
            </a:rPr>
            <a:t>％となっているため目標に対しては未達となっている。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18838</xdr:rowOff>
    </xdr:from>
    <xdr:to>
      <xdr:col>81</xdr:col>
      <xdr:colOff>44450</xdr:colOff>
      <xdr:row>61</xdr:row>
      <xdr:rowOff>26881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7728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160126</xdr:rowOff>
    </xdr:from>
    <xdr:to>
      <xdr:col>77</xdr:col>
      <xdr:colOff>44450</xdr:colOff>
      <xdr:row>61</xdr:row>
      <xdr:rowOff>26881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47126"/>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60</xdr:row>
      <xdr:rowOff>160126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310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60</xdr:row>
      <xdr:rowOff>160126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310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139488</xdr:rowOff>
    </xdr:from>
    <xdr:to>
      <xdr:col>81</xdr:col>
      <xdr:colOff>95250</xdr:colOff>
      <xdr:row>61</xdr:row>
      <xdr:rowOff>69638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156015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147531</xdr:rowOff>
    </xdr:from>
    <xdr:to>
      <xdr:col>77</xdr:col>
      <xdr:colOff>95250</xdr:colOff>
      <xdr:row>61</xdr:row>
      <xdr:rowOff>77681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87858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109326</xdr:rowOff>
    </xdr:from>
    <xdr:to>
      <xdr:col>73</xdr:col>
      <xdr:colOff>44450</xdr:colOff>
      <xdr:row>61</xdr:row>
      <xdr:rowOff>39476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49653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93239</xdr:rowOff>
    </xdr:from>
    <xdr:to>
      <xdr:col>68</xdr:col>
      <xdr:colOff>203200</xdr:colOff>
      <xdr:row>61</xdr:row>
      <xdr:rowOff>23389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33566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109326</xdr:rowOff>
    </xdr:from>
    <xdr:to>
      <xdr:col>64</xdr:col>
      <xdr:colOff>152400</xdr:colOff>
      <xdr:row>61</xdr:row>
      <xdr:rowOff>39476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49653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と同じく</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a:t>
          </a:r>
          <a:r>
            <a:rPr kumimoji="1" lang="ja-JP" altLang="en-US" sz="1100" b="0" i="0" baseline="0">
              <a:solidFill>
                <a:schemeClr val="dk1"/>
              </a:solidFill>
              <a:effectLst/>
              <a:latin typeface="+mn-lt"/>
              <a:ea typeface="+mn-ea"/>
              <a:cs typeface="+mn-cs"/>
            </a:rPr>
            <a:t>し公債費</a:t>
          </a:r>
          <a:r>
            <a:rPr kumimoji="1" lang="ja-JP" altLang="ja-JP" sz="1100" b="0" i="0" baseline="0">
              <a:solidFill>
                <a:schemeClr val="dk1"/>
              </a:solidFill>
              <a:effectLst/>
              <a:latin typeface="+mn-lt"/>
              <a:ea typeface="+mn-ea"/>
              <a:cs typeface="+mn-cs"/>
            </a:rPr>
            <a:t>が少ないため、類似団体内順位では前年度と変わらず</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位となっている。今後も適切な範囲で地方債借入を行っていく。また、施設保全・改修計画に沿って公共施設の予防保全を行っていくため、今後、起債の借入が増加することが見込まれる。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13970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357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341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36</xdr:row>
      <xdr:rowOff>169333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3334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36</xdr:row>
      <xdr:rowOff>161290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32544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55897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102447</xdr:rowOff>
    </xdr:from>
    <xdr:to>
      <xdr:col>64</xdr:col>
      <xdr:colOff>152400</xdr:colOff>
      <xdr:row>37</xdr:row>
      <xdr:rowOff>32597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42774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引き続き福生市では将来負担比率は</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％を下回っており</a:t>
          </a:r>
          <a:r>
            <a:rPr kumimoji="1" lang="ja-JP" altLang="ja-JP" sz="1100" b="0" i="0" baseline="0">
              <a:solidFill>
                <a:schemeClr val="dk1"/>
              </a:solidFill>
              <a:effectLst/>
              <a:latin typeface="+mn-lt"/>
              <a:ea typeface="+mn-ea"/>
              <a:cs typeface="+mn-cs"/>
            </a:rPr>
            <a:t>、類似団体内順位でも前年同様</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都市基盤整備の際は、各種補助金を積極的に活用するなど地方債や一般財源の抑制を図っているが、今後も世代間の負担の公平化等も考慮しつつ、将来負担の健全化に努めていく。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56,512
52,374
10.16
32,179,342
31,003,939
1,107,213
12,565,340
5,919,996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人件費の割合は前年度比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ポイント増となった。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給与改定に伴う給料の増</a:t>
          </a:r>
          <a:r>
            <a:rPr kumimoji="1" lang="ja-JP" altLang="en-US" sz="1100" b="0" i="0" baseline="0">
              <a:solidFill>
                <a:schemeClr val="dk1"/>
              </a:solidFill>
              <a:effectLst/>
              <a:latin typeface="+mn-lt"/>
              <a:ea typeface="+mn-ea"/>
              <a:cs typeface="+mn-cs"/>
            </a:rPr>
            <a:t>や期末勤勉手当の支給月数の増</a:t>
          </a:r>
          <a:r>
            <a:rPr kumimoji="1" lang="ja-JP" altLang="ja-JP" sz="1100" b="0" i="0" baseline="0">
              <a:solidFill>
                <a:schemeClr val="dk1"/>
              </a:solidFill>
              <a:effectLst/>
              <a:latin typeface="+mn-lt"/>
              <a:ea typeface="+mn-ea"/>
              <a:cs typeface="+mn-cs"/>
            </a:rPr>
            <a:t>等の影響により増加となった。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類似団体内平均、東京都平均いずれと比較しても高い傾向にあるため、引き続き事務事業の改善や見直しによる業務の効率化等を図り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32294</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044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6169</xdr:rowOff>
    </xdr:from>
    <xdr:to>
      <xdr:col>19</xdr:col>
      <xdr:colOff>187325</xdr:colOff>
      <xdr:row>36</xdr:row>
      <xdr:rowOff>32294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78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6169</xdr:rowOff>
    </xdr:from>
    <xdr:to>
      <xdr:col>15</xdr:col>
      <xdr:colOff>98425</xdr:colOff>
      <xdr:row>36</xdr:row>
      <xdr:rowOff>104140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7836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136797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76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152944</xdr:rowOff>
    </xdr:from>
    <xdr:to>
      <xdr:col>20</xdr:col>
      <xdr:colOff>38100</xdr:colOff>
      <xdr:row>36</xdr:row>
      <xdr:rowOff>83094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67871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4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126819</xdr:rowOff>
    </xdr:from>
    <xdr:to>
      <xdr:col>15</xdr:col>
      <xdr:colOff>149225</xdr:colOff>
      <xdr:row>36</xdr:row>
      <xdr:rowOff>56969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41746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85997</xdr:rowOff>
    </xdr:from>
    <xdr:to>
      <xdr:col>6</xdr:col>
      <xdr:colOff>171450</xdr:colOff>
      <xdr:row>37</xdr:row>
      <xdr:rowOff>16147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物件費の割合は前年度比</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19.5</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学童クラブ開設による学童クラブ委託料</a:t>
          </a:r>
          <a:r>
            <a:rPr lang="ja-JP" altLang="ja-JP" sz="1100" b="0" i="0" baseline="0">
              <a:solidFill>
                <a:schemeClr val="dk1"/>
              </a:solidFill>
              <a:effectLst/>
              <a:latin typeface="+mn-lt"/>
              <a:ea typeface="+mn-ea"/>
              <a:cs typeface="+mn-cs"/>
            </a:rPr>
            <a:t>の増や、窓口業務</a:t>
          </a:r>
          <a:r>
            <a:rPr lang="ja-JP" altLang="en-US" sz="1100" b="0" i="0" baseline="0">
              <a:solidFill>
                <a:schemeClr val="dk1"/>
              </a:solidFill>
              <a:effectLst/>
              <a:latin typeface="+mn-lt"/>
              <a:ea typeface="+mn-ea"/>
              <a:cs typeface="+mn-cs"/>
            </a:rPr>
            <a:t>の委託化に伴う窓口業務</a:t>
          </a:r>
          <a:r>
            <a:rPr lang="ja-JP" altLang="ja-JP" sz="1100" b="0" i="0" baseline="0">
              <a:solidFill>
                <a:schemeClr val="dk1"/>
              </a:solidFill>
              <a:effectLst/>
              <a:latin typeface="+mn-lt"/>
              <a:ea typeface="+mn-ea"/>
              <a:cs typeface="+mn-cs"/>
            </a:rPr>
            <a:t>委託料の皆増等</a:t>
          </a:r>
          <a:r>
            <a:rPr kumimoji="1" lang="ja-JP" altLang="ja-JP" sz="1100" b="0" i="0" baseline="0">
              <a:solidFill>
                <a:schemeClr val="dk1"/>
              </a:solidFill>
              <a:effectLst/>
              <a:latin typeface="+mn-lt"/>
              <a:ea typeface="+mn-ea"/>
              <a:cs typeface="+mn-cs"/>
            </a:rPr>
            <a:t>により増加している。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物件費の大半を各種委託料が占めており、委託内容の見直しや、事務事業の改善・効率化に伴う新規委託の実施等、行政コストの効率化に努めていく。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18</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393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124714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30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72136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302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72136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03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扶助費の割合は前年度比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16.0</a:t>
          </a:r>
          <a:r>
            <a:rPr kumimoji="1" lang="ja-JP" altLang="ja-JP" sz="1100" b="0" i="0" baseline="0">
              <a:solidFill>
                <a:schemeClr val="dk1"/>
              </a:solidFill>
              <a:effectLst/>
              <a:latin typeface="+mn-lt"/>
              <a:ea typeface="+mn-ea"/>
              <a:cs typeface="+mn-cs"/>
            </a:rPr>
            <a:t>％となった。類似団体内平均</a:t>
          </a:r>
          <a:r>
            <a:rPr kumimoji="1" lang="en-US" altLang="ja-JP" sz="1100" b="0" i="0" baseline="0">
              <a:solidFill>
                <a:schemeClr val="dk1"/>
              </a:solidFill>
              <a:effectLst/>
              <a:latin typeface="+mn-lt"/>
              <a:ea typeface="+mn-ea"/>
              <a:cs typeface="+mn-cs"/>
            </a:rPr>
            <a:t>13.2</a:t>
          </a:r>
          <a:r>
            <a:rPr kumimoji="1" lang="ja-JP" altLang="ja-JP" sz="1100" b="0" i="0" baseline="0">
              <a:solidFill>
                <a:schemeClr val="dk1"/>
              </a:solidFill>
              <a:effectLst/>
              <a:latin typeface="+mn-lt"/>
              <a:ea typeface="+mn-ea"/>
              <a:cs typeface="+mn-cs"/>
            </a:rPr>
            <a:t>％との差は</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ポイントと、依然として大きい。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歳出額は生活保護費の扶助費</a:t>
          </a:r>
          <a:r>
            <a:rPr kumimoji="1" lang="ja-JP" altLang="en-US" sz="1100" b="0" i="0" baseline="0">
              <a:solidFill>
                <a:schemeClr val="dk1"/>
              </a:solidFill>
              <a:effectLst/>
              <a:latin typeface="+mn-lt"/>
              <a:ea typeface="+mn-ea"/>
              <a:cs typeface="+mn-cs"/>
            </a:rPr>
            <a:t>や保育事業費の認定こども園施設型給付費等が増加している。一方、</a:t>
          </a:r>
          <a:r>
            <a:rPr kumimoji="1" lang="ja-JP" altLang="ja-JP" sz="1100" b="0" i="0" baseline="0">
              <a:solidFill>
                <a:schemeClr val="dk1"/>
              </a:solidFill>
              <a:effectLst/>
              <a:latin typeface="+mn-lt"/>
              <a:ea typeface="+mn-ea"/>
              <a:cs typeface="+mn-cs"/>
            </a:rPr>
            <a:t>児童福祉費の</a:t>
          </a:r>
          <a:r>
            <a:rPr kumimoji="1" lang="ja-JP" altLang="en-US" sz="1100" b="0" i="0" baseline="0">
              <a:solidFill>
                <a:schemeClr val="dk1"/>
              </a:solidFill>
              <a:effectLst/>
              <a:latin typeface="+mn-lt"/>
              <a:ea typeface="+mn-ea"/>
              <a:cs typeface="+mn-cs"/>
            </a:rPr>
            <a:t>幼稚園施設等利用費</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児童手当</a:t>
          </a:r>
          <a:r>
            <a:rPr kumimoji="1" lang="ja-JP" altLang="ja-JP" sz="1100" b="0" i="0" baseline="0">
              <a:solidFill>
                <a:schemeClr val="dk1"/>
              </a:solidFill>
              <a:effectLst/>
              <a:latin typeface="+mn-lt"/>
              <a:ea typeface="+mn-ea"/>
              <a:cs typeface="+mn-cs"/>
            </a:rPr>
            <a:t>等</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前年度より減少している。</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77470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0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77470</xdr:rowOff>
    </xdr:from>
    <xdr:to>
      <xdr:col>19</xdr:col>
      <xdr:colOff>187325</xdr:colOff>
      <xdr:row>57</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5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57</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26670</xdr:rowOff>
    </xdr:from>
    <xdr:to>
      <xdr:col>20</xdr:col>
      <xdr:colOff>38100</xdr:colOff>
      <xdr:row>57</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113047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その他は前年度比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12.3</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繰出金は前年度比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ポイントの増で、特別会計繰出金の増等が主な要因となっている。</a:t>
          </a:r>
          <a:endParaRPr lang="ja-JP" altLang="ja-JP" sz="1400">
            <a:effectLst/>
          </a:endParaRPr>
        </a:p>
        <a:p>
          <a:r>
            <a:rPr kumimoji="1" lang="ja-JP" altLang="ja-JP" sz="1100" b="0" i="0" baseline="0">
              <a:solidFill>
                <a:schemeClr val="dk1"/>
              </a:solidFill>
              <a:effectLst/>
              <a:latin typeface="+mn-lt"/>
              <a:ea typeface="+mn-ea"/>
              <a:cs typeface="+mn-cs"/>
            </a:rPr>
            <a:t>　施設や設備の老朽化に伴う維持補修費については、費用の平準化を目的とした施設保全・改修計画に沿った予防保全を引き続き実施していく。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56243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56243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補助費等は、前年度比</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、類似団体内平均より</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11.5</a:t>
          </a:r>
          <a:r>
            <a:rPr kumimoji="1" lang="ja-JP" altLang="ja-JP" sz="1100" b="0" i="0" baseline="0">
              <a:solidFill>
                <a:schemeClr val="dk1"/>
              </a:solidFill>
              <a:effectLst/>
              <a:latin typeface="+mn-lt"/>
              <a:ea typeface="+mn-ea"/>
              <a:cs typeface="+mn-cs"/>
            </a:rPr>
            <a:t>％となった。類似団体内平均を下回って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、全国及び東京都の平均と比較</a:t>
          </a:r>
          <a:r>
            <a:rPr kumimoji="1" lang="ja-JP" altLang="en-US" sz="1100" b="0" i="0" baseline="0">
              <a:solidFill>
                <a:schemeClr val="dk1"/>
              </a:solidFill>
              <a:effectLst/>
              <a:latin typeface="+mn-lt"/>
              <a:ea typeface="+mn-ea"/>
              <a:cs typeface="+mn-cs"/>
            </a:rPr>
            <a:t>すると</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高い</a:t>
          </a:r>
          <a:r>
            <a:rPr kumimoji="1" lang="ja-JP" altLang="ja-JP" sz="1100" b="0" i="0" baseline="0">
              <a:solidFill>
                <a:schemeClr val="dk1"/>
              </a:solidFill>
              <a:effectLst/>
              <a:latin typeface="+mn-lt"/>
              <a:ea typeface="+mn-ea"/>
              <a:cs typeface="+mn-cs"/>
            </a:rPr>
            <a:t>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補助費等の多くが一部事務組合等への補助金や負担金となっている。補助内容の見直しも含め、適正化を図っていく。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38</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43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38</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4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38</xdr:row>
      <xdr:rowOff>96520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96537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127017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45720</xdr:rowOff>
    </xdr:from>
    <xdr:to>
      <xdr:col>65</xdr:col>
      <xdr:colOff>53975</xdr:colOff>
      <xdr:row>38</xdr:row>
      <xdr:rowOff>147320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157497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公債費の割合は前年度比</a:t>
          </a:r>
          <a:r>
            <a:rPr kumimoji="1" lang="en-US" altLang="ja-JP" sz="1050" b="0" i="0" baseline="0">
              <a:solidFill>
                <a:schemeClr val="dk1"/>
              </a:solidFill>
              <a:effectLst/>
              <a:latin typeface="+mn-lt"/>
              <a:ea typeface="+mn-ea"/>
              <a:cs typeface="+mn-cs"/>
            </a:rPr>
            <a:t>0.3</a:t>
          </a:r>
          <a:r>
            <a:rPr kumimoji="1" lang="ja-JP" altLang="ja-JP" sz="1050" b="0" i="0" baseline="0">
              <a:solidFill>
                <a:schemeClr val="dk1"/>
              </a:solidFill>
              <a:effectLst/>
              <a:latin typeface="+mn-lt"/>
              <a:ea typeface="+mn-ea"/>
              <a:cs typeface="+mn-cs"/>
            </a:rPr>
            <a:t>ポイントの減、類似団体内平均より</a:t>
          </a:r>
          <a:r>
            <a:rPr kumimoji="1" lang="en-US" altLang="ja-JP" sz="1050" b="0" i="0" baseline="0">
              <a:solidFill>
                <a:schemeClr val="dk1"/>
              </a:solidFill>
              <a:effectLst/>
              <a:latin typeface="+mn-lt"/>
              <a:ea typeface="+mn-ea"/>
              <a:cs typeface="+mn-cs"/>
            </a:rPr>
            <a:t>9.3</a:t>
          </a:r>
          <a:r>
            <a:rPr kumimoji="1" lang="ja-JP" altLang="ja-JP" sz="1050" b="0" i="0" baseline="0">
              <a:solidFill>
                <a:schemeClr val="dk1"/>
              </a:solidFill>
              <a:effectLst/>
              <a:latin typeface="+mn-lt"/>
              <a:ea typeface="+mn-ea"/>
              <a:cs typeface="+mn-cs"/>
            </a:rPr>
            <a:t>ポイント低い</a:t>
          </a:r>
          <a:r>
            <a:rPr kumimoji="1" lang="en-US" altLang="ja-JP" sz="1050" b="0" i="0" baseline="0">
              <a:solidFill>
                <a:schemeClr val="dk1"/>
              </a:solidFill>
              <a:effectLst/>
              <a:latin typeface="+mn-lt"/>
              <a:ea typeface="+mn-ea"/>
              <a:cs typeface="+mn-cs"/>
            </a:rPr>
            <a:t>4.7</a:t>
          </a:r>
          <a:r>
            <a:rPr kumimoji="1" lang="ja-JP" altLang="ja-JP" sz="1050" b="0" i="0" baseline="0">
              <a:solidFill>
                <a:schemeClr val="dk1"/>
              </a:solidFill>
              <a:effectLst/>
              <a:latin typeface="+mn-lt"/>
              <a:ea typeface="+mn-ea"/>
              <a:cs typeface="+mn-cs"/>
            </a:rPr>
            <a:t>％という結果となった。類似団体内順位は</a:t>
          </a:r>
          <a:r>
            <a:rPr kumimoji="1" lang="en-US" altLang="ja-JP" sz="1050" b="0" i="0" baseline="0">
              <a:solidFill>
                <a:schemeClr val="dk1"/>
              </a:solidFill>
              <a:effectLst/>
              <a:latin typeface="+mn-lt"/>
              <a:ea typeface="+mn-ea"/>
              <a:cs typeface="+mn-cs"/>
            </a:rPr>
            <a:t>1</a:t>
          </a:r>
          <a:r>
            <a:rPr kumimoji="1" lang="ja-JP" altLang="ja-JP" sz="1050" b="0" i="0" baseline="0">
              <a:solidFill>
                <a:schemeClr val="dk1"/>
              </a:solidFill>
              <a:effectLst/>
              <a:latin typeface="+mn-lt"/>
              <a:ea typeface="+mn-ea"/>
              <a:cs typeface="+mn-cs"/>
            </a:rPr>
            <a:t>位で、全国平均、東京都平均と比較しても大きく数値を下回っており、健全な数値といえる。</a:t>
          </a:r>
          <a:endParaRPr lang="ja-JP" altLang="ja-JP" sz="1050">
            <a:effectLst/>
          </a:endParaRPr>
        </a:p>
        <a:p>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令和元</a:t>
          </a:r>
          <a:r>
            <a:rPr kumimoji="1" lang="ja-JP" altLang="ja-JP" sz="1050" b="0" i="0" baseline="0">
              <a:solidFill>
                <a:schemeClr val="dk1"/>
              </a:solidFill>
              <a:effectLst/>
              <a:latin typeface="+mn-lt"/>
              <a:ea typeface="+mn-ea"/>
              <a:cs typeface="+mn-cs"/>
            </a:rPr>
            <a:t>年度の臨時財政対策債、</a:t>
          </a:r>
          <a:r>
            <a:rPr kumimoji="1" lang="ja-JP" altLang="en-US" sz="1050" b="0" i="0" baseline="0">
              <a:solidFill>
                <a:schemeClr val="dk1"/>
              </a:solidFill>
              <a:effectLst/>
              <a:latin typeface="+mn-lt"/>
              <a:ea typeface="+mn-ea"/>
              <a:cs typeface="+mn-cs"/>
            </a:rPr>
            <a:t>防災行政無線（移動系）施設改良事業</a:t>
          </a:r>
          <a:r>
            <a:rPr lang="ja-JP" altLang="ja-JP" sz="1050" b="0" i="0" baseline="0">
              <a:solidFill>
                <a:schemeClr val="dk1"/>
              </a:solidFill>
              <a:effectLst/>
              <a:latin typeface="+mn-lt"/>
              <a:ea typeface="+mn-ea"/>
              <a:cs typeface="+mn-cs"/>
            </a:rPr>
            <a:t>等の借入地方債の償還開始があるものの、</a:t>
          </a:r>
          <a:r>
            <a:rPr kumimoji="1" lang="ja-JP" altLang="ja-JP" sz="1050" b="0" i="0" baseline="0">
              <a:solidFill>
                <a:schemeClr val="dk1"/>
              </a:solidFill>
              <a:effectLst/>
              <a:latin typeface="+mn-lt"/>
              <a:ea typeface="+mn-ea"/>
              <a:cs typeface="+mn-cs"/>
            </a:rPr>
            <a:t>償還が終了したものもあり、公債費総額は</a:t>
          </a:r>
          <a:r>
            <a:rPr kumimoji="1" lang="en-US" altLang="ja-JP" sz="1050" b="0" i="0" baseline="0">
              <a:solidFill>
                <a:schemeClr val="dk1"/>
              </a:solidFill>
              <a:effectLst/>
              <a:latin typeface="+mn-lt"/>
              <a:ea typeface="+mn-ea"/>
              <a:cs typeface="+mn-cs"/>
            </a:rPr>
            <a:t>26</a:t>
          </a:r>
          <a:r>
            <a:rPr kumimoji="1" lang="ja-JP" altLang="ja-JP" sz="1050" b="0" i="0" baseline="0">
              <a:solidFill>
                <a:schemeClr val="dk1"/>
              </a:solidFill>
              <a:effectLst/>
              <a:latin typeface="+mn-lt"/>
              <a:ea typeface="+mn-ea"/>
              <a:cs typeface="+mn-cs"/>
            </a:rPr>
            <a:t>百万円減少した。</a:t>
          </a:r>
          <a:endParaRPr lang="ja-JP" altLang="ja-JP" sz="1050">
            <a:effectLst/>
          </a:endParaRPr>
        </a:p>
        <a:p>
          <a:r>
            <a:rPr kumimoji="1" lang="ja-JP" altLang="ja-JP" sz="1050" b="0" i="0" baseline="0">
              <a:solidFill>
                <a:schemeClr val="dk1"/>
              </a:solidFill>
              <a:effectLst/>
              <a:latin typeface="+mn-lt"/>
              <a:ea typeface="+mn-ea"/>
              <a:cs typeface="+mn-cs"/>
            </a:rPr>
            <a:t>　今後も適切な範囲で地方債借入を行っていく。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142240</xdr:rowOff>
    </xdr:from>
    <xdr:to>
      <xdr:col>24</xdr:col>
      <xdr:colOff>25400</xdr:colOff>
      <xdr:row>72</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486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8890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509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xdr:rowOff>
    </xdr:from>
    <xdr:to>
      <xdr:col>15</xdr:col>
      <xdr:colOff>98425</xdr:colOff>
      <xdr:row>73</xdr:row>
      <xdr:rowOff>8890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524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xdr:rowOff>
    </xdr:from>
    <xdr:to>
      <xdr:col>11</xdr:col>
      <xdr:colOff>9525</xdr:colOff>
      <xdr:row>73</xdr:row>
      <xdr:rowOff>31750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524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91440</xdr:rowOff>
    </xdr:from>
    <xdr:to>
      <xdr:col>24</xdr:col>
      <xdr:colOff>76200</xdr:colOff>
      <xdr:row>73</xdr:row>
      <xdr:rowOff>21590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129540</xdr:rowOff>
    </xdr:from>
    <xdr:to>
      <xdr:col>15</xdr:col>
      <xdr:colOff>149225</xdr:colOff>
      <xdr:row>73</xdr:row>
      <xdr:rowOff>59690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69867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129540</xdr:rowOff>
    </xdr:from>
    <xdr:to>
      <xdr:col>11</xdr:col>
      <xdr:colOff>60325</xdr:colOff>
      <xdr:row>73</xdr:row>
      <xdr:rowOff>59690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69867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152400</xdr:rowOff>
    </xdr:from>
    <xdr:to>
      <xdr:col>6</xdr:col>
      <xdr:colOff>171450</xdr:colOff>
      <xdr:row>73</xdr:row>
      <xdr:rowOff>82550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92727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、類似団体内平均より</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83.8</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人件費、物件費、</a:t>
          </a:r>
          <a:r>
            <a:rPr kumimoji="1" lang="ja-JP" altLang="ja-JP" sz="1100" b="0" i="0" baseline="0">
              <a:solidFill>
                <a:schemeClr val="dk1"/>
              </a:solidFill>
              <a:effectLst/>
              <a:latin typeface="+mn-lt"/>
              <a:ea typeface="+mn-ea"/>
              <a:cs typeface="+mn-cs"/>
            </a:rPr>
            <a:t>扶助費、補助費等</a:t>
          </a:r>
          <a:r>
            <a:rPr kumimoji="1" lang="ja-JP" altLang="en-US" sz="1100" b="0" i="0" baseline="0">
              <a:solidFill>
                <a:schemeClr val="dk1"/>
              </a:solidFill>
              <a:effectLst/>
              <a:latin typeface="+mn-lt"/>
              <a:ea typeface="+mn-ea"/>
              <a:cs typeface="+mn-cs"/>
            </a:rPr>
            <a:t>がいずれも</a:t>
          </a:r>
          <a:r>
            <a:rPr kumimoji="1" lang="ja-JP" altLang="ja-JP" sz="1100" b="0" i="0" baseline="0">
              <a:solidFill>
                <a:schemeClr val="dk1"/>
              </a:solidFill>
              <a:effectLst/>
              <a:latin typeface="+mn-lt"/>
              <a:ea typeface="+mn-ea"/>
              <a:cs typeface="+mn-cs"/>
            </a:rPr>
            <a:t>前年度より増加して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公債費以外全体で見ると前年度より経常経費充当一般財源等は増加している。引き続き、事務事業の見直しや改善による歳出削減、歳入の確保に努めていく。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48639"/>
          <a:ext cx="8382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486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98425</xdr:rowOff>
    </xdr:from>
    <xdr:to>
      <xdr:col>73</xdr:col>
      <xdr:colOff>180975</xdr:colOff>
      <xdr:row>79</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000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xdr:rowOff>
    </xdr:from>
    <xdr:to>
      <xdr:col>69</xdr:col>
      <xdr:colOff>92075</xdr:colOff>
      <xdr:row>79</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57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64770</xdr:rowOff>
    </xdr:from>
    <xdr:to>
      <xdr:col>82</xdr:col>
      <xdr:colOff>158750</xdr:colOff>
      <xdr:row>78</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36847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47625</xdr:rowOff>
    </xdr:from>
    <xdr:to>
      <xdr:col>74</xdr:col>
      <xdr:colOff>31750</xdr:colOff>
      <xdr:row>77</xdr:row>
      <xdr:rowOff>149225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134002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18923</xdr:rowOff>
    </xdr:from>
    <xdr:to>
      <xdr:col>29</xdr:col>
      <xdr:colOff>127000</xdr:colOff>
      <xdr:row>17</xdr:row>
      <xdr:rowOff>43066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1198"/>
          <a:ext cx="647700" cy="2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3700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42824</xdr:rowOff>
    </xdr:from>
    <xdr:to>
      <xdr:col>26</xdr:col>
      <xdr:colOff>50800</xdr:colOff>
      <xdr:row>17</xdr:row>
      <xdr:rowOff>43066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05099"/>
          <a:ext cx="698500" cy="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42824</xdr:rowOff>
    </xdr:from>
    <xdr:to>
      <xdr:col>22</xdr:col>
      <xdr:colOff>114300</xdr:colOff>
      <xdr:row>17</xdr:row>
      <xdr:rowOff>66739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5099"/>
          <a:ext cx="698500" cy="23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62789</xdr:rowOff>
    </xdr:from>
    <xdr:to>
      <xdr:col>18</xdr:col>
      <xdr:colOff>177800</xdr:colOff>
      <xdr:row>17</xdr:row>
      <xdr:rowOff>66739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25064"/>
          <a:ext cx="698500" cy="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139573</xdr:rowOff>
    </xdr:from>
    <xdr:to>
      <xdr:col>29</xdr:col>
      <xdr:colOff>177800</xdr:colOff>
      <xdr:row>17</xdr:row>
      <xdr:rowOff>69723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156100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163716</xdr:rowOff>
    </xdr:from>
    <xdr:to>
      <xdr:col>26</xdr:col>
      <xdr:colOff>101600</xdr:colOff>
      <xdr:row>17</xdr:row>
      <xdr:rowOff>93866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4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104043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23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163474</xdr:rowOff>
    </xdr:from>
    <xdr:to>
      <xdr:col>22</xdr:col>
      <xdr:colOff>165100</xdr:colOff>
      <xdr:row>17</xdr:row>
      <xdr:rowOff>93624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103801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2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15939</xdr:rowOff>
    </xdr:from>
    <xdr:to>
      <xdr:col>19</xdr:col>
      <xdr:colOff>38100</xdr:colOff>
      <xdr:row>17</xdr:row>
      <xdr:rowOff>117539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127716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11989</xdr:rowOff>
    </xdr:from>
    <xdr:to>
      <xdr:col>15</xdr:col>
      <xdr:colOff>101600</xdr:colOff>
      <xdr:row>17</xdr:row>
      <xdr:rowOff>113589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123766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12459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8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2282</xdr:rowOff>
    </xdr:from>
    <xdr:to>
      <xdr:col>29</xdr:col>
      <xdr:colOff>127000</xdr:colOff>
      <xdr:row>38</xdr:row>
      <xdr:rowOff>3164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469882"/>
          <a:ext cx="6477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95</xdr:rowOff>
    </xdr:from>
    <xdr:to>
      <xdr:col>26</xdr:col>
      <xdr:colOff>50800</xdr:colOff>
      <xdr:row>38</xdr:row>
      <xdr:rowOff>3164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467695"/>
          <a:ext cx="698500" cy="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340447</xdr:rowOff>
    </xdr:from>
    <xdr:to>
      <xdr:col>22</xdr:col>
      <xdr:colOff>114300</xdr:colOff>
      <xdr:row>38</xdr:row>
      <xdr:rowOff>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465147"/>
          <a:ext cx="698500" cy="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340447</xdr:rowOff>
    </xdr:from>
    <xdr:to>
      <xdr:col>18</xdr:col>
      <xdr:colOff>177800</xdr:colOff>
      <xdr:row>38</xdr:row>
      <xdr:rowOff>17207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465147"/>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294382</xdr:rowOff>
    </xdr:from>
    <xdr:to>
      <xdr:col>29</xdr:col>
      <xdr:colOff>177800</xdr:colOff>
      <xdr:row>38</xdr:row>
      <xdr:rowOff>53082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41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202959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32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295264</xdr:rowOff>
    </xdr:from>
    <xdr:to>
      <xdr:col>26</xdr:col>
      <xdr:colOff>101600</xdr:colOff>
      <xdr:row>38</xdr:row>
      <xdr:rowOff>53964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419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38741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50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292195</xdr:rowOff>
    </xdr:from>
    <xdr:to>
      <xdr:col>22</xdr:col>
      <xdr:colOff>165100</xdr:colOff>
      <xdr:row>38</xdr:row>
      <xdr:rowOff>50895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41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35672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5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289647</xdr:rowOff>
    </xdr:from>
    <xdr:to>
      <xdr:col>19</xdr:col>
      <xdr:colOff>38100</xdr:colOff>
      <xdr:row>38</xdr:row>
      <xdr:rowOff>48347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41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33124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50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309307</xdr:rowOff>
    </xdr:from>
    <xdr:to>
      <xdr:col>15</xdr:col>
      <xdr:colOff>101600</xdr:colOff>
      <xdr:row>38</xdr:row>
      <xdr:rowOff>68007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43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52784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52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56,512
52,374
10.16
32,179,342
31,003,939
1,107,213
12,565,340
5,919,996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167551</xdr:rowOff>
    </xdr:from>
    <xdr:to>
      <xdr:col>24</xdr:col>
      <xdr:colOff>63500</xdr:colOff>
      <xdr:row>36</xdr:row>
      <xdr:rowOff>7836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8301"/>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7836</xdr:rowOff>
    </xdr:from>
    <xdr:to>
      <xdr:col>19</xdr:col>
      <xdr:colOff>177800</xdr:colOff>
      <xdr:row>36</xdr:row>
      <xdr:rowOff>48565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0036"/>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48565</xdr:rowOff>
    </xdr:from>
    <xdr:to>
      <xdr:col>15</xdr:col>
      <xdr:colOff>50800</xdr:colOff>
      <xdr:row>36</xdr:row>
      <xdr:rowOff>62852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076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62852</xdr:rowOff>
    </xdr:from>
    <xdr:to>
      <xdr:col>10</xdr:col>
      <xdr:colOff>114300</xdr:colOff>
      <xdr:row>36</xdr:row>
      <xdr:rowOff>89675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5052"/>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116751</xdr:rowOff>
    </xdr:from>
    <xdr:to>
      <xdr:col>24</xdr:col>
      <xdr:colOff>114300</xdr:colOff>
      <xdr:row>36</xdr:row>
      <xdr:rowOff>46901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139628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128486</xdr:rowOff>
    </xdr:from>
    <xdr:to>
      <xdr:col>20</xdr:col>
      <xdr:colOff>38100</xdr:colOff>
      <xdr:row>36</xdr:row>
      <xdr:rowOff>58636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75163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169215</xdr:rowOff>
    </xdr:from>
    <xdr:to>
      <xdr:col>15</xdr:col>
      <xdr:colOff>101600</xdr:colOff>
      <xdr:row>36</xdr:row>
      <xdr:rowOff>99365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115892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12052</xdr:rowOff>
    </xdr:from>
    <xdr:to>
      <xdr:col>10</xdr:col>
      <xdr:colOff>165100</xdr:colOff>
      <xdr:row>36</xdr:row>
      <xdr:rowOff>113652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130179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38875</xdr:rowOff>
    </xdr:from>
    <xdr:to>
      <xdr:col>6</xdr:col>
      <xdr:colOff>38100</xdr:colOff>
      <xdr:row>36</xdr:row>
      <xdr:rowOff>140475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157002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72212</xdr:rowOff>
    </xdr:from>
    <xdr:to>
      <xdr:col>24</xdr:col>
      <xdr:colOff>63500</xdr:colOff>
      <xdr:row>54</xdr:row>
      <xdr:rowOff>118949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30512"/>
          <a:ext cx="838200" cy="4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62052</xdr:rowOff>
    </xdr:from>
    <xdr:to>
      <xdr:col>19</xdr:col>
      <xdr:colOff>177800</xdr:colOff>
      <xdr:row>54</xdr:row>
      <xdr:rowOff>72212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320352"/>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62052</xdr:rowOff>
    </xdr:from>
    <xdr:to>
      <xdr:col>15</xdr:col>
      <xdr:colOff>50800</xdr:colOff>
      <xdr:row>55</xdr:row>
      <xdr:rowOff>132080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20352"/>
          <a:ext cx="889000" cy="2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132080</xdr:rowOff>
    </xdr:from>
    <xdr:to>
      <xdr:col>10</xdr:col>
      <xdr:colOff>114300</xdr:colOff>
      <xdr:row>56</xdr:row>
      <xdr:rowOff>129121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61830"/>
          <a:ext cx="889000" cy="1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68149</xdr:rowOff>
    </xdr:from>
    <xdr:to>
      <xdr:col>24</xdr:col>
      <xdr:colOff>114300</xdr:colOff>
      <xdr:row>54</xdr:row>
      <xdr:rowOff>169749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2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91026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21412</xdr:rowOff>
    </xdr:from>
    <xdr:to>
      <xdr:col>20</xdr:col>
      <xdr:colOff>38100</xdr:colOff>
      <xdr:row>54</xdr:row>
      <xdr:rowOff>123012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139539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11252</xdr:rowOff>
    </xdr:from>
    <xdr:to>
      <xdr:col>15</xdr:col>
      <xdr:colOff>101600</xdr:colOff>
      <xdr:row>54</xdr:row>
      <xdr:rowOff>112852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129379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0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81280</xdr:rowOff>
    </xdr:from>
    <xdr:to>
      <xdr:col>10</xdr:col>
      <xdr:colOff>165100</xdr:colOff>
      <xdr:row>56</xdr:row>
      <xdr:rowOff>11430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27957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78321</xdr:rowOff>
    </xdr:from>
    <xdr:to>
      <xdr:col>6</xdr:col>
      <xdr:colOff>38100</xdr:colOff>
      <xdr:row>57</xdr:row>
      <xdr:rowOff>8471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24998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92036</xdr:rowOff>
    </xdr:from>
    <xdr:to>
      <xdr:col>24</xdr:col>
      <xdr:colOff>63500</xdr:colOff>
      <xdr:row>78</xdr:row>
      <xdr:rowOff>119354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65136"/>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119354</xdr:rowOff>
    </xdr:from>
    <xdr:to>
      <xdr:col>19</xdr:col>
      <xdr:colOff>177800</xdr:colOff>
      <xdr:row>78</xdr:row>
      <xdr:rowOff>135128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92454"/>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134632</xdr:rowOff>
    </xdr:from>
    <xdr:to>
      <xdr:col>15</xdr:col>
      <xdr:colOff>50800</xdr:colOff>
      <xdr:row>78</xdr:row>
      <xdr:rowOff>135128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0773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134632</xdr:rowOff>
    </xdr:from>
    <xdr:to>
      <xdr:col>10</xdr:col>
      <xdr:colOff>114300</xdr:colOff>
      <xdr:row>78</xdr:row>
      <xdr:rowOff>137909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0773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41236</xdr:rowOff>
    </xdr:from>
    <xdr:to>
      <xdr:col>24</xdr:col>
      <xdr:colOff>114300</xdr:colOff>
      <xdr:row>78</xdr:row>
      <xdr:rowOff>142836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68554</xdr:rowOff>
    </xdr:from>
    <xdr:to>
      <xdr:col>20</xdr:col>
      <xdr:colOff>38100</xdr:colOff>
      <xdr:row>78</xdr:row>
      <xdr:rowOff>170154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161281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84328</xdr:rowOff>
    </xdr:from>
    <xdr:to>
      <xdr:col>15</xdr:col>
      <xdr:colOff>101600</xdr:colOff>
      <xdr:row>79</xdr:row>
      <xdr:rowOff>14478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83832</xdr:rowOff>
    </xdr:from>
    <xdr:to>
      <xdr:col>10</xdr:col>
      <xdr:colOff>165100</xdr:colOff>
      <xdr:row>79</xdr:row>
      <xdr:rowOff>13982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87109</xdr:rowOff>
    </xdr:from>
    <xdr:to>
      <xdr:col>6</xdr:col>
      <xdr:colOff>38100</xdr:colOff>
      <xdr:row>79</xdr:row>
      <xdr:rowOff>17259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8386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154189</xdr:rowOff>
    </xdr:from>
    <xdr:to>
      <xdr:col>24</xdr:col>
      <xdr:colOff>63500</xdr:colOff>
      <xdr:row>93</xdr:row>
      <xdr:rowOff>140929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27589"/>
          <a:ext cx="838200" cy="15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126039</xdr:rowOff>
    </xdr:from>
    <xdr:to>
      <xdr:col>19</xdr:col>
      <xdr:colOff>177800</xdr:colOff>
      <xdr:row>93</xdr:row>
      <xdr:rowOff>140929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899439"/>
          <a:ext cx="889000" cy="18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126039</xdr:rowOff>
    </xdr:from>
    <xdr:to>
      <xdr:col>15</xdr:col>
      <xdr:colOff>50800</xdr:colOff>
      <xdr:row>94</xdr:row>
      <xdr:rowOff>82910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899439"/>
          <a:ext cx="889000" cy="2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82910</xdr:rowOff>
    </xdr:from>
    <xdr:to>
      <xdr:col>10</xdr:col>
      <xdr:colOff>114300</xdr:colOff>
      <xdr:row>94</xdr:row>
      <xdr:rowOff>102504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992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103389</xdr:rowOff>
    </xdr:from>
    <xdr:to>
      <xdr:col>24</xdr:col>
      <xdr:colOff>114300</xdr:colOff>
      <xdr:row>93</xdr:row>
      <xdr:rowOff>33539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126266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2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90129</xdr:rowOff>
    </xdr:from>
    <xdr:to>
      <xdr:col>20</xdr:col>
      <xdr:colOff>38100</xdr:colOff>
      <xdr:row>94</xdr:row>
      <xdr:rowOff>20279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36806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1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75239</xdr:rowOff>
    </xdr:from>
    <xdr:to>
      <xdr:col>15</xdr:col>
      <xdr:colOff>101600</xdr:colOff>
      <xdr:row>93</xdr:row>
      <xdr:rowOff>5389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21916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62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32110</xdr:rowOff>
    </xdr:from>
    <xdr:to>
      <xdr:col>10</xdr:col>
      <xdr:colOff>165100</xdr:colOff>
      <xdr:row>94</xdr:row>
      <xdr:rowOff>133710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150237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51704</xdr:rowOff>
    </xdr:from>
    <xdr:to>
      <xdr:col>6</xdr:col>
      <xdr:colOff>38100</xdr:colOff>
      <xdr:row>94</xdr:row>
      <xdr:rowOff>153304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169831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4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86337</xdr:rowOff>
    </xdr:from>
    <xdr:to>
      <xdr:col>55</xdr:col>
      <xdr:colOff>0</xdr:colOff>
      <xdr:row>36</xdr:row>
      <xdr:rowOff>95542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58537"/>
          <a:ext cx="8382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86337</xdr:rowOff>
    </xdr:from>
    <xdr:to>
      <xdr:col>50</xdr:col>
      <xdr:colOff>114300</xdr:colOff>
      <xdr:row>36</xdr:row>
      <xdr:rowOff>157348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58537"/>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50378</xdr:rowOff>
    </xdr:from>
    <xdr:to>
      <xdr:col>45</xdr:col>
      <xdr:colOff>177800</xdr:colOff>
      <xdr:row>36</xdr:row>
      <xdr:rowOff>157348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36778"/>
          <a:ext cx="889000" cy="79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50378</xdr:rowOff>
    </xdr:from>
    <xdr:to>
      <xdr:col>41</xdr:col>
      <xdr:colOff>50800</xdr:colOff>
      <xdr:row>37</xdr:row>
      <xdr:rowOff>15425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36778"/>
          <a:ext cx="889000" cy="82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44742</xdr:rowOff>
    </xdr:from>
    <xdr:to>
      <xdr:col>55</xdr:col>
      <xdr:colOff>50800</xdr:colOff>
      <xdr:row>36</xdr:row>
      <xdr:rowOff>146342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67619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35537</xdr:rowOff>
    </xdr:from>
    <xdr:to>
      <xdr:col>50</xdr:col>
      <xdr:colOff>165100</xdr:colOff>
      <xdr:row>36</xdr:row>
      <xdr:rowOff>137137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153664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106548</xdr:rowOff>
    </xdr:from>
    <xdr:to>
      <xdr:col>46</xdr:col>
      <xdr:colOff>38100</xdr:colOff>
      <xdr:row>37</xdr:row>
      <xdr:rowOff>36698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53225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171028</xdr:rowOff>
    </xdr:from>
    <xdr:to>
      <xdr:col>41</xdr:col>
      <xdr:colOff>101600</xdr:colOff>
      <xdr:row>32</xdr:row>
      <xdr:rowOff>101178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117705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6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136075</xdr:rowOff>
    </xdr:from>
    <xdr:to>
      <xdr:col>36</xdr:col>
      <xdr:colOff>165100</xdr:colOff>
      <xdr:row>37</xdr:row>
      <xdr:rowOff>66225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82752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54051</xdr:rowOff>
    </xdr:from>
    <xdr:to>
      <xdr:col>55</xdr:col>
      <xdr:colOff>0</xdr:colOff>
      <xdr:row>56</xdr:row>
      <xdr:rowOff>123660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83801"/>
          <a:ext cx="838200" cy="24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123660</xdr:rowOff>
    </xdr:from>
    <xdr:to>
      <xdr:col>50</xdr:col>
      <xdr:colOff>114300</xdr:colOff>
      <xdr:row>56</xdr:row>
      <xdr:rowOff>165024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24860"/>
          <a:ext cx="889000" cy="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165024</xdr:rowOff>
    </xdr:from>
    <xdr:to>
      <xdr:col>45</xdr:col>
      <xdr:colOff>177800</xdr:colOff>
      <xdr:row>57</xdr:row>
      <xdr:rowOff>129401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66224"/>
          <a:ext cx="889000" cy="1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167348</xdr:rowOff>
    </xdr:from>
    <xdr:to>
      <xdr:col>41</xdr:col>
      <xdr:colOff>50800</xdr:colOff>
      <xdr:row>57</xdr:row>
      <xdr:rowOff>129401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97098"/>
          <a:ext cx="889000" cy="30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3251</xdr:rowOff>
    </xdr:from>
    <xdr:to>
      <xdr:col>55</xdr:col>
      <xdr:colOff>50800</xdr:colOff>
      <xdr:row>55</xdr:row>
      <xdr:rowOff>104851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26128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8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72860</xdr:rowOff>
    </xdr:from>
    <xdr:to>
      <xdr:col>50</xdr:col>
      <xdr:colOff>165100</xdr:colOff>
      <xdr:row>57</xdr:row>
      <xdr:rowOff>3010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165587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114224</xdr:rowOff>
    </xdr:from>
    <xdr:to>
      <xdr:col>46</xdr:col>
      <xdr:colOff>38100</xdr:colOff>
      <xdr:row>57</xdr:row>
      <xdr:rowOff>44374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35501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78601</xdr:rowOff>
    </xdr:from>
    <xdr:to>
      <xdr:col>41</xdr:col>
      <xdr:colOff>101600</xdr:colOff>
      <xdr:row>58</xdr:row>
      <xdr:rowOff>8751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171328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116548</xdr:rowOff>
    </xdr:from>
    <xdr:to>
      <xdr:col>36</xdr:col>
      <xdr:colOff>165100</xdr:colOff>
      <xdr:row>56</xdr:row>
      <xdr:rowOff>46698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37825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38773</xdr:rowOff>
    </xdr:from>
    <xdr:to>
      <xdr:col>55</xdr:col>
      <xdr:colOff>0</xdr:colOff>
      <xdr:row>79</xdr:row>
      <xdr:rowOff>42735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83323"/>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23228</xdr:rowOff>
    </xdr:from>
    <xdr:to>
      <xdr:col>50</xdr:col>
      <xdr:colOff>114300</xdr:colOff>
      <xdr:row>79</xdr:row>
      <xdr:rowOff>38773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6777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23228</xdr:rowOff>
    </xdr:from>
    <xdr:to>
      <xdr:col>45</xdr:col>
      <xdr:colOff>177800</xdr:colOff>
      <xdr:row>79</xdr:row>
      <xdr:rowOff>42108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67778"/>
          <a:ext cx="889000" cy="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50431</xdr:rowOff>
    </xdr:from>
    <xdr:to>
      <xdr:col>41</xdr:col>
      <xdr:colOff>50800</xdr:colOff>
      <xdr:row>79</xdr:row>
      <xdr:rowOff>42108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23531"/>
          <a:ext cx="889000" cy="1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163385</xdr:rowOff>
    </xdr:from>
    <xdr:to>
      <xdr:col>55</xdr:col>
      <xdr:colOff>50800</xdr:colOff>
      <xdr:row>79</xdr:row>
      <xdr:rowOff>93535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78312</xdr:rowOff>
    </xdr:from>
    <xdr:ext cx="313932"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159423</xdr:rowOff>
    </xdr:from>
    <xdr:to>
      <xdr:col>50</xdr:col>
      <xdr:colOff>165100</xdr:colOff>
      <xdr:row>79</xdr:row>
      <xdr:rowOff>89573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80700</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2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143878</xdr:rowOff>
    </xdr:from>
    <xdr:to>
      <xdr:col>46</xdr:col>
      <xdr:colOff>38100</xdr:colOff>
      <xdr:row>79</xdr:row>
      <xdr:rowOff>74028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65155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162758</xdr:rowOff>
    </xdr:from>
    <xdr:to>
      <xdr:col>41</xdr:col>
      <xdr:colOff>101600</xdr:colOff>
      <xdr:row>79</xdr:row>
      <xdr:rowOff>92908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84035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171081</xdr:rowOff>
    </xdr:from>
    <xdr:to>
      <xdr:col>36</xdr:col>
      <xdr:colOff>165100</xdr:colOff>
      <xdr:row>78</xdr:row>
      <xdr:rowOff>101231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92358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156975</xdr:rowOff>
    </xdr:from>
    <xdr:to>
      <xdr:col>55</xdr:col>
      <xdr:colOff>0</xdr:colOff>
      <xdr:row>97</xdr:row>
      <xdr:rowOff>27784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444725"/>
          <a:ext cx="838200" cy="2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27784</xdr:rowOff>
    </xdr:from>
    <xdr:to>
      <xdr:col>50</xdr:col>
      <xdr:colOff>114300</xdr:colOff>
      <xdr:row>98</xdr:row>
      <xdr:rowOff>10753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58434"/>
          <a:ext cx="889000" cy="15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2704</xdr:rowOff>
    </xdr:from>
    <xdr:to>
      <xdr:col>45</xdr:col>
      <xdr:colOff>177800</xdr:colOff>
      <xdr:row>98</xdr:row>
      <xdr:rowOff>10753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04804"/>
          <a:ext cx="8890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122278</xdr:rowOff>
    </xdr:from>
    <xdr:to>
      <xdr:col>41</xdr:col>
      <xdr:colOff>50800</xdr:colOff>
      <xdr:row>98</xdr:row>
      <xdr:rowOff>2704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81478"/>
          <a:ext cx="889000" cy="2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106175</xdr:rowOff>
    </xdr:from>
    <xdr:to>
      <xdr:col>55</xdr:col>
      <xdr:colOff>50800</xdr:colOff>
      <xdr:row>96</xdr:row>
      <xdr:rowOff>36325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129052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4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148434</xdr:rowOff>
    </xdr:from>
    <xdr:to>
      <xdr:col>50</xdr:col>
      <xdr:colOff>165100</xdr:colOff>
      <xdr:row>97</xdr:row>
      <xdr:rowOff>78584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69711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131403</xdr:rowOff>
    </xdr:from>
    <xdr:to>
      <xdr:col>46</xdr:col>
      <xdr:colOff>38100</xdr:colOff>
      <xdr:row>98</xdr:row>
      <xdr:rowOff>61553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52680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5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123354</xdr:rowOff>
    </xdr:from>
    <xdr:to>
      <xdr:col>41</xdr:col>
      <xdr:colOff>101600</xdr:colOff>
      <xdr:row>98</xdr:row>
      <xdr:rowOff>53504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44631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71478</xdr:rowOff>
    </xdr:from>
    <xdr:to>
      <xdr:col>36</xdr:col>
      <xdr:colOff>165100</xdr:colOff>
      <xdr:row>97</xdr:row>
      <xdr:rowOff>1628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18155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0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53701</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68801"/>
          <a:ext cx="8890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53701</xdr:rowOff>
    </xdr:from>
    <xdr:to>
      <xdr:col>71</xdr:col>
      <xdr:colOff>177800</xdr:colOff>
      <xdr:row>38</xdr:row>
      <xdr:rowOff>130191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68801"/>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2901</xdr:rowOff>
    </xdr:from>
    <xdr:to>
      <xdr:col>72</xdr:col>
      <xdr:colOff>38100</xdr:colOff>
      <xdr:row>38</xdr:row>
      <xdr:rowOff>104501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121028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29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79391</xdr:rowOff>
    </xdr:from>
    <xdr:to>
      <xdr:col>67</xdr:col>
      <xdr:colOff>101600</xdr:colOff>
      <xdr:row>39</xdr:row>
      <xdr:rowOff>9541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52299</xdr:rowOff>
    </xdr:from>
    <xdr:to>
      <xdr:col>85</xdr:col>
      <xdr:colOff>127000</xdr:colOff>
      <xdr:row>78</xdr:row>
      <xdr:rowOff>59017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425399"/>
          <a:ext cx="838200" cy="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46076</xdr:rowOff>
    </xdr:from>
    <xdr:to>
      <xdr:col>81</xdr:col>
      <xdr:colOff>50800</xdr:colOff>
      <xdr:row>78</xdr:row>
      <xdr:rowOff>52299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41917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46076</xdr:rowOff>
    </xdr:from>
    <xdr:to>
      <xdr:col>76</xdr:col>
      <xdr:colOff>114300</xdr:colOff>
      <xdr:row>78</xdr:row>
      <xdr:rowOff>52960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19176"/>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48730</xdr:rowOff>
    </xdr:from>
    <xdr:to>
      <xdr:col>71</xdr:col>
      <xdr:colOff>177800</xdr:colOff>
      <xdr:row>78</xdr:row>
      <xdr:rowOff>52960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21830"/>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8217</xdr:rowOff>
    </xdr:from>
    <xdr:to>
      <xdr:col>85</xdr:col>
      <xdr:colOff>177800</xdr:colOff>
      <xdr:row>78</xdr:row>
      <xdr:rowOff>109817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94594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1499</xdr:rowOff>
    </xdr:from>
    <xdr:to>
      <xdr:col>81</xdr:col>
      <xdr:colOff>101600</xdr:colOff>
      <xdr:row>78</xdr:row>
      <xdr:rowOff>103099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94226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166726</xdr:rowOff>
    </xdr:from>
    <xdr:to>
      <xdr:col>76</xdr:col>
      <xdr:colOff>165100</xdr:colOff>
      <xdr:row>78</xdr:row>
      <xdr:rowOff>96876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88003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6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2160</xdr:rowOff>
    </xdr:from>
    <xdr:to>
      <xdr:col>72</xdr:col>
      <xdr:colOff>38100</xdr:colOff>
      <xdr:row>78</xdr:row>
      <xdr:rowOff>103760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94887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6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90657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72839</xdr:rowOff>
    </xdr:from>
    <xdr:to>
      <xdr:col>85</xdr:col>
      <xdr:colOff>127000</xdr:colOff>
      <xdr:row>97</xdr:row>
      <xdr:rowOff>6390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32039"/>
          <a:ext cx="838200" cy="10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6390</xdr:rowOff>
    </xdr:from>
    <xdr:to>
      <xdr:col>81</xdr:col>
      <xdr:colOff>50800</xdr:colOff>
      <xdr:row>97</xdr:row>
      <xdr:rowOff>49293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37040"/>
          <a:ext cx="889000" cy="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49293</xdr:rowOff>
    </xdr:from>
    <xdr:to>
      <xdr:col>76</xdr:col>
      <xdr:colOff>114300</xdr:colOff>
      <xdr:row>97</xdr:row>
      <xdr:rowOff>65889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79943"/>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65889</xdr:rowOff>
    </xdr:from>
    <xdr:to>
      <xdr:col>71</xdr:col>
      <xdr:colOff>177800</xdr:colOff>
      <xdr:row>98</xdr:row>
      <xdr:rowOff>62644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96539"/>
          <a:ext cx="889000" cy="16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22039</xdr:rowOff>
    </xdr:from>
    <xdr:to>
      <xdr:col>85</xdr:col>
      <xdr:colOff>177800</xdr:colOff>
      <xdr:row>96</xdr:row>
      <xdr:rowOff>123639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44916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127040</xdr:rowOff>
    </xdr:from>
    <xdr:to>
      <xdr:col>81</xdr:col>
      <xdr:colOff>101600</xdr:colOff>
      <xdr:row>97</xdr:row>
      <xdr:rowOff>57190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73717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169943</xdr:rowOff>
    </xdr:from>
    <xdr:to>
      <xdr:col>76</xdr:col>
      <xdr:colOff>165100</xdr:colOff>
      <xdr:row>97</xdr:row>
      <xdr:rowOff>100093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116620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15089</xdr:rowOff>
    </xdr:from>
    <xdr:to>
      <xdr:col>72</xdr:col>
      <xdr:colOff>38100</xdr:colOff>
      <xdr:row>97</xdr:row>
      <xdr:rowOff>116689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133216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11844</xdr:rowOff>
    </xdr:from>
    <xdr:to>
      <xdr:col>67</xdr:col>
      <xdr:colOff>101600</xdr:colOff>
      <xdr:row>98</xdr:row>
      <xdr:rowOff>113444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104571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0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128270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433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89027</xdr:rowOff>
    </xdr:from>
    <xdr:to>
      <xdr:col>107</xdr:col>
      <xdr:colOff>50800</xdr:colOff>
      <xdr:row>38</xdr:row>
      <xdr:rowOff>128270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432677"/>
          <a:ext cx="889000" cy="2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47752</xdr:rowOff>
    </xdr:from>
    <xdr:to>
      <xdr:col>102</xdr:col>
      <xdr:colOff>114300</xdr:colOff>
      <xdr:row>37</xdr:row>
      <xdr:rowOff>89027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391402"/>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77470</xdr:rowOff>
    </xdr:from>
    <xdr:to>
      <xdr:col>107</xdr:col>
      <xdr:colOff>101600</xdr:colOff>
      <xdr:row>39</xdr:row>
      <xdr:rowOff>7620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170197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38227</xdr:rowOff>
    </xdr:from>
    <xdr:to>
      <xdr:col>102</xdr:col>
      <xdr:colOff>165100</xdr:colOff>
      <xdr:row>37</xdr:row>
      <xdr:rowOff>139827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156354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168402</xdr:rowOff>
    </xdr:from>
    <xdr:to>
      <xdr:col>98</xdr:col>
      <xdr:colOff>38100</xdr:colOff>
      <xdr:row>37</xdr:row>
      <xdr:rowOff>98552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115079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47313</xdr:rowOff>
    </xdr:from>
    <xdr:to>
      <xdr:col>116</xdr:col>
      <xdr:colOff>63500</xdr:colOff>
      <xdr:row>74</xdr:row>
      <xdr:rowOff>116579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34613"/>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116579</xdr:rowOff>
    </xdr:from>
    <xdr:to>
      <xdr:col>111</xdr:col>
      <xdr:colOff>177800</xdr:colOff>
      <xdr:row>75</xdr:row>
      <xdr:rowOff>13153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03879"/>
          <a:ext cx="889000" cy="6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13153</xdr:rowOff>
    </xdr:from>
    <xdr:to>
      <xdr:col>107</xdr:col>
      <xdr:colOff>50800</xdr:colOff>
      <xdr:row>75</xdr:row>
      <xdr:rowOff>14166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7190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14166</xdr:rowOff>
    </xdr:from>
    <xdr:to>
      <xdr:col>102</xdr:col>
      <xdr:colOff>114300</xdr:colOff>
      <xdr:row>75</xdr:row>
      <xdr:rowOff>72753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72916"/>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167963</xdr:rowOff>
    </xdr:from>
    <xdr:to>
      <xdr:col>116</xdr:col>
      <xdr:colOff>114300</xdr:colOff>
      <xdr:row>74</xdr:row>
      <xdr:rowOff>98113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19390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65779</xdr:rowOff>
    </xdr:from>
    <xdr:to>
      <xdr:col>112</xdr:col>
      <xdr:colOff>38100</xdr:colOff>
      <xdr:row>74</xdr:row>
      <xdr:rowOff>167379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12456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2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133803</xdr:rowOff>
    </xdr:from>
    <xdr:to>
      <xdr:col>107</xdr:col>
      <xdr:colOff>101600</xdr:colOff>
      <xdr:row>75</xdr:row>
      <xdr:rowOff>63953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80480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9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134816</xdr:rowOff>
    </xdr:from>
    <xdr:to>
      <xdr:col>102</xdr:col>
      <xdr:colOff>165100</xdr:colOff>
      <xdr:row>75</xdr:row>
      <xdr:rowOff>64966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21953</xdr:rowOff>
    </xdr:from>
    <xdr:to>
      <xdr:col>98</xdr:col>
      <xdr:colOff>38100</xdr:colOff>
      <xdr:row>75</xdr:row>
      <xdr:rowOff>123553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140080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福生市の歳出総額における住民一人当たりのコストは</a:t>
          </a:r>
          <a:r>
            <a:rPr kumimoji="1" lang="en-US" altLang="ja-JP" sz="1100" b="0" i="0" baseline="0">
              <a:solidFill>
                <a:schemeClr val="dk1"/>
              </a:solidFill>
              <a:effectLst/>
              <a:latin typeface="+mn-lt"/>
              <a:ea typeface="+mn-ea"/>
              <a:cs typeface="+mn-cs"/>
            </a:rPr>
            <a:t>548,626</a:t>
          </a:r>
          <a:r>
            <a:rPr kumimoji="1" lang="ja-JP" altLang="ja-JP" sz="1100" b="0" i="0" baseline="0">
              <a:solidFill>
                <a:schemeClr val="dk1"/>
              </a:solidFill>
              <a:effectLst/>
              <a:latin typeface="+mn-lt"/>
              <a:ea typeface="+mn-ea"/>
              <a:cs typeface="+mn-cs"/>
            </a:rPr>
            <a:t>円で、前年度比</a:t>
          </a:r>
          <a:r>
            <a:rPr kumimoji="1" lang="en-US" altLang="ja-JP" sz="1100" b="0" i="0" baseline="0">
              <a:solidFill>
                <a:schemeClr val="dk1"/>
              </a:solidFill>
              <a:effectLst/>
              <a:latin typeface="+mn-lt"/>
              <a:ea typeface="+mn-ea"/>
              <a:cs typeface="+mn-cs"/>
            </a:rPr>
            <a:t>43,034</a:t>
          </a:r>
          <a:r>
            <a:rPr kumimoji="1" lang="ja-JP" altLang="ja-JP" sz="1100" b="0" i="0" baseline="0">
              <a:solidFill>
                <a:schemeClr val="dk1"/>
              </a:solidFill>
              <a:effectLst/>
              <a:latin typeface="+mn-lt"/>
              <a:ea typeface="+mn-ea"/>
              <a:cs typeface="+mn-cs"/>
            </a:rPr>
            <a:t>円の増加となっている。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歳出増加の要因としては、</a:t>
          </a:r>
          <a:r>
            <a:rPr kumimoji="1" lang="ja-JP" altLang="en-US" sz="1100" b="0" i="0" baseline="0">
              <a:solidFill>
                <a:schemeClr val="dk1"/>
              </a:solidFill>
              <a:effectLst/>
              <a:latin typeface="+mn-lt"/>
              <a:ea typeface="+mn-ea"/>
              <a:cs typeface="+mn-cs"/>
            </a:rPr>
            <a:t>中央図書館改良事業等による普通建設事業費、住民税非課税世帯物価高騰支援給付金（追加支給分）給付事業</a:t>
          </a:r>
          <a:r>
            <a:rPr kumimoji="1" lang="ja-JP" altLang="ja-JP" sz="1100" b="0" i="0" baseline="0">
              <a:solidFill>
                <a:schemeClr val="dk1"/>
              </a:solidFill>
              <a:effectLst/>
              <a:latin typeface="+mn-lt"/>
              <a:ea typeface="+mn-ea"/>
              <a:cs typeface="+mn-cs"/>
            </a:rPr>
            <a:t>等による</a:t>
          </a:r>
          <a:r>
            <a:rPr kumimoji="1" lang="ja-JP" altLang="en-US" sz="1100" b="0" i="0" baseline="0">
              <a:solidFill>
                <a:schemeClr val="dk1"/>
              </a:solidFill>
              <a:effectLst/>
              <a:latin typeface="+mn-lt"/>
              <a:ea typeface="+mn-ea"/>
              <a:cs typeface="+mn-cs"/>
            </a:rPr>
            <a:t>扶助費、学校施設等整備基金費</a:t>
          </a:r>
          <a:r>
            <a:rPr kumimoji="1" lang="ja-JP" altLang="ja-JP" sz="1100" b="0" i="0" baseline="0">
              <a:solidFill>
                <a:schemeClr val="dk1"/>
              </a:solidFill>
              <a:effectLst/>
              <a:latin typeface="+mn-lt"/>
              <a:ea typeface="+mn-ea"/>
              <a:cs typeface="+mn-cs"/>
            </a:rPr>
            <a:t>等による積立金</a:t>
          </a:r>
          <a:r>
            <a:rPr lang="ja-JP" altLang="ja-JP" sz="1100">
              <a:solidFill>
                <a:schemeClr val="dk1"/>
              </a:solidFill>
              <a:effectLst/>
              <a:latin typeface="+mn-lt"/>
              <a:ea typeface="+mn-ea"/>
              <a:cs typeface="+mn-cs"/>
            </a:rPr>
            <a:t>の増等がある。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福生市の特徴として、扶助費が類似団体内平均と比較して高い水準にある。</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年度の扶助費は前年度比で</a:t>
          </a:r>
          <a:r>
            <a:rPr kumimoji="1" lang="ja-JP" altLang="en-US"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868</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となっており、住民税非課税世帯物価高騰支援給付金給付事業</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住民税非課税世帯物価高騰支援給付金（追加支給分）給付事業</a:t>
          </a:r>
          <a:r>
            <a:rPr kumimoji="1" lang="ja-JP" altLang="en-US" sz="1100" b="0" i="0" baseline="0">
              <a:solidFill>
                <a:schemeClr val="dk1"/>
              </a:solidFill>
              <a:effectLst/>
              <a:latin typeface="+mn-lt"/>
              <a:ea typeface="+mn-ea"/>
              <a:cs typeface="+mn-cs"/>
            </a:rPr>
            <a:t>における物価高騰支援給付金</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等が影響を与えている。また公債費の低さも一つの特徴で、これは現時点における将来世代への負担額の低さや健全な財政運営の現れであるといえる。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56,512
52,374
10.16
32,179,342
31,003,939
1,107,213
12,565,340
5,919,996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65176</xdr:rowOff>
    </xdr:from>
    <xdr:to>
      <xdr:col>24</xdr:col>
      <xdr:colOff>63500</xdr:colOff>
      <xdr:row>32</xdr:row>
      <xdr:rowOff>4369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80126"/>
          <a:ext cx="8382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4369</xdr:rowOff>
    </xdr:from>
    <xdr:to>
      <xdr:col>19</xdr:col>
      <xdr:colOff>177800</xdr:colOff>
      <xdr:row>32</xdr:row>
      <xdr:rowOff>11684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9076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144272</xdr:rowOff>
    </xdr:from>
    <xdr:to>
      <xdr:col>15</xdr:col>
      <xdr:colOff>50800</xdr:colOff>
      <xdr:row>32</xdr:row>
      <xdr:rowOff>11684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592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116840</xdr:rowOff>
    </xdr:from>
    <xdr:to>
      <xdr:col>10</xdr:col>
      <xdr:colOff>114300</xdr:colOff>
      <xdr:row>31</xdr:row>
      <xdr:rowOff>144272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317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14376</xdr:rowOff>
    </xdr:from>
    <xdr:to>
      <xdr:col>24</xdr:col>
      <xdr:colOff>114300</xdr:colOff>
      <xdr:row>31</xdr:row>
      <xdr:rowOff>115976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113250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125019</xdr:rowOff>
    </xdr:from>
    <xdr:to>
      <xdr:col>20</xdr:col>
      <xdr:colOff>38100</xdr:colOff>
      <xdr:row>32</xdr:row>
      <xdr:rowOff>55169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71696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1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132334</xdr:rowOff>
    </xdr:from>
    <xdr:to>
      <xdr:col>15</xdr:col>
      <xdr:colOff>101600</xdr:colOff>
      <xdr:row>32</xdr:row>
      <xdr:rowOff>62484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79011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93472</xdr:rowOff>
    </xdr:from>
    <xdr:to>
      <xdr:col>10</xdr:col>
      <xdr:colOff>165100</xdr:colOff>
      <xdr:row>32</xdr:row>
      <xdr:rowOff>23622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40149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66040</xdr:rowOff>
    </xdr:from>
    <xdr:to>
      <xdr:col>6</xdr:col>
      <xdr:colOff>38100</xdr:colOff>
      <xdr:row>31</xdr:row>
      <xdr:rowOff>167640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12717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97203</xdr:rowOff>
    </xdr:from>
    <xdr:to>
      <xdr:col>24</xdr:col>
      <xdr:colOff>63500</xdr:colOff>
      <xdr:row>56</xdr:row>
      <xdr:rowOff>121824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98403"/>
          <a:ext cx="8382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121824</xdr:rowOff>
    </xdr:from>
    <xdr:to>
      <xdr:col>19</xdr:col>
      <xdr:colOff>177800</xdr:colOff>
      <xdr:row>56</xdr:row>
      <xdr:rowOff>159482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23024"/>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166172</xdr:rowOff>
    </xdr:from>
    <xdr:to>
      <xdr:col>15</xdr:col>
      <xdr:colOff>50800</xdr:colOff>
      <xdr:row>56</xdr:row>
      <xdr:rowOff>159482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10122"/>
          <a:ext cx="889000" cy="8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166172</xdr:rowOff>
    </xdr:from>
    <xdr:to>
      <xdr:col>10</xdr:col>
      <xdr:colOff>114300</xdr:colOff>
      <xdr:row>57</xdr:row>
      <xdr:rowOff>24592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10122"/>
          <a:ext cx="889000" cy="88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46403</xdr:rowOff>
    </xdr:from>
    <xdr:to>
      <xdr:col>24</xdr:col>
      <xdr:colOff>114300</xdr:colOff>
      <xdr:row>56</xdr:row>
      <xdr:rowOff>148003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24830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71024</xdr:rowOff>
    </xdr:from>
    <xdr:to>
      <xdr:col>20</xdr:col>
      <xdr:colOff>38100</xdr:colOff>
      <xdr:row>57</xdr:row>
      <xdr:rowOff>1174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163751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108682</xdr:rowOff>
    </xdr:from>
    <xdr:to>
      <xdr:col>15</xdr:col>
      <xdr:colOff>101600</xdr:colOff>
      <xdr:row>57</xdr:row>
      <xdr:rowOff>38832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29959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115372</xdr:rowOff>
    </xdr:from>
    <xdr:to>
      <xdr:col>10</xdr:col>
      <xdr:colOff>165100</xdr:colOff>
      <xdr:row>52</xdr:row>
      <xdr:rowOff>45522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62049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3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145242</xdr:rowOff>
    </xdr:from>
    <xdr:to>
      <xdr:col>6</xdr:col>
      <xdr:colOff>38100</xdr:colOff>
      <xdr:row>57</xdr:row>
      <xdr:rowOff>75392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66519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71177</xdr:rowOff>
    </xdr:from>
    <xdr:to>
      <xdr:col>24</xdr:col>
      <xdr:colOff>63500</xdr:colOff>
      <xdr:row>73</xdr:row>
      <xdr:rowOff>68005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15577"/>
          <a:ext cx="838200" cy="16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68005</xdr:rowOff>
    </xdr:from>
    <xdr:to>
      <xdr:col>19</xdr:col>
      <xdr:colOff>177800</xdr:colOff>
      <xdr:row>73</xdr:row>
      <xdr:rowOff>85446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83855"/>
          <a:ext cx="8890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85446</xdr:rowOff>
    </xdr:from>
    <xdr:to>
      <xdr:col>15</xdr:col>
      <xdr:colOff>50800</xdr:colOff>
      <xdr:row>74</xdr:row>
      <xdr:rowOff>141691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01296"/>
          <a:ext cx="889000" cy="22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141691</xdr:rowOff>
    </xdr:from>
    <xdr:to>
      <xdr:col>10</xdr:col>
      <xdr:colOff>114300</xdr:colOff>
      <xdr:row>74</xdr:row>
      <xdr:rowOff>152530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28991"/>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20377</xdr:rowOff>
    </xdr:from>
    <xdr:to>
      <xdr:col>24</xdr:col>
      <xdr:colOff>114300</xdr:colOff>
      <xdr:row>72</xdr:row>
      <xdr:rowOff>121977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43254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17205</xdr:rowOff>
    </xdr:from>
    <xdr:to>
      <xdr:col>20</xdr:col>
      <xdr:colOff>38100</xdr:colOff>
      <xdr:row>73</xdr:row>
      <xdr:rowOff>118805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135332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0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34646</xdr:rowOff>
    </xdr:from>
    <xdr:to>
      <xdr:col>15</xdr:col>
      <xdr:colOff>101600</xdr:colOff>
      <xdr:row>73</xdr:row>
      <xdr:rowOff>136246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152773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2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90891</xdr:rowOff>
    </xdr:from>
    <xdr:to>
      <xdr:col>10</xdr:col>
      <xdr:colOff>165100</xdr:colOff>
      <xdr:row>75</xdr:row>
      <xdr:rowOff>21041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37568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5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101730</xdr:rowOff>
    </xdr:from>
    <xdr:to>
      <xdr:col>6</xdr:col>
      <xdr:colOff>38100</xdr:colOff>
      <xdr:row>75</xdr:row>
      <xdr:rowOff>31880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48407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146472</xdr:rowOff>
    </xdr:from>
    <xdr:to>
      <xdr:col>24</xdr:col>
      <xdr:colOff>63500</xdr:colOff>
      <xdr:row>98</xdr:row>
      <xdr:rowOff>51374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77122"/>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77315</xdr:rowOff>
    </xdr:from>
    <xdr:to>
      <xdr:col>19</xdr:col>
      <xdr:colOff>177800</xdr:colOff>
      <xdr:row>97</xdr:row>
      <xdr:rowOff>146472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07965"/>
          <a:ext cx="889000" cy="6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77315</xdr:rowOff>
    </xdr:from>
    <xdr:to>
      <xdr:col>15</xdr:col>
      <xdr:colOff>50800</xdr:colOff>
      <xdr:row>98</xdr:row>
      <xdr:rowOff>136086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07965"/>
          <a:ext cx="889000" cy="2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136086</xdr:rowOff>
    </xdr:from>
    <xdr:to>
      <xdr:col>10</xdr:col>
      <xdr:colOff>114300</xdr:colOff>
      <xdr:row>98</xdr:row>
      <xdr:rowOff>164553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38186"/>
          <a:ext cx="889000" cy="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574</xdr:rowOff>
    </xdr:from>
    <xdr:to>
      <xdr:col>24</xdr:col>
      <xdr:colOff>114300</xdr:colOff>
      <xdr:row>98</xdr:row>
      <xdr:rowOff>102174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23451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95672</xdr:rowOff>
    </xdr:from>
    <xdr:to>
      <xdr:col>20</xdr:col>
      <xdr:colOff>38100</xdr:colOff>
      <xdr:row>98</xdr:row>
      <xdr:rowOff>25822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2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42349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0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26515</xdr:rowOff>
    </xdr:from>
    <xdr:to>
      <xdr:col>15</xdr:col>
      <xdr:colOff>101600</xdr:colOff>
      <xdr:row>97</xdr:row>
      <xdr:rowOff>128115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144642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3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85286</xdr:rowOff>
    </xdr:from>
    <xdr:to>
      <xdr:col>10</xdr:col>
      <xdr:colOff>165100</xdr:colOff>
      <xdr:row>99</xdr:row>
      <xdr:rowOff>15436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31963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6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113753</xdr:rowOff>
    </xdr:from>
    <xdr:to>
      <xdr:col>6</xdr:col>
      <xdr:colOff>38100</xdr:colOff>
      <xdr:row>99</xdr:row>
      <xdr:rowOff>43903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1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60430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9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119779</xdr:rowOff>
    </xdr:from>
    <xdr:to>
      <xdr:col>55</xdr:col>
      <xdr:colOff>0</xdr:colOff>
      <xdr:row>32</xdr:row>
      <xdr:rowOff>128270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5606179"/>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125004</xdr:rowOff>
    </xdr:from>
    <xdr:to>
      <xdr:col>50</xdr:col>
      <xdr:colOff>114300</xdr:colOff>
      <xdr:row>32</xdr:row>
      <xdr:rowOff>128270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561140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125004</xdr:rowOff>
    </xdr:from>
    <xdr:to>
      <xdr:col>45</xdr:col>
      <xdr:colOff>177800</xdr:colOff>
      <xdr:row>32</xdr:row>
      <xdr:rowOff>158641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5611404"/>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12011</xdr:rowOff>
    </xdr:from>
    <xdr:to>
      <xdr:col>41</xdr:col>
      <xdr:colOff>50800</xdr:colOff>
      <xdr:row>32</xdr:row>
      <xdr:rowOff>158641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5498411"/>
          <a:ext cx="889000" cy="14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68979</xdr:rowOff>
    </xdr:from>
    <xdr:to>
      <xdr:col>55</xdr:col>
      <xdr:colOff>50800</xdr:colOff>
      <xdr:row>32</xdr:row>
      <xdr:rowOff>170579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555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91856</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540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77470</xdr:rowOff>
    </xdr:from>
    <xdr:to>
      <xdr:col>50</xdr:col>
      <xdr:colOff>165100</xdr:colOff>
      <xdr:row>33</xdr:row>
      <xdr:rowOff>7620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24147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74204</xdr:rowOff>
    </xdr:from>
    <xdr:to>
      <xdr:col>46</xdr:col>
      <xdr:colOff>38100</xdr:colOff>
      <xdr:row>33</xdr:row>
      <xdr:rowOff>4354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55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20881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533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107841</xdr:rowOff>
    </xdr:from>
    <xdr:to>
      <xdr:col>41</xdr:col>
      <xdr:colOff>101600</xdr:colOff>
      <xdr:row>33</xdr:row>
      <xdr:rowOff>37991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55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54518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36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132661</xdr:rowOff>
    </xdr:from>
    <xdr:to>
      <xdr:col>36</xdr:col>
      <xdr:colOff>165100</xdr:colOff>
      <xdr:row>32</xdr:row>
      <xdr:rowOff>62811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54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79338</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22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10541</xdr:rowOff>
    </xdr:from>
    <xdr:to>
      <xdr:col>55</xdr:col>
      <xdr:colOff>0</xdr:colOff>
      <xdr:row>59</xdr:row>
      <xdr:rowOff>11836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26091"/>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10541</xdr:rowOff>
    </xdr:from>
    <xdr:to>
      <xdr:col>50</xdr:col>
      <xdr:colOff>114300</xdr:colOff>
      <xdr:row>59</xdr:row>
      <xdr:rowOff>11836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609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11836</xdr:rowOff>
    </xdr:from>
    <xdr:to>
      <xdr:col>45</xdr:col>
      <xdr:colOff>177800</xdr:colOff>
      <xdr:row>59</xdr:row>
      <xdr:rowOff>12408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2738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11188</xdr:rowOff>
    </xdr:from>
    <xdr:to>
      <xdr:col>41</xdr:col>
      <xdr:colOff>50800</xdr:colOff>
      <xdr:row>59</xdr:row>
      <xdr:rowOff>12408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2673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132486</xdr:rowOff>
    </xdr:from>
    <xdr:to>
      <xdr:col>55</xdr:col>
      <xdr:colOff>50800</xdr:colOff>
      <xdr:row>59</xdr:row>
      <xdr:rowOff>62636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47413</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9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131191</xdr:rowOff>
    </xdr:from>
    <xdr:to>
      <xdr:col>50</xdr:col>
      <xdr:colOff>165100</xdr:colOff>
      <xdr:row>59</xdr:row>
      <xdr:rowOff>61341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52468</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68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132486</xdr:rowOff>
    </xdr:from>
    <xdr:to>
      <xdr:col>46</xdr:col>
      <xdr:colOff>38100</xdr:colOff>
      <xdr:row>59</xdr:row>
      <xdr:rowOff>62636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53763</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6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133058</xdr:rowOff>
    </xdr:from>
    <xdr:to>
      <xdr:col>41</xdr:col>
      <xdr:colOff>101600</xdr:colOff>
      <xdr:row>59</xdr:row>
      <xdr:rowOff>63208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54335</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6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131838</xdr:rowOff>
    </xdr:from>
    <xdr:to>
      <xdr:col>36</xdr:col>
      <xdr:colOff>165100</xdr:colOff>
      <xdr:row>59</xdr:row>
      <xdr:rowOff>61988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53115</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68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26870</xdr:rowOff>
    </xdr:from>
    <xdr:to>
      <xdr:col>55</xdr:col>
      <xdr:colOff>0</xdr:colOff>
      <xdr:row>78</xdr:row>
      <xdr:rowOff>32226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399970"/>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32226</xdr:rowOff>
    </xdr:from>
    <xdr:to>
      <xdr:col>50</xdr:col>
      <xdr:colOff>114300</xdr:colOff>
      <xdr:row>78</xdr:row>
      <xdr:rowOff>103026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05326"/>
          <a:ext cx="889000" cy="7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62271</xdr:rowOff>
    </xdr:from>
    <xdr:to>
      <xdr:col>45</xdr:col>
      <xdr:colOff>177800</xdr:colOff>
      <xdr:row>78</xdr:row>
      <xdr:rowOff>103026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35371"/>
          <a:ext cx="889000" cy="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62271</xdr:rowOff>
    </xdr:from>
    <xdr:to>
      <xdr:col>41</xdr:col>
      <xdr:colOff>50800</xdr:colOff>
      <xdr:row>78</xdr:row>
      <xdr:rowOff>137381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3537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147520</xdr:rowOff>
    </xdr:from>
    <xdr:to>
      <xdr:col>55</xdr:col>
      <xdr:colOff>50800</xdr:colOff>
      <xdr:row>78</xdr:row>
      <xdr:rowOff>77670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4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125947</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2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152876</xdr:rowOff>
    </xdr:from>
    <xdr:to>
      <xdr:col>50</xdr:col>
      <xdr:colOff>165100</xdr:colOff>
      <xdr:row>78</xdr:row>
      <xdr:rowOff>83026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74153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4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52226</xdr:rowOff>
    </xdr:from>
    <xdr:to>
      <xdr:col>46</xdr:col>
      <xdr:colOff>38100</xdr:colOff>
      <xdr:row>78</xdr:row>
      <xdr:rowOff>153826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144953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1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11471</xdr:rowOff>
    </xdr:from>
    <xdr:to>
      <xdr:col>41</xdr:col>
      <xdr:colOff>101600</xdr:colOff>
      <xdr:row>78</xdr:row>
      <xdr:rowOff>113071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104198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86581</xdr:rowOff>
    </xdr:from>
    <xdr:to>
      <xdr:col>36</xdr:col>
      <xdr:colOff>165100</xdr:colOff>
      <xdr:row>79</xdr:row>
      <xdr:rowOff>16731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5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7858</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5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109319</xdr:rowOff>
    </xdr:from>
    <xdr:to>
      <xdr:col>55</xdr:col>
      <xdr:colOff>0</xdr:colOff>
      <xdr:row>95</xdr:row>
      <xdr:rowOff>35322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225619"/>
          <a:ext cx="838200" cy="9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113114</xdr:rowOff>
    </xdr:from>
    <xdr:to>
      <xdr:col>50</xdr:col>
      <xdr:colOff>114300</xdr:colOff>
      <xdr:row>95</xdr:row>
      <xdr:rowOff>35322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229414"/>
          <a:ext cx="889000" cy="9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113114</xdr:rowOff>
    </xdr:from>
    <xdr:to>
      <xdr:col>45</xdr:col>
      <xdr:colOff>177800</xdr:colOff>
      <xdr:row>97</xdr:row>
      <xdr:rowOff>57062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229414"/>
          <a:ext cx="889000" cy="45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30818</xdr:rowOff>
    </xdr:from>
    <xdr:to>
      <xdr:col>41</xdr:col>
      <xdr:colOff>50800</xdr:colOff>
      <xdr:row>97</xdr:row>
      <xdr:rowOff>57062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61468"/>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58519</xdr:rowOff>
    </xdr:from>
    <xdr:to>
      <xdr:col>55</xdr:col>
      <xdr:colOff>50800</xdr:colOff>
      <xdr:row>94</xdr:row>
      <xdr:rowOff>160119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1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81396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0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155972</xdr:rowOff>
    </xdr:from>
    <xdr:to>
      <xdr:col>50</xdr:col>
      <xdr:colOff>165100</xdr:colOff>
      <xdr:row>95</xdr:row>
      <xdr:rowOff>86122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102649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4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62314</xdr:rowOff>
    </xdr:from>
    <xdr:to>
      <xdr:col>46</xdr:col>
      <xdr:colOff>38100</xdr:colOff>
      <xdr:row>94</xdr:row>
      <xdr:rowOff>163914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1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8991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9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6262</xdr:rowOff>
    </xdr:from>
    <xdr:to>
      <xdr:col>41</xdr:col>
      <xdr:colOff>101600</xdr:colOff>
      <xdr:row>97</xdr:row>
      <xdr:rowOff>107862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98989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151468</xdr:rowOff>
    </xdr:from>
    <xdr:to>
      <xdr:col>36</xdr:col>
      <xdr:colOff>165100</xdr:colOff>
      <xdr:row>97</xdr:row>
      <xdr:rowOff>81618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72745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156540</xdr:rowOff>
    </xdr:from>
    <xdr:to>
      <xdr:col>85</xdr:col>
      <xdr:colOff>127000</xdr:colOff>
      <xdr:row>38</xdr:row>
      <xdr:rowOff>6693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00190"/>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130899</xdr:rowOff>
    </xdr:from>
    <xdr:to>
      <xdr:col>81</xdr:col>
      <xdr:colOff>50800</xdr:colOff>
      <xdr:row>37</xdr:row>
      <xdr:rowOff>156540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74549"/>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75121</xdr:rowOff>
    </xdr:from>
    <xdr:to>
      <xdr:col>76</xdr:col>
      <xdr:colOff>114300</xdr:colOff>
      <xdr:row>37</xdr:row>
      <xdr:rowOff>130899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18771"/>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75121</xdr:rowOff>
    </xdr:from>
    <xdr:to>
      <xdr:col>71</xdr:col>
      <xdr:colOff>177800</xdr:colOff>
      <xdr:row>38</xdr:row>
      <xdr:rowOff>13551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18771"/>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127343</xdr:rowOff>
    </xdr:from>
    <xdr:to>
      <xdr:col>85</xdr:col>
      <xdr:colOff>177800</xdr:colOff>
      <xdr:row>38</xdr:row>
      <xdr:rowOff>57493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105770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105740</xdr:rowOff>
    </xdr:from>
    <xdr:to>
      <xdr:col>81</xdr:col>
      <xdr:colOff>101600</xdr:colOff>
      <xdr:row>38</xdr:row>
      <xdr:rowOff>35890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52417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2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80099</xdr:rowOff>
    </xdr:from>
    <xdr:to>
      <xdr:col>76</xdr:col>
      <xdr:colOff>165100</xdr:colOff>
      <xdr:row>38</xdr:row>
      <xdr:rowOff>10249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26776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9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24321</xdr:rowOff>
    </xdr:from>
    <xdr:to>
      <xdr:col>72</xdr:col>
      <xdr:colOff>38100</xdr:colOff>
      <xdr:row>37</xdr:row>
      <xdr:rowOff>125921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142448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4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134201</xdr:rowOff>
    </xdr:from>
    <xdr:to>
      <xdr:col>67</xdr:col>
      <xdr:colOff>101600</xdr:colOff>
      <xdr:row>38</xdr:row>
      <xdr:rowOff>64351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80878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2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3226</xdr:rowOff>
    </xdr:from>
    <xdr:to>
      <xdr:col>85</xdr:col>
      <xdr:colOff>127000</xdr:colOff>
      <xdr:row>55</xdr:row>
      <xdr:rowOff>78108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090076"/>
          <a:ext cx="838200" cy="4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78108</xdr:rowOff>
    </xdr:from>
    <xdr:to>
      <xdr:col>81</xdr:col>
      <xdr:colOff>50800</xdr:colOff>
      <xdr:row>55</xdr:row>
      <xdr:rowOff>166904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07858"/>
          <a:ext cx="889000" cy="8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166904</xdr:rowOff>
    </xdr:from>
    <xdr:to>
      <xdr:col>76</xdr:col>
      <xdr:colOff>114300</xdr:colOff>
      <xdr:row>56</xdr:row>
      <xdr:rowOff>49893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596654"/>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166691</xdr:rowOff>
    </xdr:from>
    <xdr:to>
      <xdr:col>71</xdr:col>
      <xdr:colOff>177800</xdr:colOff>
      <xdr:row>56</xdr:row>
      <xdr:rowOff>49893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596441"/>
          <a:ext cx="889000" cy="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123876</xdr:rowOff>
    </xdr:from>
    <xdr:to>
      <xdr:col>85</xdr:col>
      <xdr:colOff>177800</xdr:colOff>
      <xdr:row>53</xdr:row>
      <xdr:rowOff>54026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0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146753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88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27308</xdr:rowOff>
    </xdr:from>
    <xdr:to>
      <xdr:col>81</xdr:col>
      <xdr:colOff>101600</xdr:colOff>
      <xdr:row>55</xdr:row>
      <xdr:rowOff>128908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4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145435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3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116104</xdr:rowOff>
    </xdr:from>
    <xdr:to>
      <xdr:col>76</xdr:col>
      <xdr:colOff>165100</xdr:colOff>
      <xdr:row>56</xdr:row>
      <xdr:rowOff>46254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62781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170543</xdr:rowOff>
    </xdr:from>
    <xdr:to>
      <xdr:col>72</xdr:col>
      <xdr:colOff>38100</xdr:colOff>
      <xdr:row>56</xdr:row>
      <xdr:rowOff>100693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117220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115891</xdr:rowOff>
    </xdr:from>
    <xdr:to>
      <xdr:col>67</xdr:col>
      <xdr:colOff>101600</xdr:colOff>
      <xdr:row>56</xdr:row>
      <xdr:rowOff>46041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5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62568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53701</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26801"/>
          <a:ext cx="8890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53701</xdr:rowOff>
    </xdr:from>
    <xdr:to>
      <xdr:col>71</xdr:col>
      <xdr:colOff>177800</xdr:colOff>
      <xdr:row>78</xdr:row>
      <xdr:rowOff>130191</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426801"/>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2901</xdr:rowOff>
    </xdr:from>
    <xdr:to>
      <xdr:col>72</xdr:col>
      <xdr:colOff>38100</xdr:colOff>
      <xdr:row>78</xdr:row>
      <xdr:rowOff>104501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3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121028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15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79391</xdr:rowOff>
    </xdr:from>
    <xdr:to>
      <xdr:col>67</xdr:col>
      <xdr:colOff>101600</xdr:colOff>
      <xdr:row>79</xdr:row>
      <xdr:rowOff>9541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668</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4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52299</xdr:rowOff>
    </xdr:from>
    <xdr:to>
      <xdr:col>85</xdr:col>
      <xdr:colOff>127000</xdr:colOff>
      <xdr:row>98</xdr:row>
      <xdr:rowOff>59017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854399"/>
          <a:ext cx="838200" cy="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46076</xdr:rowOff>
    </xdr:from>
    <xdr:to>
      <xdr:col>81</xdr:col>
      <xdr:colOff>50800</xdr:colOff>
      <xdr:row>98</xdr:row>
      <xdr:rowOff>52299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84817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46076</xdr:rowOff>
    </xdr:from>
    <xdr:to>
      <xdr:col>76</xdr:col>
      <xdr:colOff>114300</xdr:colOff>
      <xdr:row>98</xdr:row>
      <xdr:rowOff>52960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48176"/>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48730</xdr:rowOff>
    </xdr:from>
    <xdr:to>
      <xdr:col>71</xdr:col>
      <xdr:colOff>177800</xdr:colOff>
      <xdr:row>98</xdr:row>
      <xdr:rowOff>52960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850830"/>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8217</xdr:rowOff>
    </xdr:from>
    <xdr:to>
      <xdr:col>85</xdr:col>
      <xdr:colOff>177800</xdr:colOff>
      <xdr:row>98</xdr:row>
      <xdr:rowOff>109817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8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94594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72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1499</xdr:rowOff>
    </xdr:from>
    <xdr:to>
      <xdr:col>81</xdr:col>
      <xdr:colOff>101600</xdr:colOff>
      <xdr:row>98</xdr:row>
      <xdr:rowOff>103099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8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94226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166726</xdr:rowOff>
    </xdr:from>
    <xdr:to>
      <xdr:col>76</xdr:col>
      <xdr:colOff>165100</xdr:colOff>
      <xdr:row>98</xdr:row>
      <xdr:rowOff>96876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88003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2160</xdr:rowOff>
    </xdr:from>
    <xdr:to>
      <xdr:col>72</xdr:col>
      <xdr:colOff>38100</xdr:colOff>
      <xdr:row>98</xdr:row>
      <xdr:rowOff>103760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94887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90657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ja-JP" altLang="ja-JP" sz="1100" b="0" i="0" baseline="0">
              <a:solidFill>
                <a:schemeClr val="dk1"/>
              </a:solidFill>
              <a:effectLst/>
              <a:latin typeface="+mn-lt"/>
              <a:ea typeface="+mn-ea"/>
              <a:cs typeface="+mn-cs"/>
            </a:rPr>
            <a:t>住民税非課税世帯物価高騰支援給付金給付事業や住民税非課税世帯物価高騰支援給付金（追加支給分）給付事業</a:t>
          </a:r>
          <a:r>
            <a:rPr kumimoji="1" lang="ja-JP" altLang="en-US" sz="1100" b="0" i="0" baseline="0">
              <a:solidFill>
                <a:schemeClr val="dk1"/>
              </a:solidFill>
              <a:effectLst/>
              <a:latin typeface="+mn-lt"/>
              <a:ea typeface="+mn-ea"/>
              <a:cs typeface="+mn-cs"/>
            </a:rPr>
            <a:t>等を実施した民生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253,194</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17,667</a:t>
          </a:r>
          <a:r>
            <a:rPr kumimoji="1" lang="ja-JP" altLang="ja-JP" sz="1100">
              <a:solidFill>
                <a:schemeClr val="dk1"/>
              </a:solidFill>
              <a:effectLst/>
              <a:latin typeface="+mn-lt"/>
              <a:ea typeface="+mn-ea"/>
              <a:cs typeface="+mn-cs"/>
            </a:rPr>
            <a:t>円増、中央図書館改良事業等を実施した教育費は住民一人当たり</a:t>
          </a:r>
          <a:r>
            <a:rPr kumimoji="1" lang="en-US" altLang="ja-JP" sz="1100">
              <a:solidFill>
                <a:schemeClr val="dk1"/>
              </a:solidFill>
              <a:effectLst/>
              <a:latin typeface="+mn-lt"/>
              <a:ea typeface="+mn-ea"/>
              <a:cs typeface="+mn-cs"/>
            </a:rPr>
            <a:t>88,858</a:t>
          </a:r>
          <a:r>
            <a:rPr kumimoji="1" lang="ja-JP" altLang="ja-JP" sz="1100">
              <a:solidFill>
                <a:schemeClr val="dk1"/>
              </a:solidFill>
              <a:effectLst/>
              <a:latin typeface="+mn-lt"/>
              <a:ea typeface="+mn-ea"/>
              <a:cs typeface="+mn-cs"/>
            </a:rPr>
            <a:t>円となり</a:t>
          </a:r>
          <a:r>
            <a:rPr kumimoji="1" lang="en-US" altLang="ja-JP" sz="1100">
              <a:solidFill>
                <a:schemeClr val="dk1"/>
              </a:solidFill>
              <a:effectLst/>
              <a:latin typeface="+mn-lt"/>
              <a:ea typeface="+mn-ea"/>
              <a:cs typeface="+mn-cs"/>
            </a:rPr>
            <a:t>25,586</a:t>
          </a:r>
          <a:r>
            <a:rPr kumimoji="1" lang="ja-JP" altLang="ja-JP" sz="1100">
              <a:solidFill>
                <a:schemeClr val="dk1"/>
              </a:solidFill>
              <a:effectLst/>
              <a:latin typeface="+mn-lt"/>
              <a:ea typeface="+mn-ea"/>
              <a:cs typeface="+mn-cs"/>
            </a:rPr>
            <a:t>円の増となった。また、</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費については、</a:t>
          </a:r>
          <a:r>
            <a:rPr kumimoji="1" lang="ja-JP" altLang="ja-JP" sz="1100" b="0" i="0" baseline="0">
              <a:solidFill>
                <a:schemeClr val="dk1"/>
              </a:solidFill>
              <a:effectLst/>
              <a:latin typeface="+mn-lt"/>
              <a:ea typeface="+mn-ea"/>
              <a:cs typeface="+mn-cs"/>
            </a:rPr>
            <a:t>都市計画道路３・４・７号富士見通り線整備事業における事業費の</a:t>
          </a:r>
          <a:r>
            <a:rPr kumimoji="1" lang="ja-JP" altLang="en-US" sz="1100" b="0" i="0" baseline="0">
              <a:solidFill>
                <a:schemeClr val="dk1"/>
              </a:solidFill>
              <a:effectLst/>
              <a:latin typeface="+mn-lt"/>
              <a:ea typeface="+mn-ea"/>
              <a:cs typeface="+mn-cs"/>
            </a:rPr>
            <a:t>増等</a:t>
          </a:r>
          <a:r>
            <a:rPr kumimoji="1" lang="ja-JP" altLang="ja-JP" sz="1100" b="0" i="0" baseline="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51,329</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4,263</a:t>
          </a:r>
          <a:r>
            <a:rPr kumimoji="1" lang="ja-JP" altLang="ja-JP" sz="1100">
              <a:solidFill>
                <a:schemeClr val="dk1"/>
              </a:solidFill>
              <a:effectLst/>
              <a:latin typeface="+mn-lt"/>
              <a:ea typeface="+mn-ea"/>
              <a:cs typeface="+mn-cs"/>
            </a:rPr>
            <a:t>円の</a:t>
          </a:r>
          <a:r>
            <a:rPr kumimoji="1" lang="ja-JP" altLang="ja-JP" sz="1100" b="0" i="0" baseline="0">
              <a:solidFill>
                <a:schemeClr val="dk1"/>
              </a:solidFill>
              <a:effectLst/>
              <a:latin typeface="+mn-lt"/>
              <a:ea typeface="+mn-ea"/>
              <a:cs typeface="+mn-cs"/>
            </a:rPr>
            <a:t>増となって</a:t>
          </a:r>
          <a:r>
            <a:rPr kumimoji="1" lang="ja-JP" altLang="en-US" sz="1100" b="0" i="0" baseline="0">
              <a:solidFill>
                <a:schemeClr val="dk1"/>
              </a:solidFill>
              <a:effectLst/>
              <a:latin typeface="+mn-lt"/>
              <a:ea typeface="+mn-ea"/>
              <a:cs typeface="+mn-cs"/>
            </a:rPr>
            <a:t>おり、加えて</a:t>
          </a:r>
          <a:r>
            <a:rPr kumimoji="1" lang="ja-JP" altLang="ja-JP" sz="1100" b="0" i="0" baseline="0">
              <a:solidFill>
                <a:schemeClr val="dk1"/>
              </a:solidFill>
              <a:effectLst/>
              <a:latin typeface="+mn-lt"/>
              <a:ea typeface="+mn-ea"/>
              <a:cs typeface="+mn-cs"/>
            </a:rPr>
            <a:t>議会費、労働費の住民一人当たりの金額は類似団体平均、全国平均、東京都平均いずれよりも高い数値となっている。　</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一方、衛生</a:t>
          </a:r>
          <a:r>
            <a:rPr kumimoji="1" lang="ja-JP" altLang="ja-JP" sz="1100" b="0" i="0" baseline="0">
              <a:solidFill>
                <a:schemeClr val="dk1"/>
              </a:solidFill>
              <a:effectLst/>
              <a:latin typeface="+mn-lt"/>
              <a:ea typeface="+mn-ea"/>
              <a:cs typeface="+mn-cs"/>
            </a:rPr>
            <a:t>費は</a:t>
          </a:r>
          <a:r>
            <a:rPr kumimoji="1" lang="ja-JP" altLang="en-US" sz="1100" b="0" i="0" baseline="0">
              <a:solidFill>
                <a:schemeClr val="dk1"/>
              </a:solidFill>
              <a:effectLst/>
              <a:latin typeface="+mn-lt"/>
              <a:ea typeface="+mn-ea"/>
              <a:cs typeface="+mn-cs"/>
            </a:rPr>
            <a:t>新型コロナウイルスワクチン接種事業</a:t>
          </a:r>
          <a:r>
            <a:rPr kumimoji="1" lang="ja-JP" altLang="ja-JP" sz="1100" b="0" i="0" baseline="0">
              <a:solidFill>
                <a:schemeClr val="dk1"/>
              </a:solidFill>
              <a:effectLst/>
              <a:latin typeface="+mn-lt"/>
              <a:ea typeface="+mn-ea"/>
              <a:cs typeface="+mn-cs"/>
            </a:rPr>
            <a:t>における事業費の減</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50,114</a:t>
          </a:r>
          <a:r>
            <a:rPr kumimoji="1" lang="ja-JP" altLang="ja-JP" sz="1100">
              <a:solidFill>
                <a:schemeClr val="dk1"/>
              </a:solidFill>
              <a:effectLst/>
              <a:latin typeface="+mn-lt"/>
              <a:ea typeface="+mn-ea"/>
              <a:cs typeface="+mn-cs"/>
            </a:rPr>
            <a:t>円となり</a:t>
          </a:r>
          <a:r>
            <a:rPr kumimoji="1" lang="en-US" altLang="ja-JP" sz="1100">
              <a:solidFill>
                <a:schemeClr val="dk1"/>
              </a:solidFill>
              <a:effectLst/>
              <a:latin typeface="+mn-lt"/>
              <a:ea typeface="+mn-ea"/>
              <a:cs typeface="+mn-cs"/>
            </a:rPr>
            <a:t>7,014</a:t>
          </a:r>
          <a:r>
            <a:rPr kumimoji="1" lang="ja-JP" altLang="ja-JP" sz="1100">
              <a:solidFill>
                <a:schemeClr val="dk1"/>
              </a:solidFill>
              <a:effectLst/>
              <a:latin typeface="+mn-lt"/>
              <a:ea typeface="+mn-ea"/>
              <a:cs typeface="+mn-cs"/>
            </a:rPr>
            <a:t>円の減となっている。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実質収支額は令和元年度以降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望ましいとされる</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％を上回っている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実質単年度収支</a:t>
          </a:r>
          <a:r>
            <a:rPr kumimoji="1" lang="ja-JP" altLang="en-US" sz="1100" b="0" i="0" baseline="0">
              <a:solidFill>
                <a:schemeClr val="dk1"/>
              </a:solidFill>
              <a:effectLst/>
              <a:latin typeface="+mn-lt"/>
              <a:ea typeface="+mn-ea"/>
              <a:cs typeface="+mn-cs"/>
            </a:rPr>
            <a:t>は平成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以来の赤字となった</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年度は財政調整基金の取り崩しを</a:t>
          </a:r>
          <a:r>
            <a:rPr kumimoji="1" lang="ja-JP" altLang="en-US" sz="1100" b="0" i="0" baseline="0">
              <a:solidFill>
                <a:schemeClr val="dk1"/>
              </a:solidFill>
              <a:effectLst/>
              <a:latin typeface="+mn-lt"/>
              <a:ea typeface="+mn-ea"/>
              <a:cs typeface="+mn-cs"/>
            </a:rPr>
            <a:t>行ったが</a:t>
          </a:r>
          <a:r>
            <a:rPr kumimoji="1" lang="ja-JP" altLang="ja-JP" sz="1100" b="0" i="0" baseline="0">
              <a:solidFill>
                <a:schemeClr val="dk1"/>
              </a:solidFill>
              <a:effectLst/>
              <a:latin typeface="+mn-lt"/>
              <a:ea typeface="+mn-ea"/>
              <a:cs typeface="+mn-cs"/>
            </a:rPr>
            <a:t>、決算剰余金を</a:t>
          </a:r>
          <a:r>
            <a:rPr kumimoji="1" lang="ja-JP" altLang="en-US" sz="1100" b="0" i="0" baseline="0">
              <a:solidFill>
                <a:schemeClr val="dk1"/>
              </a:solidFill>
              <a:effectLst/>
              <a:latin typeface="+mn-lt"/>
              <a:ea typeface="+mn-ea"/>
              <a:cs typeface="+mn-cs"/>
            </a:rPr>
            <a:t>学校施設等整備基金や</a:t>
          </a:r>
          <a:r>
            <a:rPr kumimoji="1" lang="ja-JP" altLang="ja-JP" sz="1100" b="0" i="0" baseline="0">
              <a:solidFill>
                <a:schemeClr val="dk1"/>
              </a:solidFill>
              <a:effectLst/>
              <a:latin typeface="+mn-lt"/>
              <a:ea typeface="+mn-ea"/>
              <a:cs typeface="+mn-cs"/>
            </a:rPr>
            <a:t>都市施設整備基金へ大きく積み増</a:t>
          </a:r>
          <a:r>
            <a:rPr kumimoji="1" lang="ja-JP" altLang="en-US" sz="1100" b="0" i="0" baseline="0">
              <a:solidFill>
                <a:schemeClr val="dk1"/>
              </a:solidFill>
              <a:effectLst/>
              <a:latin typeface="+mn-lt"/>
              <a:ea typeface="+mn-ea"/>
              <a:cs typeface="+mn-cs"/>
            </a:rPr>
            <a:t>して</a:t>
          </a:r>
          <a:r>
            <a:rPr kumimoji="1" lang="ja-JP" altLang="ja-JP" sz="1100" b="0" i="0" baseline="0">
              <a:solidFill>
                <a:schemeClr val="dk1"/>
              </a:solidFill>
              <a:effectLst/>
              <a:latin typeface="+mn-lt"/>
              <a:ea typeface="+mn-ea"/>
              <a:cs typeface="+mn-cs"/>
            </a:rPr>
            <a:t>おり、施設の老朽化に伴う更新費用や突発的な財政需要への備えを進めることが出来ている。</a:t>
          </a:r>
          <a:endParaRPr lang="ja-JP" altLang="ja-JP" sz="1400">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chemeClr val="dk1"/>
              </a:solidFill>
              <a:effectLst/>
              <a:latin typeface="+mn-lt"/>
              <a:ea typeface="+mn-ea"/>
              <a:cs typeface="+mn-cs"/>
            </a:rPr>
            <a:t>今後も財政需要を鑑みつつ</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歳入と歳出の均衡を図る必要がある。</a:t>
          </a:r>
          <a:endParaRPr lang="ja-JP" altLang="ja-JP" sz="14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全ての会計において黒字決算となった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引き続き適正な財政運営に努めていく。</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国民健康保険特別会計</a:t>
          </a:r>
          <a:r>
            <a:rPr kumimoji="1" lang="ja-JP" altLang="en-US" sz="1100" b="0" i="0" baseline="0">
              <a:solidFill>
                <a:schemeClr val="dk1"/>
              </a:solidFill>
              <a:effectLst/>
              <a:latin typeface="+mn-lt"/>
              <a:ea typeface="+mn-ea"/>
              <a:cs typeface="+mn-cs"/>
            </a:rPr>
            <a:t>について</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保険税の収納率向上や国・東京都からの交付金等の財源確保に努めること、また健康保持増進、早期予防対策等に取り組み、医療費の適正化を推進していく。</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残高は減少しており、元利償還金も減少している。臨時財政対策債の発行を抑えている為、算入公債費等が元利償還金より大幅に大きく、実質公債費比率の分子はマイナスとなっており、健全な財政運営が進められている。今後も、臨時財政対策債をはじめとする地方債に依存しない適正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分子要因の一つである地方債残高は順調に減少している。公営企業債等繰入見込額や組合等負担等見込額は令和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し、将来負担額全体としては</a:t>
          </a:r>
          <a:r>
            <a:rPr kumimoji="1" lang="en-US" altLang="ja-JP" sz="1100" b="0" i="0" baseline="0">
              <a:solidFill>
                <a:schemeClr val="dk1"/>
              </a:solidFill>
              <a:effectLst/>
              <a:latin typeface="+mn-lt"/>
              <a:ea typeface="+mn-ea"/>
              <a:cs typeface="+mn-cs"/>
            </a:rPr>
            <a:t>338</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充当可能財源等</a:t>
          </a:r>
          <a:r>
            <a:rPr kumimoji="1" lang="ja-JP" altLang="en-US" sz="1100" b="0" i="0" baseline="0">
              <a:solidFill>
                <a:schemeClr val="dk1"/>
              </a:solidFill>
              <a:effectLst/>
              <a:latin typeface="+mn-lt"/>
              <a:ea typeface="+mn-ea"/>
              <a:cs typeface="+mn-cs"/>
            </a:rPr>
            <a:t>については、充当可能基金は増加したものの、基準財政需要額算入見込額の減等に伴い全体で減となったことから、</a:t>
          </a:r>
          <a:r>
            <a:rPr kumimoji="1" lang="ja-JP" altLang="ja-JP" sz="1100" b="0" i="0" baseline="0">
              <a:solidFill>
                <a:schemeClr val="dk1"/>
              </a:solidFill>
              <a:effectLst/>
              <a:latin typeface="+mn-lt"/>
              <a:ea typeface="+mn-ea"/>
              <a:cs typeface="+mn-cs"/>
            </a:rPr>
            <a:t>分子の構造全体として前年度比</a:t>
          </a:r>
          <a:r>
            <a:rPr kumimoji="1" lang="en-US" altLang="ja-JP" sz="1100" b="0" i="0" baseline="0">
              <a:solidFill>
                <a:schemeClr val="dk1"/>
              </a:solidFill>
              <a:effectLst/>
              <a:latin typeface="+mn-lt"/>
              <a:ea typeface="+mn-ea"/>
              <a:cs typeface="+mn-cs"/>
            </a:rPr>
            <a:t>225</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今後も適切な起債発行や充当可能財源の確保等により、将来世代への負担軽減と健全な財政運営を図っていく。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東京都福生市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mn-lt"/>
              <a:ea typeface="+mn-ea"/>
              <a:cs typeface="+mn-cs"/>
            </a:rPr>
            <a:t>積立では、都市施設整備基金を</a:t>
          </a:r>
          <a:r>
            <a:rPr kumimoji="1" lang="ja-JP" altLang="ja-JP" sz="1100">
              <a:solidFill>
                <a:schemeClr val="dk1"/>
              </a:solidFill>
              <a:effectLst/>
              <a:latin typeface="+mn-lt"/>
              <a:ea typeface="+mn-ea"/>
              <a:cs typeface="+mn-cs"/>
            </a:rPr>
            <a:t>福生駅西口地区市街地再開発事業等の大規模建設事業に備え</a:t>
          </a:r>
          <a:r>
            <a:rPr kumimoji="1" lang="ja-JP" altLang="ja-JP" sz="1100" baseline="0">
              <a:solidFill>
                <a:schemeClr val="dk1"/>
              </a:solidFill>
              <a:effectLst/>
              <a:latin typeface="+mn-lt"/>
              <a:ea typeface="+mn-ea"/>
              <a:cs typeface="+mn-cs"/>
            </a:rPr>
            <a:t>約</a:t>
          </a:r>
          <a:r>
            <a:rPr kumimoji="1" lang="ja-JP" altLang="en-US" sz="1100" baseline="0">
              <a:solidFill>
                <a:schemeClr val="dk1"/>
              </a:solidFill>
              <a:effectLst/>
              <a:latin typeface="+mn-lt"/>
              <a:ea typeface="+mn-ea"/>
              <a:cs typeface="+mn-cs"/>
            </a:rPr>
            <a:t>９１１</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学校施設等整備基金</a:t>
          </a:r>
          <a:r>
            <a:rPr kumimoji="1" lang="ja-JP" altLang="ja-JP" sz="1100" baseline="0">
              <a:solidFill>
                <a:schemeClr val="dk1"/>
              </a:solidFill>
              <a:effectLst/>
              <a:latin typeface="+mn-lt"/>
              <a:ea typeface="+mn-ea"/>
              <a:cs typeface="+mn-cs"/>
            </a:rPr>
            <a:t>を約</a:t>
          </a:r>
          <a:r>
            <a:rPr kumimoji="1" lang="ja-JP" altLang="en-US" sz="1100" baseline="0">
              <a:solidFill>
                <a:schemeClr val="dk1"/>
              </a:solidFill>
              <a:effectLst/>
              <a:latin typeface="+mn-lt"/>
              <a:ea typeface="+mn-ea"/>
              <a:cs typeface="+mn-cs"/>
            </a:rPr>
            <a:t>６０１</a:t>
          </a:r>
          <a:r>
            <a:rPr kumimoji="1" lang="ja-JP" altLang="ja-JP" sz="1100" baseline="0">
              <a:solidFill>
                <a:schemeClr val="dk1"/>
              </a:solidFill>
              <a:effectLst/>
              <a:latin typeface="+mn-lt"/>
              <a:ea typeface="+mn-ea"/>
              <a:cs typeface="+mn-cs"/>
            </a:rPr>
            <a:t>百万円積み立てた。取崩しでは、特定防衛施設周辺整備調整交付金事業基金を給食調理事業や小中学校ＩＣＴ推進事業等へ約</a:t>
          </a:r>
          <a:r>
            <a:rPr kumimoji="1" lang="ja-JP" altLang="en-US" sz="1100" baseline="0">
              <a:solidFill>
                <a:schemeClr val="dk1"/>
              </a:solidFill>
              <a:effectLst/>
              <a:latin typeface="+mn-lt"/>
              <a:ea typeface="+mn-ea"/>
              <a:cs typeface="+mn-cs"/>
            </a:rPr>
            <a:t>５５６</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、財政調整基金を５３０</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都市施設整備基金を福生病院企業団負担金及び中央図書館改良事業へそれぞれ１９０百万円取り崩した。積立額が取崩し額を上回ったことから、基金全体では</a:t>
          </a:r>
          <a:r>
            <a:rPr kumimoji="1" lang="ja-JP" altLang="en-US" sz="1100" baseline="0">
              <a:solidFill>
                <a:schemeClr val="dk1"/>
              </a:solidFill>
              <a:effectLst/>
              <a:latin typeface="+mn-lt"/>
              <a:ea typeface="+mn-ea"/>
              <a:cs typeface="+mn-cs"/>
            </a:rPr>
            <a:t>９１７</a:t>
          </a:r>
          <a:r>
            <a:rPr kumimoji="1" lang="ja-JP" altLang="ja-JP" sz="1100" baseline="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福生駅西口地区市街地再開発事業等の大規模建設事業や学校施設をはじめとした公共施設の老朽化対策に備え、決算剰余金等を都市施設整備基金等へ積み立てていく。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都市施設整備基金：市の都市施設整備事業の資金に充当し、又は事業に供する土地をあらかじめ取得することにより事業の円滑な執行を図る</a:t>
          </a:r>
          <a:endParaRPr lang="ja-JP" altLang="ja-JP" sz="1400">
            <a:effectLst/>
          </a:endParaRPr>
        </a:p>
        <a:p>
          <a:r>
            <a:rPr kumimoji="1" lang="ja-JP" altLang="ja-JP" sz="1100">
              <a:solidFill>
                <a:schemeClr val="dk1"/>
              </a:solidFill>
              <a:effectLst/>
              <a:latin typeface="+mn-lt"/>
              <a:ea typeface="+mn-ea"/>
              <a:cs typeface="+mn-cs"/>
            </a:rPr>
            <a:t>　学校施設等整備基金：福生市立小学校及び中学校の施設等の整備に要する資金に充当するもの</a:t>
          </a:r>
          <a:endParaRPr lang="ja-JP" altLang="ja-JP" sz="1400">
            <a:effectLst/>
          </a:endParaRPr>
        </a:p>
        <a:p>
          <a:r>
            <a:rPr kumimoji="1" lang="ja-JP" altLang="ja-JP" sz="1100">
              <a:solidFill>
                <a:schemeClr val="dk1"/>
              </a:solidFill>
              <a:effectLst/>
              <a:latin typeface="+mn-lt"/>
              <a:ea typeface="+mn-ea"/>
              <a:cs typeface="+mn-cs"/>
            </a:rPr>
            <a:t>　ふるさと人づくりまちづくり基金：国際交流等による人材の育成及びふるさとと呼べるまちづくりの資金に充当するもの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都市施設整備基金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福</a:t>
          </a:r>
          <a:r>
            <a:rPr kumimoji="1" lang="ja-JP" altLang="ja-JP" sz="1100">
              <a:solidFill>
                <a:schemeClr val="dk1"/>
              </a:solidFill>
              <a:effectLst/>
              <a:latin typeface="+mn-lt"/>
              <a:ea typeface="+mn-ea"/>
              <a:cs typeface="+mn-cs"/>
            </a:rPr>
            <a:t>生病院企業団負担金へ充てるために１９０百万円を</a:t>
          </a:r>
          <a:r>
            <a:rPr kumimoji="1" lang="ja-JP" altLang="en-US" sz="1100">
              <a:solidFill>
                <a:schemeClr val="dk1"/>
              </a:solidFill>
              <a:effectLst/>
              <a:latin typeface="+mn-lt"/>
              <a:ea typeface="+mn-ea"/>
              <a:cs typeface="+mn-cs"/>
            </a:rPr>
            <a:t>、中央図書館改良事業へ</a:t>
          </a:r>
          <a:r>
            <a:rPr kumimoji="1" lang="ja-JP" altLang="ja-JP" sz="1100">
              <a:solidFill>
                <a:schemeClr val="dk1"/>
              </a:solidFill>
              <a:effectLst/>
              <a:latin typeface="+mn-lt"/>
              <a:ea typeface="+mn-ea"/>
              <a:cs typeface="+mn-cs"/>
            </a:rPr>
            <a:t>充てるために１９０百万円を</a:t>
          </a:r>
          <a:r>
            <a:rPr kumimoji="1" lang="ja-JP" altLang="en-US" sz="1100">
              <a:solidFill>
                <a:schemeClr val="dk1"/>
              </a:solidFill>
              <a:effectLst/>
              <a:latin typeface="+mn-lt"/>
              <a:ea typeface="+mn-ea"/>
              <a:cs typeface="+mn-cs"/>
            </a:rPr>
            <a:t>、それぞれ</a:t>
          </a:r>
          <a:r>
            <a:rPr kumimoji="1" lang="ja-JP" altLang="ja-JP" sz="1100">
              <a:solidFill>
                <a:schemeClr val="dk1"/>
              </a:solidFill>
              <a:effectLst/>
              <a:latin typeface="+mn-lt"/>
              <a:ea typeface="+mn-ea"/>
              <a:cs typeface="+mn-cs"/>
            </a:rPr>
            <a:t>取り崩したが今後の福生駅西口地区市街地再開発事業等の大規模建設事業へ備えるため、約</a:t>
          </a:r>
          <a:r>
            <a:rPr kumimoji="1" lang="ja-JP" altLang="en-US" sz="1100">
              <a:solidFill>
                <a:schemeClr val="dk1"/>
              </a:solidFill>
              <a:effectLst/>
              <a:latin typeface="+mn-lt"/>
              <a:ea typeface="+mn-ea"/>
              <a:cs typeface="+mn-cs"/>
            </a:rPr>
            <a:t>９１１</a:t>
          </a:r>
          <a:r>
            <a:rPr kumimoji="1" lang="ja-JP" altLang="ja-JP" sz="1100">
              <a:solidFill>
                <a:schemeClr val="dk1"/>
              </a:solidFill>
              <a:effectLst/>
              <a:latin typeface="+mn-lt"/>
              <a:ea typeface="+mn-ea"/>
              <a:cs typeface="+mn-cs"/>
            </a:rPr>
            <a:t>百万円の積み立てを行い、結果、</a:t>
          </a:r>
          <a:r>
            <a:rPr kumimoji="1" lang="ja-JP" altLang="en-US" sz="1100">
              <a:solidFill>
                <a:schemeClr val="dk1"/>
              </a:solidFill>
              <a:effectLst/>
              <a:latin typeface="+mn-lt"/>
              <a:ea typeface="+mn-ea"/>
              <a:cs typeface="+mn-cs"/>
            </a:rPr>
            <a:t>５３２</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en-US" sz="1100">
              <a:solidFill>
                <a:schemeClr val="dk1"/>
              </a:solidFill>
              <a:effectLst/>
              <a:latin typeface="+mn-lt"/>
              <a:ea typeface="+mn-ea"/>
              <a:cs typeface="+mn-cs"/>
            </a:rPr>
            <a:t>学校施設等整備基金</a:t>
          </a:r>
          <a:r>
            <a:rPr kumimoji="1" lang="ja-JP" altLang="ja-JP" sz="1100">
              <a:solidFill>
                <a:schemeClr val="dk1"/>
              </a:solidFill>
              <a:effectLst/>
              <a:latin typeface="+mn-lt"/>
              <a:ea typeface="+mn-ea"/>
              <a:cs typeface="+mn-cs"/>
            </a:rPr>
            <a:t>積立金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小中学校ＩＣＴ推進事業</a:t>
          </a:r>
          <a:r>
            <a:rPr kumimoji="1" lang="ja-JP" altLang="ja-JP" sz="1100">
              <a:solidFill>
                <a:schemeClr val="dk1"/>
              </a:solidFill>
              <a:effectLst/>
              <a:latin typeface="+mn-lt"/>
              <a:ea typeface="+mn-ea"/>
              <a:cs typeface="+mn-cs"/>
            </a:rPr>
            <a:t>へ</a:t>
          </a:r>
          <a:r>
            <a:rPr kumimoji="1" lang="ja-JP" altLang="en-US" sz="1100">
              <a:solidFill>
                <a:schemeClr val="dk1"/>
              </a:solidFill>
              <a:effectLst/>
              <a:latin typeface="+mn-lt"/>
              <a:ea typeface="+mn-ea"/>
              <a:cs typeface="+mn-cs"/>
            </a:rPr>
            <a:t>充てるために</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６２</a:t>
          </a:r>
          <a:r>
            <a:rPr kumimoji="1" lang="ja-JP" altLang="ja-JP" sz="1100">
              <a:solidFill>
                <a:schemeClr val="dk1"/>
              </a:solidFill>
              <a:effectLst/>
              <a:latin typeface="+mn-lt"/>
              <a:ea typeface="+mn-ea"/>
              <a:cs typeface="+mn-cs"/>
            </a:rPr>
            <a:t>百万円を取り崩したが、今後の</a:t>
          </a:r>
          <a:r>
            <a:rPr kumimoji="1" lang="ja-JP" altLang="en-US" sz="1100">
              <a:solidFill>
                <a:schemeClr val="dk1"/>
              </a:solidFill>
              <a:effectLst/>
              <a:latin typeface="+mn-lt"/>
              <a:ea typeface="+mn-ea"/>
              <a:cs typeface="+mn-cs"/>
            </a:rPr>
            <a:t>学校施設の老朽化等</a:t>
          </a:r>
          <a:r>
            <a:rPr kumimoji="1" lang="ja-JP" altLang="ja-JP" sz="1100">
              <a:solidFill>
                <a:schemeClr val="dk1"/>
              </a:solidFill>
              <a:effectLst/>
              <a:latin typeface="+mn-lt"/>
              <a:ea typeface="+mn-ea"/>
              <a:cs typeface="+mn-cs"/>
            </a:rPr>
            <a:t>へ備えるため、約</a:t>
          </a:r>
          <a:r>
            <a:rPr kumimoji="1" lang="ja-JP" altLang="en-US" sz="1100">
              <a:solidFill>
                <a:schemeClr val="dk1"/>
              </a:solidFill>
              <a:effectLst/>
              <a:latin typeface="+mn-lt"/>
              <a:ea typeface="+mn-ea"/>
              <a:cs typeface="+mn-cs"/>
            </a:rPr>
            <a:t>６０１</a:t>
          </a:r>
          <a:r>
            <a:rPr kumimoji="1" lang="ja-JP" altLang="ja-JP" sz="1100">
              <a:solidFill>
                <a:schemeClr val="dk1"/>
              </a:solidFill>
              <a:effectLst/>
              <a:latin typeface="+mn-lt"/>
              <a:ea typeface="+mn-ea"/>
              <a:cs typeface="+mn-cs"/>
            </a:rPr>
            <a:t>百万円の積み立てを行い</a:t>
          </a:r>
          <a:r>
            <a:rPr kumimoji="1" lang="ja-JP" altLang="en-US" sz="1100">
              <a:solidFill>
                <a:schemeClr val="dk1"/>
              </a:solidFill>
              <a:effectLst/>
              <a:latin typeface="+mn-lt"/>
              <a:ea typeface="+mn-ea"/>
              <a:cs typeface="+mn-cs"/>
            </a:rPr>
            <a:t>、結果、５３９</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福生駅西口地区市街地再開発事業等の大規模建設事業や学校施設をはじめとした公共施設の老朽化対策に備え、決算剰余金等を都市施設整備基金等へ積み立てていく。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　財政調整基金は</a:t>
          </a:r>
          <a:r>
            <a:rPr kumimoji="1" lang="ja-JP" altLang="en-US" sz="1100">
              <a:solidFill>
                <a:schemeClr val="dk1"/>
              </a:solidFill>
              <a:effectLst/>
              <a:latin typeface="+mn-lt"/>
              <a:ea typeface="+mn-ea"/>
              <a:cs typeface="+mn-cs"/>
            </a:rPr>
            <a:t>５３０百万円を</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た。５</a:t>
          </a:r>
          <a:r>
            <a:rPr kumimoji="1" lang="ja-JP" altLang="ja-JP" sz="1100">
              <a:solidFill>
                <a:schemeClr val="dk1"/>
              </a:solidFill>
              <a:effectLst/>
              <a:latin typeface="+mn-lt"/>
              <a:ea typeface="+mn-ea"/>
              <a:cs typeface="+mn-cs"/>
            </a:rPr>
            <a:t>号補正にて東日本大震災復興に係る地方税法の改正に伴う住民税均等割の令和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年度増税分等として約</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、決算譲与金として約２００百万円の積み立てを行った。その後も普通交付税の追加交付等により</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１００百万円の積み立てを行い</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３１４</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の積み立てを行った結果、全体で２１６百万円の減となった。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は各年度間の財源の調整を図り、財政の効率的執行と健全な運営に資することを目的に設置している基金であるため、年度間の財源調整だけでなく、経済事情の著しい変化による財源不足や災害等に備えておく必要があ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32179342</v>
      </c>
      <c r="BO4" s="358"/>
      <c r="BP4" s="358"/>
      <c r="BQ4" s="358"/>
      <c r="BR4" s="358"/>
      <c r="BS4" s="358"/>
      <c r="BT4" s="358"/>
      <c r="BU4" s="359"/>
      <c r="BV4" s="357">
        <v>30132275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8.8000000000000007</v>
      </c>
      <c r="CU4" s="364"/>
      <c r="CV4" s="364"/>
      <c r="CW4" s="364"/>
      <c r="CX4" s="364"/>
      <c r="CY4" s="364"/>
      <c r="CZ4" s="364"/>
      <c r="DA4" s="365"/>
      <c r="DB4" s="363">
        <v>13.4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31003939</v>
      </c>
      <c r="BO5" s="395"/>
      <c r="BP5" s="395"/>
      <c r="BQ5" s="395"/>
      <c r="BR5" s="395"/>
      <c r="BS5" s="395"/>
      <c r="BT5" s="395"/>
      <c r="BU5" s="396"/>
      <c r="BV5" s="394">
        <v>28414749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88.5</v>
      </c>
      <c r="CU5" s="392"/>
      <c r="CV5" s="392"/>
      <c r="CW5" s="392"/>
      <c r="CX5" s="392"/>
      <c r="CY5" s="392"/>
      <c r="CZ5" s="392"/>
      <c r="DA5" s="393"/>
      <c r="DB5" s="391">
        <v>84.6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1175403</v>
      </c>
      <c r="BO6" s="395"/>
      <c r="BP6" s="395"/>
      <c r="BQ6" s="395"/>
      <c r="BR6" s="395"/>
      <c r="BS6" s="395"/>
      <c r="BT6" s="395"/>
      <c r="BU6" s="396"/>
      <c r="BV6" s="394">
        <v>1717526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88.5</v>
      </c>
      <c r="CU6" s="432"/>
      <c r="CV6" s="432"/>
      <c r="CW6" s="432"/>
      <c r="CX6" s="432"/>
      <c r="CY6" s="432"/>
      <c r="CZ6" s="432"/>
      <c r="DA6" s="433"/>
      <c r="DB6" s="431">
        <v>84.6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68190</v>
      </c>
      <c r="BO7" s="395"/>
      <c r="BP7" s="395"/>
      <c r="BQ7" s="395"/>
      <c r="BR7" s="395"/>
      <c r="BS7" s="395"/>
      <c r="BT7" s="395"/>
      <c r="BU7" s="396"/>
      <c r="BV7" s="394">
        <v>80064</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12565340</v>
      </c>
      <c r="CU7" s="395"/>
      <c r="CV7" s="395"/>
      <c r="CW7" s="395"/>
      <c r="CX7" s="395"/>
      <c r="CY7" s="395"/>
      <c r="CZ7" s="395"/>
      <c r="DA7" s="396"/>
      <c r="DB7" s="394">
        <v>12207431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1107213</v>
      </c>
      <c r="BO8" s="395"/>
      <c r="BP8" s="395"/>
      <c r="BQ8" s="395"/>
      <c r="BR8" s="395"/>
      <c r="BS8" s="395"/>
      <c r="BT8" s="395"/>
      <c r="BU8" s="396"/>
      <c r="BV8" s="394">
        <v>1637462</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0.72</v>
      </c>
      <c r="CU8" s="435"/>
      <c r="CV8" s="435"/>
      <c r="CW8" s="435"/>
      <c r="CX8" s="435"/>
      <c r="CY8" s="435"/>
      <c r="CZ8" s="435"/>
      <c r="DA8" s="436"/>
      <c r="DB8" s="434">
        <v>0.73</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56414</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-530249</v>
      </c>
      <c r="BO9" s="395"/>
      <c r="BP9" s="395"/>
      <c r="BQ9" s="395"/>
      <c r="BR9" s="395"/>
      <c r="BS9" s="395"/>
      <c r="BT9" s="395"/>
      <c r="BU9" s="396"/>
      <c r="BV9" s="394">
        <v>179710</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3.4</v>
      </c>
      <c r="CU9" s="392"/>
      <c r="CV9" s="392"/>
      <c r="CW9" s="392"/>
      <c r="CX9" s="392"/>
      <c r="CY9" s="392"/>
      <c r="CZ9" s="392"/>
      <c r="DA9" s="393"/>
      <c r="DB9" s="391">
        <v>3.9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58395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313548</v>
      </c>
      <c r="BO10" s="395"/>
      <c r="BP10" s="395"/>
      <c r="BQ10" s="395"/>
      <c r="BR10" s="395"/>
      <c r="BS10" s="395"/>
      <c r="BT10" s="395"/>
      <c r="BU10" s="396"/>
      <c r="BV10" s="394">
        <v>18574</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56512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530000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52374</v>
      </c>
      <c r="S13" s="479"/>
      <c r="T13" s="479"/>
      <c r="U13" s="479"/>
      <c r="V13" s="480"/>
      <c r="W13" s="410" t="s">
        <v>131</v>
      </c>
      <c r="X13" s="411"/>
      <c r="Y13" s="411"/>
      <c r="Z13" s="411"/>
      <c r="AA13" s="411"/>
      <c r="AB13" s="401"/>
      <c r="AC13" s="445">
        <v>121</v>
      </c>
      <c r="AD13" s="446"/>
      <c r="AE13" s="446"/>
      <c r="AF13" s="446"/>
      <c r="AG13" s="488"/>
      <c r="AH13" s="445">
        <v>126</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-746701</v>
      </c>
      <c r="BO13" s="395"/>
      <c r="BP13" s="395"/>
      <c r="BQ13" s="395"/>
      <c r="BR13" s="395"/>
      <c r="BS13" s="395"/>
      <c r="BT13" s="395"/>
      <c r="BU13" s="396"/>
      <c r="BV13" s="394">
        <v>198284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-2.8</v>
      </c>
      <c r="CU13" s="392"/>
      <c r="CV13" s="392"/>
      <c r="CW13" s="392"/>
      <c r="CX13" s="392"/>
      <c r="CY13" s="392"/>
      <c r="CZ13" s="392"/>
      <c r="DA13" s="393"/>
      <c r="DB13" s="391">
        <v>-2.8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56201</v>
      </c>
      <c r="S14" s="479"/>
      <c r="T14" s="479"/>
      <c r="U14" s="479"/>
      <c r="V14" s="480"/>
      <c r="W14" s="384"/>
      <c r="X14" s="385"/>
      <c r="Y14" s="385"/>
      <c r="Z14" s="385"/>
      <c r="AA14" s="385"/>
      <c r="AB14" s="374"/>
      <c r="AC14" s="481">
        <v>0.5</v>
      </c>
      <c r="AD14" s="482"/>
      <c r="AE14" s="482"/>
      <c r="AF14" s="482"/>
      <c r="AG14" s="483"/>
      <c r="AH14" s="481">
        <v>0.5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52625</v>
      </c>
      <c r="S15" s="479"/>
      <c r="T15" s="479"/>
      <c r="U15" s="479"/>
      <c r="V15" s="480"/>
      <c r="W15" s="410" t="s">
        <v>137</v>
      </c>
      <c r="X15" s="411"/>
      <c r="Y15" s="411"/>
      <c r="Z15" s="411"/>
      <c r="AA15" s="411"/>
      <c r="AB15" s="401"/>
      <c r="AC15" s="445">
        <v>4909</v>
      </c>
      <c r="AD15" s="446"/>
      <c r="AE15" s="446"/>
      <c r="AF15" s="446"/>
      <c r="AG15" s="488"/>
      <c r="AH15" s="445">
        <v>5703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7509659</v>
      </c>
      <c r="BO15" s="358"/>
      <c r="BP15" s="358"/>
      <c r="BQ15" s="358"/>
      <c r="BR15" s="358"/>
      <c r="BS15" s="358"/>
      <c r="BT15" s="358"/>
      <c r="BU15" s="359"/>
      <c r="BV15" s="357">
        <v>7191705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22</v>
      </c>
      <c r="AD16" s="482"/>
      <c r="AE16" s="482"/>
      <c r="AF16" s="482"/>
      <c r="AG16" s="483"/>
      <c r="AH16" s="481">
        <v>24.7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10439973</v>
      </c>
      <c r="BO16" s="395"/>
      <c r="BP16" s="395"/>
      <c r="BQ16" s="395"/>
      <c r="BR16" s="395"/>
      <c r="BS16" s="395"/>
      <c r="BT16" s="395"/>
      <c r="BU16" s="396"/>
      <c r="BV16" s="394">
        <v>10028114</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17323</v>
      </c>
      <c r="AD17" s="446"/>
      <c r="AE17" s="446"/>
      <c r="AF17" s="446"/>
      <c r="AG17" s="488"/>
      <c r="AH17" s="445">
        <v>17282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9501160</v>
      </c>
      <c r="BO17" s="395"/>
      <c r="BP17" s="395"/>
      <c r="BQ17" s="395"/>
      <c r="BR17" s="395"/>
      <c r="BS17" s="395"/>
      <c r="BT17" s="395"/>
      <c r="BU17" s="396"/>
      <c r="BV17" s="394">
        <v>9098389</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10.16</v>
      </c>
      <c r="M18" s="518"/>
      <c r="N18" s="518"/>
      <c r="O18" s="518"/>
      <c r="P18" s="518"/>
      <c r="Q18" s="518"/>
      <c r="R18" s="519"/>
      <c r="S18" s="519"/>
      <c r="T18" s="519"/>
      <c r="U18" s="519"/>
      <c r="V18" s="520"/>
      <c r="W18" s="412"/>
      <c r="X18" s="413"/>
      <c r="Y18" s="413"/>
      <c r="Z18" s="413"/>
      <c r="AA18" s="413"/>
      <c r="AB18" s="404"/>
      <c r="AC18" s="521">
        <v>77.5</v>
      </c>
      <c r="AD18" s="522"/>
      <c r="AE18" s="522"/>
      <c r="AF18" s="522"/>
      <c r="AG18" s="523"/>
      <c r="AH18" s="521">
        <v>74.8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12584076</v>
      </c>
      <c r="BO18" s="395"/>
      <c r="BP18" s="395"/>
      <c r="BQ18" s="395"/>
      <c r="BR18" s="395"/>
      <c r="BS18" s="395"/>
      <c r="BT18" s="395"/>
      <c r="BU18" s="396"/>
      <c r="BV18" s="394">
        <v>11840914</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5553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19511097</v>
      </c>
      <c r="BO19" s="395"/>
      <c r="BP19" s="395"/>
      <c r="BQ19" s="395"/>
      <c r="BR19" s="395"/>
      <c r="BS19" s="395"/>
      <c r="BT19" s="395"/>
      <c r="BU19" s="396"/>
      <c r="BV19" s="394">
        <v>18001429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28148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5919996</v>
      </c>
      <c r="BO22" s="358"/>
      <c r="BP22" s="358"/>
      <c r="BQ22" s="358"/>
      <c r="BR22" s="358"/>
      <c r="BS22" s="358"/>
      <c r="BT22" s="358"/>
      <c r="BU22" s="359"/>
      <c r="BV22" s="357">
        <v>6074318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4693782</v>
      </c>
      <c r="BO23" s="395"/>
      <c r="BP23" s="395"/>
      <c r="BQ23" s="395"/>
      <c r="BR23" s="395"/>
      <c r="BS23" s="395"/>
      <c r="BT23" s="395"/>
      <c r="BU23" s="396"/>
      <c r="BV23" s="394">
        <v>4873457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9000</v>
      </c>
      <c r="R24" s="446"/>
      <c r="S24" s="446"/>
      <c r="T24" s="446"/>
      <c r="U24" s="446"/>
      <c r="V24" s="488"/>
      <c r="W24" s="540"/>
      <c r="X24" s="541"/>
      <c r="Y24" s="542"/>
      <c r="Z24" s="444" t="s">
        <v>162</v>
      </c>
      <c r="AA24" s="424"/>
      <c r="AB24" s="424"/>
      <c r="AC24" s="424"/>
      <c r="AD24" s="424"/>
      <c r="AE24" s="424"/>
      <c r="AF24" s="424"/>
      <c r="AG24" s="425"/>
      <c r="AH24" s="445">
        <v>360</v>
      </c>
      <c r="AI24" s="446"/>
      <c r="AJ24" s="446"/>
      <c r="AK24" s="446"/>
      <c r="AL24" s="488"/>
      <c r="AM24" s="445">
        <v>1109160</v>
      </c>
      <c r="AN24" s="446"/>
      <c r="AO24" s="446"/>
      <c r="AP24" s="446"/>
      <c r="AQ24" s="446"/>
      <c r="AR24" s="488"/>
      <c r="AS24" s="445">
        <v>3081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2601989</v>
      </c>
      <c r="BO24" s="395"/>
      <c r="BP24" s="395"/>
      <c r="BQ24" s="395"/>
      <c r="BR24" s="395"/>
      <c r="BS24" s="395"/>
      <c r="BT24" s="395"/>
      <c r="BU24" s="396"/>
      <c r="BV24" s="394">
        <v>2362321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7740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6688926</v>
      </c>
      <c r="BO25" s="358"/>
      <c r="BP25" s="358"/>
      <c r="BQ25" s="358"/>
      <c r="BR25" s="358"/>
      <c r="BS25" s="358"/>
      <c r="BT25" s="358"/>
      <c r="BU25" s="359"/>
      <c r="BV25" s="357">
        <v>5135744</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7270</v>
      </c>
      <c r="R26" s="446"/>
      <c r="S26" s="446"/>
      <c r="T26" s="446"/>
      <c r="U26" s="446"/>
      <c r="V26" s="488"/>
      <c r="W26" s="540"/>
      <c r="X26" s="541"/>
      <c r="Y26" s="542"/>
      <c r="Z26" s="444" t="s">
        <v>168</v>
      </c>
      <c r="AA26" s="546"/>
      <c r="AB26" s="546"/>
      <c r="AC26" s="546"/>
      <c r="AD26" s="546"/>
      <c r="AE26" s="546"/>
      <c r="AF26" s="546"/>
      <c r="AG26" s="547"/>
      <c r="AH26" s="445">
        <v>13</v>
      </c>
      <c r="AI26" s="446"/>
      <c r="AJ26" s="446"/>
      <c r="AK26" s="446"/>
      <c r="AL26" s="488"/>
      <c r="AM26" s="445">
        <v>39312</v>
      </c>
      <c r="AN26" s="446"/>
      <c r="AO26" s="446"/>
      <c r="AP26" s="446"/>
      <c r="AQ26" s="446"/>
      <c r="AR26" s="488"/>
      <c r="AS26" s="445">
        <v>3024</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5270</v>
      </c>
      <c r="R27" s="446"/>
      <c r="S27" s="446"/>
      <c r="T27" s="446"/>
      <c r="U27" s="446"/>
      <c r="V27" s="488"/>
      <c r="W27" s="540"/>
      <c r="X27" s="541"/>
      <c r="Y27" s="542"/>
      <c r="Z27" s="444" t="s">
        <v>171</v>
      </c>
      <c r="AA27" s="424"/>
      <c r="AB27" s="424"/>
      <c r="AC27" s="424"/>
      <c r="AD27" s="424"/>
      <c r="AE27" s="424"/>
      <c r="AF27" s="424"/>
      <c r="AG27" s="425"/>
      <c r="AH27" s="445">
        <v>3</v>
      </c>
      <c r="AI27" s="446"/>
      <c r="AJ27" s="446"/>
      <c r="AK27" s="446"/>
      <c r="AL27" s="488"/>
      <c r="AM27" s="445">
        <v>13182</v>
      </c>
      <c r="AN27" s="446"/>
      <c r="AO27" s="446"/>
      <c r="AP27" s="446"/>
      <c r="AQ27" s="446"/>
      <c r="AR27" s="488"/>
      <c r="AS27" s="445">
        <v>4394</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4710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2907963</v>
      </c>
      <c r="BO28" s="358"/>
      <c r="BP28" s="358"/>
      <c r="BQ28" s="358"/>
      <c r="BR28" s="358"/>
      <c r="BS28" s="358"/>
      <c r="BT28" s="358"/>
      <c r="BU28" s="359"/>
      <c r="BV28" s="357">
        <v>3124415</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17</v>
      </c>
      <c r="M29" s="446"/>
      <c r="N29" s="446"/>
      <c r="O29" s="446"/>
      <c r="P29" s="488"/>
      <c r="Q29" s="445">
        <v>4470</v>
      </c>
      <c r="R29" s="446"/>
      <c r="S29" s="446"/>
      <c r="T29" s="446"/>
      <c r="U29" s="446"/>
      <c r="V29" s="488"/>
      <c r="W29" s="543"/>
      <c r="X29" s="544"/>
      <c r="Y29" s="545"/>
      <c r="Z29" s="444" t="s">
        <v>177</v>
      </c>
      <c r="AA29" s="424"/>
      <c r="AB29" s="424"/>
      <c r="AC29" s="424"/>
      <c r="AD29" s="424"/>
      <c r="AE29" s="424"/>
      <c r="AF29" s="424"/>
      <c r="AG29" s="425"/>
      <c r="AH29" s="445">
        <v>363</v>
      </c>
      <c r="AI29" s="446"/>
      <c r="AJ29" s="446"/>
      <c r="AK29" s="446"/>
      <c r="AL29" s="488"/>
      <c r="AM29" s="445">
        <v>1122342</v>
      </c>
      <c r="AN29" s="446"/>
      <c r="AO29" s="446"/>
      <c r="AP29" s="446"/>
      <c r="AQ29" s="446"/>
      <c r="AR29" s="488"/>
      <c r="AS29" s="445">
        <v>3092</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8901744</v>
      </c>
      <c r="BO30" s="514"/>
      <c r="BP30" s="514"/>
      <c r="BQ30" s="514"/>
      <c r="BR30" s="514"/>
      <c r="BS30" s="514"/>
      <c r="BT30" s="514"/>
      <c r="BU30" s="515"/>
      <c r="BV30" s="513">
        <v>7768314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福生市国民健康保険特別会計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福生市下水道事業会計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福生病院企業団</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福生市土地開発公社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福生市介護保険特別会計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東京たま広域資源循環組合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福生市後期高齢者医療特別会計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西多摩衛生組合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瑞穂斎場組合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東京都市町村職員退職手当組合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東京都市町村議会議員公務災害補償等組合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東京市町村総合事務組合（一般会計）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東京市町村総合事務組合（東京都市町村民交通災害共済事業特別会計）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東京都後期高齢者医療広域連合（一般会計）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東京都後期高齢者医療広域連合（後期高齢者事業会計）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cRale4S9o8geJTKT2EBYIxvbm99DmI2OgtkiaCpa/ny0r3cTY5z7xJewF6Mwkq8IE43nqc1ekZyNljLYRsYILg==" saltValue="27bT50uuDPO03azjvDuh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8225739</v>
      </c>
      <c r="S5" s="600"/>
      <c r="T5" s="600"/>
      <c r="U5" s="600"/>
      <c r="V5" s="600"/>
      <c r="W5" s="600"/>
      <c r="X5" s="600"/>
      <c r="Y5" s="601"/>
      <c r="Z5" s="602">
        <v>25.6</v>
      </c>
      <c r="AA5" s="602"/>
      <c r="AB5" s="602"/>
      <c r="AC5" s="602"/>
      <c r="AD5" s="603">
        <v>7609984</v>
      </c>
      <c r="AE5" s="603"/>
      <c r="AF5" s="603"/>
      <c r="AG5" s="603"/>
      <c r="AH5" s="603"/>
      <c r="AI5" s="603"/>
      <c r="AJ5" s="603"/>
      <c r="AK5" s="603"/>
      <c r="AL5" s="604">
        <v>53.5</v>
      </c>
      <c r="AM5" s="605"/>
      <c r="AN5" s="605"/>
      <c r="AO5" s="606"/>
      <c r="AP5" s="596" t="s">
        <v>216</v>
      </c>
      <c r="AQ5" s="597"/>
      <c r="AR5" s="597"/>
      <c r="AS5" s="597"/>
      <c r="AT5" s="597"/>
      <c r="AU5" s="597"/>
      <c r="AV5" s="597"/>
      <c r="AW5" s="597"/>
      <c r="AX5" s="597"/>
      <c r="AY5" s="597"/>
      <c r="AZ5" s="597"/>
      <c r="BA5" s="597"/>
      <c r="BB5" s="597"/>
      <c r="BC5" s="597"/>
      <c r="BD5" s="597"/>
      <c r="BE5" s="597"/>
      <c r="BF5" s="598"/>
      <c r="BG5" s="610">
        <v>7609984</v>
      </c>
      <c r="BH5" s="611"/>
      <c r="BI5" s="611"/>
      <c r="BJ5" s="611"/>
      <c r="BK5" s="611"/>
      <c r="BL5" s="611"/>
      <c r="BM5" s="611"/>
      <c r="BN5" s="612"/>
      <c r="BO5" s="613">
        <v>92.5</v>
      </c>
      <c r="BP5" s="613"/>
      <c r="BQ5" s="613"/>
      <c r="BR5" s="613"/>
      <c r="BS5" s="614">
        <v>31383</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98597</v>
      </c>
      <c r="S6" s="611"/>
      <c r="T6" s="611"/>
      <c r="U6" s="611"/>
      <c r="V6" s="611"/>
      <c r="W6" s="611"/>
      <c r="X6" s="611"/>
      <c r="Y6" s="612"/>
      <c r="Z6" s="613">
        <v>0.3</v>
      </c>
      <c r="AA6" s="613"/>
      <c r="AB6" s="613"/>
      <c r="AC6" s="613"/>
      <c r="AD6" s="614">
        <v>98597</v>
      </c>
      <c r="AE6" s="614"/>
      <c r="AF6" s="614"/>
      <c r="AG6" s="614"/>
      <c r="AH6" s="614"/>
      <c r="AI6" s="614"/>
      <c r="AJ6" s="614"/>
      <c r="AK6" s="614"/>
      <c r="AL6" s="615">
        <v>0.7</v>
      </c>
      <c r="AM6" s="616"/>
      <c r="AN6" s="616"/>
      <c r="AO6" s="617"/>
      <c r="AP6" s="607" t="s">
        <v>221</v>
      </c>
      <c r="AQ6" s="608"/>
      <c r="AR6" s="608"/>
      <c r="AS6" s="608"/>
      <c r="AT6" s="608"/>
      <c r="AU6" s="608"/>
      <c r="AV6" s="608"/>
      <c r="AW6" s="608"/>
      <c r="AX6" s="608"/>
      <c r="AY6" s="608"/>
      <c r="AZ6" s="608"/>
      <c r="BA6" s="608"/>
      <c r="BB6" s="608"/>
      <c r="BC6" s="608"/>
      <c r="BD6" s="608"/>
      <c r="BE6" s="608"/>
      <c r="BF6" s="609"/>
      <c r="BG6" s="610">
        <v>7609984</v>
      </c>
      <c r="BH6" s="611"/>
      <c r="BI6" s="611"/>
      <c r="BJ6" s="611"/>
      <c r="BK6" s="611"/>
      <c r="BL6" s="611"/>
      <c r="BM6" s="611"/>
      <c r="BN6" s="612"/>
      <c r="BO6" s="613">
        <v>92.5</v>
      </c>
      <c r="BP6" s="613"/>
      <c r="BQ6" s="613"/>
      <c r="BR6" s="613"/>
      <c r="BS6" s="614">
        <v>31383</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270586</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270302</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14728</v>
      </c>
      <c r="S7" s="611"/>
      <c r="T7" s="611"/>
      <c r="U7" s="611"/>
      <c r="V7" s="611"/>
      <c r="W7" s="611"/>
      <c r="X7" s="611"/>
      <c r="Y7" s="612"/>
      <c r="Z7" s="613">
        <v>0</v>
      </c>
      <c r="AA7" s="613"/>
      <c r="AB7" s="613"/>
      <c r="AC7" s="613"/>
      <c r="AD7" s="614">
        <v>14728</v>
      </c>
      <c r="AE7" s="614"/>
      <c r="AF7" s="614"/>
      <c r="AG7" s="614"/>
      <c r="AH7" s="614"/>
      <c r="AI7" s="614"/>
      <c r="AJ7" s="614"/>
      <c r="AK7" s="614"/>
      <c r="AL7" s="615">
        <v>0.1</v>
      </c>
      <c r="AM7" s="616"/>
      <c r="AN7" s="616"/>
      <c r="AO7" s="617"/>
      <c r="AP7" s="607" t="s">
        <v>224</v>
      </c>
      <c r="AQ7" s="608"/>
      <c r="AR7" s="608"/>
      <c r="AS7" s="608"/>
      <c r="AT7" s="608"/>
      <c r="AU7" s="608"/>
      <c r="AV7" s="608"/>
      <c r="AW7" s="608"/>
      <c r="AX7" s="608"/>
      <c r="AY7" s="608"/>
      <c r="AZ7" s="608"/>
      <c r="BA7" s="608"/>
      <c r="BB7" s="608"/>
      <c r="BC7" s="608"/>
      <c r="BD7" s="608"/>
      <c r="BE7" s="608"/>
      <c r="BF7" s="609"/>
      <c r="BG7" s="610">
        <v>3797961</v>
      </c>
      <c r="BH7" s="611"/>
      <c r="BI7" s="611"/>
      <c r="BJ7" s="611"/>
      <c r="BK7" s="611"/>
      <c r="BL7" s="611"/>
      <c r="BM7" s="611"/>
      <c r="BN7" s="612"/>
      <c r="BO7" s="613">
        <v>46.2</v>
      </c>
      <c r="BP7" s="613"/>
      <c r="BQ7" s="613"/>
      <c r="BR7" s="613"/>
      <c r="BS7" s="614">
        <v>31383</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3423346</v>
      </c>
      <c r="CS7" s="611"/>
      <c r="CT7" s="611"/>
      <c r="CU7" s="611"/>
      <c r="CV7" s="611"/>
      <c r="CW7" s="611"/>
      <c r="CX7" s="611"/>
      <c r="CY7" s="612"/>
      <c r="CZ7" s="613">
        <v>11</v>
      </c>
      <c r="DA7" s="613"/>
      <c r="DB7" s="613"/>
      <c r="DC7" s="613"/>
      <c r="DD7" s="619">
        <v>6774</v>
      </c>
      <c r="DE7" s="611"/>
      <c r="DF7" s="611"/>
      <c r="DG7" s="611"/>
      <c r="DH7" s="611"/>
      <c r="DI7" s="611"/>
      <c r="DJ7" s="611"/>
      <c r="DK7" s="611"/>
      <c r="DL7" s="611"/>
      <c r="DM7" s="611"/>
      <c r="DN7" s="611"/>
      <c r="DO7" s="611"/>
      <c r="DP7" s="612"/>
      <c r="DQ7" s="619">
        <v>3137951</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78223</v>
      </c>
      <c r="S8" s="611"/>
      <c r="T8" s="611"/>
      <c r="U8" s="611"/>
      <c r="V8" s="611"/>
      <c r="W8" s="611"/>
      <c r="X8" s="611"/>
      <c r="Y8" s="612"/>
      <c r="Z8" s="613">
        <v>0.2</v>
      </c>
      <c r="AA8" s="613"/>
      <c r="AB8" s="613"/>
      <c r="AC8" s="613"/>
      <c r="AD8" s="614">
        <v>78223</v>
      </c>
      <c r="AE8" s="614"/>
      <c r="AF8" s="614"/>
      <c r="AG8" s="614"/>
      <c r="AH8" s="614"/>
      <c r="AI8" s="614"/>
      <c r="AJ8" s="614"/>
      <c r="AK8" s="614"/>
      <c r="AL8" s="615">
        <v>0.6</v>
      </c>
      <c r="AM8" s="616"/>
      <c r="AN8" s="616"/>
      <c r="AO8" s="617"/>
      <c r="AP8" s="607" t="s">
        <v>227</v>
      </c>
      <c r="AQ8" s="608"/>
      <c r="AR8" s="608"/>
      <c r="AS8" s="608"/>
      <c r="AT8" s="608"/>
      <c r="AU8" s="608"/>
      <c r="AV8" s="608"/>
      <c r="AW8" s="608"/>
      <c r="AX8" s="608"/>
      <c r="AY8" s="608"/>
      <c r="AZ8" s="608"/>
      <c r="BA8" s="608"/>
      <c r="BB8" s="608"/>
      <c r="BC8" s="608"/>
      <c r="BD8" s="608"/>
      <c r="BE8" s="608"/>
      <c r="BF8" s="609"/>
      <c r="BG8" s="610">
        <v>105622</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14308525</v>
      </c>
      <c r="CS8" s="611"/>
      <c r="CT8" s="611"/>
      <c r="CU8" s="611"/>
      <c r="CV8" s="611"/>
      <c r="CW8" s="611"/>
      <c r="CX8" s="611"/>
      <c r="CY8" s="612"/>
      <c r="CZ8" s="613">
        <v>46.2</v>
      </c>
      <c r="DA8" s="613"/>
      <c r="DB8" s="613"/>
      <c r="DC8" s="613"/>
      <c r="DD8" s="619">
        <v>473553</v>
      </c>
      <c r="DE8" s="611"/>
      <c r="DF8" s="611"/>
      <c r="DG8" s="611"/>
      <c r="DH8" s="611"/>
      <c r="DI8" s="611"/>
      <c r="DJ8" s="611"/>
      <c r="DK8" s="611"/>
      <c r="DL8" s="611"/>
      <c r="DM8" s="611"/>
      <c r="DN8" s="611"/>
      <c r="DO8" s="611"/>
      <c r="DP8" s="612"/>
      <c r="DQ8" s="619">
        <v>6902902</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83684</v>
      </c>
      <c r="S9" s="611"/>
      <c r="T9" s="611"/>
      <c r="U9" s="611"/>
      <c r="V9" s="611"/>
      <c r="W9" s="611"/>
      <c r="X9" s="611"/>
      <c r="Y9" s="612"/>
      <c r="Z9" s="613">
        <v>0.3</v>
      </c>
      <c r="AA9" s="613"/>
      <c r="AB9" s="613"/>
      <c r="AC9" s="613"/>
      <c r="AD9" s="614">
        <v>83684</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3369566</v>
      </c>
      <c r="BH9" s="611"/>
      <c r="BI9" s="611"/>
      <c r="BJ9" s="611"/>
      <c r="BK9" s="611"/>
      <c r="BL9" s="611"/>
      <c r="BM9" s="611"/>
      <c r="BN9" s="612"/>
      <c r="BO9" s="613">
        <v>41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2832022</v>
      </c>
      <c r="CS9" s="611"/>
      <c r="CT9" s="611"/>
      <c r="CU9" s="611"/>
      <c r="CV9" s="611"/>
      <c r="CW9" s="611"/>
      <c r="CX9" s="611"/>
      <c r="CY9" s="612"/>
      <c r="CZ9" s="613">
        <v>9.1</v>
      </c>
      <c r="DA9" s="613"/>
      <c r="DB9" s="613"/>
      <c r="DC9" s="613"/>
      <c r="DD9" s="619">
        <v>68958</v>
      </c>
      <c r="DE9" s="611"/>
      <c r="DF9" s="611"/>
      <c r="DG9" s="611"/>
      <c r="DH9" s="611"/>
      <c r="DI9" s="611"/>
      <c r="DJ9" s="611"/>
      <c r="DK9" s="611"/>
      <c r="DL9" s="611"/>
      <c r="DM9" s="611"/>
      <c r="DN9" s="611"/>
      <c r="DO9" s="611"/>
      <c r="DP9" s="612"/>
      <c r="DQ9" s="619">
        <v>1394066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132920</v>
      </c>
      <c r="BH10" s="611"/>
      <c r="BI10" s="611"/>
      <c r="BJ10" s="611"/>
      <c r="BK10" s="611"/>
      <c r="BL10" s="611"/>
      <c r="BM10" s="611"/>
      <c r="BN10" s="612"/>
      <c r="BO10" s="613">
        <v>1.6</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204052</v>
      </c>
      <c r="CS10" s="611"/>
      <c r="CT10" s="611"/>
      <c r="CU10" s="611"/>
      <c r="CV10" s="611"/>
      <c r="CW10" s="611"/>
      <c r="CX10" s="611"/>
      <c r="CY10" s="612"/>
      <c r="CZ10" s="613">
        <v>0.7</v>
      </c>
      <c r="DA10" s="613"/>
      <c r="DB10" s="613"/>
      <c r="DC10" s="613"/>
      <c r="DD10" s="619" t="s">
        <v>122</v>
      </c>
      <c r="DE10" s="611"/>
      <c r="DF10" s="611"/>
      <c r="DG10" s="611"/>
      <c r="DH10" s="611"/>
      <c r="DI10" s="611"/>
      <c r="DJ10" s="611"/>
      <c r="DK10" s="611"/>
      <c r="DL10" s="611"/>
      <c r="DM10" s="611"/>
      <c r="DN10" s="611"/>
      <c r="DO10" s="611"/>
      <c r="DP10" s="612"/>
      <c r="DQ10" s="619">
        <v>169725</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1315807</v>
      </c>
      <c r="S11" s="611"/>
      <c r="T11" s="611"/>
      <c r="U11" s="611"/>
      <c r="V11" s="611"/>
      <c r="W11" s="611"/>
      <c r="X11" s="611"/>
      <c r="Y11" s="612"/>
      <c r="Z11" s="615">
        <v>4.0999999999999996</v>
      </c>
      <c r="AA11" s="616"/>
      <c r="AB11" s="616"/>
      <c r="AC11" s="622"/>
      <c r="AD11" s="619">
        <v>1315807</v>
      </c>
      <c r="AE11" s="611"/>
      <c r="AF11" s="611"/>
      <c r="AG11" s="611"/>
      <c r="AH11" s="611"/>
      <c r="AI11" s="611"/>
      <c r="AJ11" s="611"/>
      <c r="AK11" s="612"/>
      <c r="AL11" s="615">
        <v>9.3000000000000007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189853</v>
      </c>
      <c r="BH11" s="611"/>
      <c r="BI11" s="611"/>
      <c r="BJ11" s="611"/>
      <c r="BK11" s="611"/>
      <c r="BL11" s="611"/>
      <c r="BM11" s="611"/>
      <c r="BN11" s="612"/>
      <c r="BO11" s="613">
        <v>2.2999999999999998</v>
      </c>
      <c r="BP11" s="613"/>
      <c r="BQ11" s="613"/>
      <c r="BR11" s="613"/>
      <c r="BS11" s="614">
        <v>31383</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48349</v>
      </c>
      <c r="CS11" s="611"/>
      <c r="CT11" s="611"/>
      <c r="CU11" s="611"/>
      <c r="CV11" s="611"/>
      <c r="CW11" s="611"/>
      <c r="CX11" s="611"/>
      <c r="CY11" s="612"/>
      <c r="CZ11" s="613">
        <v>0.2</v>
      </c>
      <c r="DA11" s="613"/>
      <c r="DB11" s="613"/>
      <c r="DC11" s="613"/>
      <c r="DD11" s="619" t="s">
        <v>122</v>
      </c>
      <c r="DE11" s="611"/>
      <c r="DF11" s="611"/>
      <c r="DG11" s="611"/>
      <c r="DH11" s="611"/>
      <c r="DI11" s="611"/>
      <c r="DJ11" s="611"/>
      <c r="DK11" s="611"/>
      <c r="DL11" s="611"/>
      <c r="DM11" s="611"/>
      <c r="DN11" s="611"/>
      <c r="DO11" s="611"/>
      <c r="DP11" s="612"/>
      <c r="DQ11" s="619">
        <v>47537</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3249382</v>
      </c>
      <c r="BH12" s="611"/>
      <c r="BI12" s="611"/>
      <c r="BJ12" s="611"/>
      <c r="BK12" s="611"/>
      <c r="BL12" s="611"/>
      <c r="BM12" s="611"/>
      <c r="BN12" s="612"/>
      <c r="BO12" s="613">
        <v>39.5</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421274</v>
      </c>
      <c r="CS12" s="611"/>
      <c r="CT12" s="611"/>
      <c r="CU12" s="611"/>
      <c r="CV12" s="611"/>
      <c r="CW12" s="611"/>
      <c r="CX12" s="611"/>
      <c r="CY12" s="612"/>
      <c r="CZ12" s="613">
        <v>1.4</v>
      </c>
      <c r="DA12" s="613"/>
      <c r="DB12" s="613"/>
      <c r="DC12" s="613"/>
      <c r="DD12" s="619" t="s">
        <v>122</v>
      </c>
      <c r="DE12" s="611"/>
      <c r="DF12" s="611"/>
      <c r="DG12" s="611"/>
      <c r="DH12" s="611"/>
      <c r="DI12" s="611"/>
      <c r="DJ12" s="611"/>
      <c r="DK12" s="611"/>
      <c r="DL12" s="611"/>
      <c r="DM12" s="611"/>
      <c r="DN12" s="611"/>
      <c r="DO12" s="611"/>
      <c r="DP12" s="612"/>
      <c r="DQ12" s="619">
        <v>380856</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3196231</v>
      </c>
      <c r="BH13" s="611"/>
      <c r="BI13" s="611"/>
      <c r="BJ13" s="611"/>
      <c r="BK13" s="611"/>
      <c r="BL13" s="611"/>
      <c r="BM13" s="611"/>
      <c r="BN13" s="612"/>
      <c r="BO13" s="613">
        <v>38.9</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2900700</v>
      </c>
      <c r="CS13" s="611"/>
      <c r="CT13" s="611"/>
      <c r="CU13" s="611"/>
      <c r="CV13" s="611"/>
      <c r="CW13" s="611"/>
      <c r="CX13" s="611"/>
      <c r="CY13" s="612"/>
      <c r="CZ13" s="613">
        <v>9.4</v>
      </c>
      <c r="DA13" s="613"/>
      <c r="DB13" s="613"/>
      <c r="DC13" s="613"/>
      <c r="DD13" s="619">
        <v>993152</v>
      </c>
      <c r="DE13" s="611"/>
      <c r="DF13" s="611"/>
      <c r="DG13" s="611"/>
      <c r="DH13" s="611"/>
      <c r="DI13" s="611"/>
      <c r="DJ13" s="611"/>
      <c r="DK13" s="611"/>
      <c r="DL13" s="611"/>
      <c r="DM13" s="611"/>
      <c r="DN13" s="611"/>
      <c r="DO13" s="611"/>
      <c r="DP13" s="612"/>
      <c r="DQ13" s="619">
        <v>1985602</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736</v>
      </c>
      <c r="S14" s="611"/>
      <c r="T14" s="611"/>
      <c r="U14" s="611"/>
      <c r="V14" s="611"/>
      <c r="W14" s="611"/>
      <c r="X14" s="611"/>
      <c r="Y14" s="612"/>
      <c r="Z14" s="613">
        <v>0</v>
      </c>
      <c r="AA14" s="613"/>
      <c r="AB14" s="613"/>
      <c r="AC14" s="613"/>
      <c r="AD14" s="614">
        <v>736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119857</v>
      </c>
      <c r="BH14" s="611"/>
      <c r="BI14" s="611"/>
      <c r="BJ14" s="611"/>
      <c r="BK14" s="611"/>
      <c r="BL14" s="611"/>
      <c r="BM14" s="611"/>
      <c r="BN14" s="612"/>
      <c r="BO14" s="613">
        <v>1.5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875453</v>
      </c>
      <c r="CS14" s="611"/>
      <c r="CT14" s="611"/>
      <c r="CU14" s="611"/>
      <c r="CV14" s="611"/>
      <c r="CW14" s="611"/>
      <c r="CX14" s="611"/>
      <c r="CY14" s="612"/>
      <c r="CZ14" s="613">
        <v>2.8</v>
      </c>
      <c r="DA14" s="613"/>
      <c r="DB14" s="613"/>
      <c r="DC14" s="613"/>
      <c r="DD14" s="619">
        <v>748</v>
      </c>
      <c r="DE14" s="611"/>
      <c r="DF14" s="611"/>
      <c r="DG14" s="611"/>
      <c r="DH14" s="611"/>
      <c r="DI14" s="611"/>
      <c r="DJ14" s="611"/>
      <c r="DK14" s="611"/>
      <c r="DL14" s="611"/>
      <c r="DM14" s="611"/>
      <c r="DN14" s="611"/>
      <c r="DO14" s="611"/>
      <c r="DP14" s="612"/>
      <c r="DQ14" s="619">
        <v>756655</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442784</v>
      </c>
      <c r="BH15" s="611"/>
      <c r="BI15" s="611"/>
      <c r="BJ15" s="611"/>
      <c r="BK15" s="611"/>
      <c r="BL15" s="611"/>
      <c r="BM15" s="611"/>
      <c r="BN15" s="612"/>
      <c r="BO15" s="613">
        <v>5.4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5021567</v>
      </c>
      <c r="CS15" s="611"/>
      <c r="CT15" s="611"/>
      <c r="CU15" s="611"/>
      <c r="CV15" s="611"/>
      <c r="CW15" s="611"/>
      <c r="CX15" s="611"/>
      <c r="CY15" s="612"/>
      <c r="CZ15" s="613">
        <v>16.2</v>
      </c>
      <c r="DA15" s="613"/>
      <c r="DB15" s="613"/>
      <c r="DC15" s="613"/>
      <c r="DD15" s="619">
        <v>1465733</v>
      </c>
      <c r="DE15" s="611"/>
      <c r="DF15" s="611"/>
      <c r="DG15" s="611"/>
      <c r="DH15" s="611"/>
      <c r="DI15" s="611"/>
      <c r="DJ15" s="611"/>
      <c r="DK15" s="611"/>
      <c r="DL15" s="611"/>
      <c r="DM15" s="611"/>
      <c r="DN15" s="611"/>
      <c r="DO15" s="611"/>
      <c r="DP15" s="612"/>
      <c r="DQ15" s="619">
        <v>2618150</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27536</v>
      </c>
      <c r="S16" s="611"/>
      <c r="T16" s="611"/>
      <c r="U16" s="611"/>
      <c r="V16" s="611"/>
      <c r="W16" s="611"/>
      <c r="X16" s="611"/>
      <c r="Y16" s="612"/>
      <c r="Z16" s="613">
        <v>0.1</v>
      </c>
      <c r="AA16" s="613"/>
      <c r="AB16" s="613"/>
      <c r="AC16" s="613"/>
      <c r="AD16" s="614">
        <v>27536</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199741</v>
      </c>
      <c r="S17" s="611"/>
      <c r="T17" s="611"/>
      <c r="U17" s="611"/>
      <c r="V17" s="611"/>
      <c r="W17" s="611"/>
      <c r="X17" s="611"/>
      <c r="Y17" s="612"/>
      <c r="Z17" s="613">
        <v>0.6</v>
      </c>
      <c r="AA17" s="613"/>
      <c r="AB17" s="613"/>
      <c r="AC17" s="613"/>
      <c r="AD17" s="614">
        <v>199741</v>
      </c>
      <c r="AE17" s="614"/>
      <c r="AF17" s="614"/>
      <c r="AG17" s="614"/>
      <c r="AH17" s="614"/>
      <c r="AI17" s="614"/>
      <c r="AJ17" s="614"/>
      <c r="AK17" s="614"/>
      <c r="AL17" s="615">
        <v>1.4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698065</v>
      </c>
      <c r="CS17" s="611"/>
      <c r="CT17" s="611"/>
      <c r="CU17" s="611"/>
      <c r="CV17" s="611"/>
      <c r="CW17" s="611"/>
      <c r="CX17" s="611"/>
      <c r="CY17" s="612"/>
      <c r="CZ17" s="613">
        <v>2.2999999999999998</v>
      </c>
      <c r="DA17" s="613"/>
      <c r="DB17" s="613"/>
      <c r="DC17" s="613"/>
      <c r="DD17" s="619" t="s">
        <v>122</v>
      </c>
      <c r="DE17" s="611"/>
      <c r="DF17" s="611"/>
      <c r="DG17" s="611"/>
      <c r="DH17" s="611"/>
      <c r="DI17" s="611"/>
      <c r="DJ17" s="611"/>
      <c r="DK17" s="611"/>
      <c r="DL17" s="611"/>
      <c r="DM17" s="611"/>
      <c r="DN17" s="611"/>
      <c r="DO17" s="611"/>
      <c r="DP17" s="612"/>
      <c r="DQ17" s="619">
        <v>671948</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43651</v>
      </c>
      <c r="S18" s="611"/>
      <c r="T18" s="611"/>
      <c r="U18" s="611"/>
      <c r="V18" s="611"/>
      <c r="W18" s="611"/>
      <c r="X18" s="611"/>
      <c r="Y18" s="612"/>
      <c r="Z18" s="613">
        <v>0.1</v>
      </c>
      <c r="AA18" s="613"/>
      <c r="AB18" s="613"/>
      <c r="AC18" s="613"/>
      <c r="AD18" s="614">
        <v>43651</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43377</v>
      </c>
      <c r="S19" s="611"/>
      <c r="T19" s="611"/>
      <c r="U19" s="611"/>
      <c r="V19" s="611"/>
      <c r="W19" s="611"/>
      <c r="X19" s="611"/>
      <c r="Y19" s="612"/>
      <c r="Z19" s="613">
        <v>0.1</v>
      </c>
      <c r="AA19" s="613"/>
      <c r="AB19" s="613"/>
      <c r="AC19" s="613"/>
      <c r="AD19" s="614">
        <v>43377</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615755</v>
      </c>
      <c r="BH19" s="611"/>
      <c r="BI19" s="611"/>
      <c r="BJ19" s="611"/>
      <c r="BK19" s="611"/>
      <c r="BL19" s="611"/>
      <c r="BM19" s="611"/>
      <c r="BN19" s="612"/>
      <c r="BO19" s="613">
        <v>7.5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274</v>
      </c>
      <c r="S20" s="611"/>
      <c r="T20" s="611"/>
      <c r="U20" s="611"/>
      <c r="V20" s="611"/>
      <c r="W20" s="611"/>
      <c r="X20" s="611"/>
      <c r="Y20" s="612"/>
      <c r="Z20" s="613">
        <v>0</v>
      </c>
      <c r="AA20" s="613"/>
      <c r="AB20" s="613"/>
      <c r="AC20" s="613"/>
      <c r="AD20" s="614">
        <v>274</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615755</v>
      </c>
      <c r="BH20" s="611"/>
      <c r="BI20" s="611"/>
      <c r="BJ20" s="611"/>
      <c r="BK20" s="611"/>
      <c r="BL20" s="611"/>
      <c r="BM20" s="611"/>
      <c r="BN20" s="612"/>
      <c r="BO20" s="613">
        <v>7.5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31003939</v>
      </c>
      <c r="CS20" s="611"/>
      <c r="CT20" s="611"/>
      <c r="CU20" s="611"/>
      <c r="CV20" s="611"/>
      <c r="CW20" s="611"/>
      <c r="CX20" s="611"/>
      <c r="CY20" s="612"/>
      <c r="CZ20" s="613">
        <v>100</v>
      </c>
      <c r="DA20" s="613"/>
      <c r="DB20" s="613"/>
      <c r="DC20" s="613"/>
      <c r="DD20" s="619">
        <v>3008918</v>
      </c>
      <c r="DE20" s="611"/>
      <c r="DF20" s="611"/>
      <c r="DG20" s="611"/>
      <c r="DH20" s="611"/>
      <c r="DI20" s="611"/>
      <c r="DJ20" s="611"/>
      <c r="DK20" s="611"/>
      <c r="DL20" s="611"/>
      <c r="DM20" s="611"/>
      <c r="DN20" s="611"/>
      <c r="DO20" s="611"/>
      <c r="DP20" s="612"/>
      <c r="DQ20" s="619">
        <v>18335694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3307375</v>
      </c>
      <c r="S21" s="611"/>
      <c r="T21" s="611"/>
      <c r="U21" s="611"/>
      <c r="V21" s="611"/>
      <c r="W21" s="611"/>
      <c r="X21" s="611"/>
      <c r="Y21" s="612"/>
      <c r="Z21" s="613">
        <v>10.3</v>
      </c>
      <c r="AA21" s="613"/>
      <c r="AB21" s="613"/>
      <c r="AC21" s="613"/>
      <c r="AD21" s="614">
        <v>2942250</v>
      </c>
      <c r="AE21" s="614"/>
      <c r="AF21" s="614"/>
      <c r="AG21" s="614"/>
      <c r="AH21" s="614"/>
      <c r="AI21" s="614"/>
      <c r="AJ21" s="614"/>
      <c r="AK21" s="614"/>
      <c r="AL21" s="615">
        <v>20.7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2942250</v>
      </c>
      <c r="S22" s="611"/>
      <c r="T22" s="611"/>
      <c r="U22" s="611"/>
      <c r="V22" s="611"/>
      <c r="W22" s="611"/>
      <c r="X22" s="611"/>
      <c r="Y22" s="612"/>
      <c r="Z22" s="613">
        <v>9.1</v>
      </c>
      <c r="AA22" s="613"/>
      <c r="AB22" s="613"/>
      <c r="AC22" s="613"/>
      <c r="AD22" s="614">
        <v>2942250</v>
      </c>
      <c r="AE22" s="614"/>
      <c r="AF22" s="614"/>
      <c r="AG22" s="614"/>
      <c r="AH22" s="614"/>
      <c r="AI22" s="614"/>
      <c r="AJ22" s="614"/>
      <c r="AK22" s="614"/>
      <c r="AL22" s="615">
        <v>20.7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365066</v>
      </c>
      <c r="S23" s="611"/>
      <c r="T23" s="611"/>
      <c r="U23" s="611"/>
      <c r="V23" s="611"/>
      <c r="W23" s="611"/>
      <c r="X23" s="611"/>
      <c r="Y23" s="612"/>
      <c r="Z23" s="613">
        <v>1.1000000000000001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615755</v>
      </c>
      <c r="BH23" s="611"/>
      <c r="BI23" s="611"/>
      <c r="BJ23" s="611"/>
      <c r="BK23" s="611"/>
      <c r="BL23" s="611"/>
      <c r="BM23" s="611"/>
      <c r="BN23" s="612"/>
      <c r="BO23" s="613">
        <v>7.5</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59</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13961839</v>
      </c>
      <c r="CS24" s="600"/>
      <c r="CT24" s="600"/>
      <c r="CU24" s="600"/>
      <c r="CV24" s="600"/>
      <c r="CW24" s="600"/>
      <c r="CX24" s="600"/>
      <c r="CY24" s="601"/>
      <c r="CZ24" s="604">
        <v>45</v>
      </c>
      <c r="DA24" s="605"/>
      <c r="DB24" s="605"/>
      <c r="DC24" s="621"/>
      <c r="DD24" s="645">
        <v>7281021</v>
      </c>
      <c r="DE24" s="600"/>
      <c r="DF24" s="600"/>
      <c r="DG24" s="600"/>
      <c r="DH24" s="600"/>
      <c r="DI24" s="600"/>
      <c r="DJ24" s="600"/>
      <c r="DK24" s="601"/>
      <c r="DL24" s="645">
        <v>6437837</v>
      </c>
      <c r="DM24" s="600"/>
      <c r="DN24" s="600"/>
      <c r="DO24" s="600"/>
      <c r="DP24" s="600"/>
      <c r="DQ24" s="600"/>
      <c r="DR24" s="600"/>
      <c r="DS24" s="600"/>
      <c r="DT24" s="600"/>
      <c r="DU24" s="600"/>
      <c r="DV24" s="601"/>
      <c r="DW24" s="604">
        <v>45.3</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13395817</v>
      </c>
      <c r="S25" s="611"/>
      <c r="T25" s="611"/>
      <c r="U25" s="611"/>
      <c r="V25" s="611"/>
      <c r="W25" s="611"/>
      <c r="X25" s="611"/>
      <c r="Y25" s="612"/>
      <c r="Z25" s="613">
        <v>41.6</v>
      </c>
      <c r="AA25" s="613"/>
      <c r="AB25" s="613"/>
      <c r="AC25" s="613"/>
      <c r="AD25" s="614">
        <v>12414937</v>
      </c>
      <c r="AE25" s="614"/>
      <c r="AF25" s="614"/>
      <c r="AG25" s="614"/>
      <c r="AH25" s="614"/>
      <c r="AI25" s="614"/>
      <c r="AJ25" s="614"/>
      <c r="AK25" s="614"/>
      <c r="AL25" s="615">
        <v>87.3</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3929741</v>
      </c>
      <c r="CS25" s="642"/>
      <c r="CT25" s="642"/>
      <c r="CU25" s="642"/>
      <c r="CV25" s="642"/>
      <c r="CW25" s="642"/>
      <c r="CX25" s="642"/>
      <c r="CY25" s="643"/>
      <c r="CZ25" s="615">
        <v>12.7</v>
      </c>
      <c r="DA25" s="640"/>
      <c r="DB25" s="640"/>
      <c r="DC25" s="644"/>
      <c r="DD25" s="619">
        <v>3522260</v>
      </c>
      <c r="DE25" s="642"/>
      <c r="DF25" s="642"/>
      <c r="DG25" s="642"/>
      <c r="DH25" s="642"/>
      <c r="DI25" s="642"/>
      <c r="DJ25" s="642"/>
      <c r="DK25" s="643"/>
      <c r="DL25" s="619">
        <v>3488007</v>
      </c>
      <c r="DM25" s="642"/>
      <c r="DN25" s="642"/>
      <c r="DO25" s="642"/>
      <c r="DP25" s="642"/>
      <c r="DQ25" s="642"/>
      <c r="DR25" s="642"/>
      <c r="DS25" s="642"/>
      <c r="DT25" s="642"/>
      <c r="DU25" s="642"/>
      <c r="DV25" s="643"/>
      <c r="DW25" s="615">
        <v>24.5</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6416</v>
      </c>
      <c r="S26" s="611"/>
      <c r="T26" s="611"/>
      <c r="U26" s="611"/>
      <c r="V26" s="611"/>
      <c r="W26" s="611"/>
      <c r="X26" s="611"/>
      <c r="Y26" s="612"/>
      <c r="Z26" s="613">
        <v>0</v>
      </c>
      <c r="AA26" s="613"/>
      <c r="AB26" s="613"/>
      <c r="AC26" s="613"/>
      <c r="AD26" s="614">
        <v>6416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2394735</v>
      </c>
      <c r="CS26" s="611"/>
      <c r="CT26" s="611"/>
      <c r="CU26" s="611"/>
      <c r="CV26" s="611"/>
      <c r="CW26" s="611"/>
      <c r="CX26" s="611"/>
      <c r="CY26" s="612"/>
      <c r="CZ26" s="615">
        <v>7.7</v>
      </c>
      <c r="DA26" s="640"/>
      <c r="DB26" s="640"/>
      <c r="DC26" s="644"/>
      <c r="DD26" s="619">
        <v>2144037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99073</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8225739</v>
      </c>
      <c r="BH27" s="611"/>
      <c r="BI27" s="611"/>
      <c r="BJ27" s="611"/>
      <c r="BK27" s="611"/>
      <c r="BL27" s="611"/>
      <c r="BM27" s="611"/>
      <c r="BN27" s="612"/>
      <c r="BO27" s="613">
        <v>100</v>
      </c>
      <c r="BP27" s="613"/>
      <c r="BQ27" s="613"/>
      <c r="BR27" s="613"/>
      <c r="BS27" s="614">
        <v>31383</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9334033</v>
      </c>
      <c r="CS27" s="642"/>
      <c r="CT27" s="642"/>
      <c r="CU27" s="642"/>
      <c r="CV27" s="642"/>
      <c r="CW27" s="642"/>
      <c r="CX27" s="642"/>
      <c r="CY27" s="643"/>
      <c r="CZ27" s="615">
        <v>30.1</v>
      </c>
      <c r="DA27" s="640"/>
      <c r="DB27" s="640"/>
      <c r="DC27" s="644"/>
      <c r="DD27" s="619">
        <v>3086813</v>
      </c>
      <c r="DE27" s="642"/>
      <c r="DF27" s="642"/>
      <c r="DG27" s="642"/>
      <c r="DH27" s="642"/>
      <c r="DI27" s="642"/>
      <c r="DJ27" s="642"/>
      <c r="DK27" s="643"/>
      <c r="DL27" s="619">
        <v>2277882</v>
      </c>
      <c r="DM27" s="642"/>
      <c r="DN27" s="642"/>
      <c r="DO27" s="642"/>
      <c r="DP27" s="642"/>
      <c r="DQ27" s="642"/>
      <c r="DR27" s="642"/>
      <c r="DS27" s="642"/>
      <c r="DT27" s="642"/>
      <c r="DU27" s="642"/>
      <c r="DV27" s="643"/>
      <c r="DW27" s="615">
        <v>16</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185856</v>
      </c>
      <c r="S28" s="611"/>
      <c r="T28" s="611"/>
      <c r="U28" s="611"/>
      <c r="V28" s="611"/>
      <c r="W28" s="611"/>
      <c r="X28" s="611"/>
      <c r="Y28" s="612"/>
      <c r="Z28" s="613">
        <v>0.6</v>
      </c>
      <c r="AA28" s="613"/>
      <c r="AB28" s="613"/>
      <c r="AC28" s="613"/>
      <c r="AD28" s="614">
        <v>37062</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698065</v>
      </c>
      <c r="CS28" s="611"/>
      <c r="CT28" s="611"/>
      <c r="CU28" s="611"/>
      <c r="CV28" s="611"/>
      <c r="CW28" s="611"/>
      <c r="CX28" s="611"/>
      <c r="CY28" s="612"/>
      <c r="CZ28" s="615">
        <v>2.2999999999999998</v>
      </c>
      <c r="DA28" s="640"/>
      <c r="DB28" s="640"/>
      <c r="DC28" s="644"/>
      <c r="DD28" s="619">
        <v>671948</v>
      </c>
      <c r="DE28" s="611"/>
      <c r="DF28" s="611"/>
      <c r="DG28" s="611"/>
      <c r="DH28" s="611"/>
      <c r="DI28" s="611"/>
      <c r="DJ28" s="611"/>
      <c r="DK28" s="612"/>
      <c r="DL28" s="619">
        <v>671948</v>
      </c>
      <c r="DM28" s="611"/>
      <c r="DN28" s="611"/>
      <c r="DO28" s="611"/>
      <c r="DP28" s="611"/>
      <c r="DQ28" s="611"/>
      <c r="DR28" s="611"/>
      <c r="DS28" s="611"/>
      <c r="DT28" s="611"/>
      <c r="DU28" s="611"/>
      <c r="DV28" s="612"/>
      <c r="DW28" s="615">
        <v>4.7</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190257</v>
      </c>
      <c r="S29" s="611"/>
      <c r="T29" s="611"/>
      <c r="U29" s="611"/>
      <c r="V29" s="611"/>
      <c r="W29" s="611"/>
      <c r="X29" s="611"/>
      <c r="Y29" s="612"/>
      <c r="Z29" s="613">
        <v>0.6</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698065</v>
      </c>
      <c r="CS29" s="642"/>
      <c r="CT29" s="642"/>
      <c r="CU29" s="642"/>
      <c r="CV29" s="642"/>
      <c r="CW29" s="642"/>
      <c r="CX29" s="642"/>
      <c r="CY29" s="643"/>
      <c r="CZ29" s="615">
        <v>2.2999999999999998</v>
      </c>
      <c r="DA29" s="640"/>
      <c r="DB29" s="640"/>
      <c r="DC29" s="644"/>
      <c r="DD29" s="619">
        <v>671948</v>
      </c>
      <c r="DE29" s="642"/>
      <c r="DF29" s="642"/>
      <c r="DG29" s="642"/>
      <c r="DH29" s="642"/>
      <c r="DI29" s="642"/>
      <c r="DJ29" s="642"/>
      <c r="DK29" s="643"/>
      <c r="DL29" s="619">
        <v>671948</v>
      </c>
      <c r="DM29" s="642"/>
      <c r="DN29" s="642"/>
      <c r="DO29" s="642"/>
      <c r="DP29" s="642"/>
      <c r="DQ29" s="642"/>
      <c r="DR29" s="642"/>
      <c r="DS29" s="642"/>
      <c r="DT29" s="642"/>
      <c r="DU29" s="642"/>
      <c r="DV29" s="643"/>
      <c r="DW29" s="615">
        <v>4.7</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7862722</v>
      </c>
      <c r="S30" s="611"/>
      <c r="T30" s="611"/>
      <c r="U30" s="611"/>
      <c r="V30" s="611"/>
      <c r="W30" s="611"/>
      <c r="X30" s="611"/>
      <c r="Y30" s="612"/>
      <c r="Z30" s="613">
        <v>24.4</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680322</v>
      </c>
      <c r="CS30" s="611"/>
      <c r="CT30" s="611"/>
      <c r="CU30" s="611"/>
      <c r="CV30" s="611"/>
      <c r="CW30" s="611"/>
      <c r="CX30" s="611"/>
      <c r="CY30" s="612"/>
      <c r="CZ30" s="615">
        <v>2.2000000000000002</v>
      </c>
      <c r="DA30" s="640"/>
      <c r="DB30" s="640"/>
      <c r="DC30" s="644"/>
      <c r="DD30" s="619">
        <v>657198</v>
      </c>
      <c r="DE30" s="611"/>
      <c r="DF30" s="611"/>
      <c r="DG30" s="611"/>
      <c r="DH30" s="611"/>
      <c r="DI30" s="611"/>
      <c r="DJ30" s="611"/>
      <c r="DK30" s="612"/>
      <c r="DL30" s="619">
        <v>657198</v>
      </c>
      <c r="DM30" s="611"/>
      <c r="DN30" s="611"/>
      <c r="DO30" s="611"/>
      <c r="DP30" s="611"/>
      <c r="DQ30" s="611"/>
      <c r="DR30" s="611"/>
      <c r="DS30" s="611"/>
      <c r="DT30" s="611"/>
      <c r="DU30" s="611"/>
      <c r="DV30" s="612"/>
      <c r="DW30" s="615">
        <v>4.5999999999999996</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1743887</v>
      </c>
      <c r="S31" s="611"/>
      <c r="T31" s="611"/>
      <c r="U31" s="611"/>
      <c r="V31" s="611"/>
      <c r="W31" s="611"/>
      <c r="X31" s="611"/>
      <c r="Y31" s="612"/>
      <c r="Z31" s="613">
        <v>5.4</v>
      </c>
      <c r="AA31" s="613"/>
      <c r="AB31" s="613"/>
      <c r="AC31" s="613"/>
      <c r="AD31" s="614">
        <v>1743887</v>
      </c>
      <c r="AE31" s="614"/>
      <c r="AF31" s="614"/>
      <c r="AG31" s="614"/>
      <c r="AH31" s="614"/>
      <c r="AI31" s="614"/>
      <c r="AJ31" s="614"/>
      <c r="AK31" s="614"/>
      <c r="AL31" s="615">
        <v>12.3</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99.2</v>
      </c>
      <c r="BH31" s="654"/>
      <c r="BI31" s="654"/>
      <c r="BJ31" s="654"/>
      <c r="BK31" s="654"/>
      <c r="BL31" s="654"/>
      <c r="BM31" s="605">
        <v>98.3</v>
      </c>
      <c r="BN31" s="654"/>
      <c r="BO31" s="654"/>
      <c r="BP31" s="654"/>
      <c r="BQ31" s="655"/>
      <c r="BR31" s="666">
        <v>99.1</v>
      </c>
      <c r="BS31" s="654"/>
      <c r="BT31" s="654"/>
      <c r="BU31" s="654"/>
      <c r="BV31" s="654"/>
      <c r="BW31" s="654"/>
      <c r="BX31" s="605">
        <v>98.2</v>
      </c>
      <c r="BY31" s="654"/>
      <c r="BZ31" s="654"/>
      <c r="CA31" s="654"/>
      <c r="CB31" s="655"/>
      <c r="CD31" s="648"/>
      <c r="CE31" s="649"/>
      <c r="CF31" s="607" t="s">
        <v>300</v>
      </c>
      <c r="CG31" s="608"/>
      <c r="CH31" s="608"/>
      <c r="CI31" s="608"/>
      <c r="CJ31" s="608"/>
      <c r="CK31" s="608"/>
      <c r="CL31" s="608"/>
      <c r="CM31" s="608"/>
      <c r="CN31" s="608"/>
      <c r="CO31" s="608"/>
      <c r="CP31" s="608"/>
      <c r="CQ31" s="609"/>
      <c r="CR31" s="610">
        <v>17743</v>
      </c>
      <c r="CS31" s="642"/>
      <c r="CT31" s="642"/>
      <c r="CU31" s="642"/>
      <c r="CV31" s="642"/>
      <c r="CW31" s="642"/>
      <c r="CX31" s="642"/>
      <c r="CY31" s="643"/>
      <c r="CZ31" s="615">
        <v>0.1</v>
      </c>
      <c r="DA31" s="640"/>
      <c r="DB31" s="640"/>
      <c r="DC31" s="644"/>
      <c r="DD31" s="619">
        <v>14750</v>
      </c>
      <c r="DE31" s="642"/>
      <c r="DF31" s="642"/>
      <c r="DG31" s="642"/>
      <c r="DH31" s="642"/>
      <c r="DI31" s="642"/>
      <c r="DJ31" s="642"/>
      <c r="DK31" s="643"/>
      <c r="DL31" s="619">
        <v>14750</v>
      </c>
      <c r="DM31" s="642"/>
      <c r="DN31" s="642"/>
      <c r="DO31" s="642"/>
      <c r="DP31" s="642"/>
      <c r="DQ31" s="642"/>
      <c r="DR31" s="642"/>
      <c r="DS31" s="642"/>
      <c r="DT31" s="642"/>
      <c r="DU31" s="642"/>
      <c r="DV31" s="643"/>
      <c r="DW31" s="615">
        <v>0.1</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4181532</v>
      </c>
      <c r="S32" s="611"/>
      <c r="T32" s="611"/>
      <c r="U32" s="611"/>
      <c r="V32" s="611"/>
      <c r="W32" s="611"/>
      <c r="X32" s="611"/>
      <c r="Y32" s="612"/>
      <c r="Z32" s="613">
        <v>13</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98.7</v>
      </c>
      <c r="BH32" s="642"/>
      <c r="BI32" s="642"/>
      <c r="BJ32" s="642"/>
      <c r="BK32" s="642"/>
      <c r="BL32" s="642"/>
      <c r="BM32" s="616">
        <v>97.2</v>
      </c>
      <c r="BN32" s="642"/>
      <c r="BO32" s="642"/>
      <c r="BP32" s="642"/>
      <c r="BQ32" s="665"/>
      <c r="BR32" s="667">
        <v>98.5</v>
      </c>
      <c r="BS32" s="642"/>
      <c r="BT32" s="642"/>
      <c r="BU32" s="642"/>
      <c r="BV32" s="642"/>
      <c r="BW32" s="642"/>
      <c r="BX32" s="616">
        <v>97.1</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20668</v>
      </c>
      <c r="S33" s="611"/>
      <c r="T33" s="611"/>
      <c r="U33" s="611"/>
      <c r="V33" s="611"/>
      <c r="W33" s="611"/>
      <c r="X33" s="611"/>
      <c r="Y33" s="612"/>
      <c r="Z33" s="613">
        <v>0.1</v>
      </c>
      <c r="AA33" s="613"/>
      <c r="AB33" s="613"/>
      <c r="AC33" s="613"/>
      <c r="AD33" s="614">
        <v>13036</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99.6</v>
      </c>
      <c r="BH33" s="669"/>
      <c r="BI33" s="669"/>
      <c r="BJ33" s="669"/>
      <c r="BK33" s="669"/>
      <c r="BL33" s="669"/>
      <c r="BM33" s="670">
        <v>99.3</v>
      </c>
      <c r="BN33" s="669"/>
      <c r="BO33" s="669"/>
      <c r="BP33" s="669"/>
      <c r="BQ33" s="671"/>
      <c r="BR33" s="668">
        <v>99.6</v>
      </c>
      <c r="BS33" s="669"/>
      <c r="BT33" s="669"/>
      <c r="BU33" s="669"/>
      <c r="BV33" s="669"/>
      <c r="BW33" s="669"/>
      <c r="BX33" s="670">
        <v>99.2</v>
      </c>
      <c r="BY33" s="669"/>
      <c r="BZ33" s="669"/>
      <c r="CA33" s="669"/>
      <c r="CB33" s="671"/>
      <c r="CD33" s="607" t="s">
        <v>307</v>
      </c>
      <c r="CE33" s="608"/>
      <c r="CF33" s="608"/>
      <c r="CG33" s="608"/>
      <c r="CH33" s="608"/>
      <c r="CI33" s="608"/>
      <c r="CJ33" s="608"/>
      <c r="CK33" s="608"/>
      <c r="CL33" s="608"/>
      <c r="CM33" s="608"/>
      <c r="CN33" s="608"/>
      <c r="CO33" s="608"/>
      <c r="CP33" s="608"/>
      <c r="CQ33" s="609"/>
      <c r="CR33" s="610">
        <v>14033182</v>
      </c>
      <c r="CS33" s="642"/>
      <c r="CT33" s="642"/>
      <c r="CU33" s="642"/>
      <c r="CV33" s="642"/>
      <c r="CW33" s="642"/>
      <c r="CX33" s="642"/>
      <c r="CY33" s="643"/>
      <c r="CZ33" s="615">
        <v>45.3</v>
      </c>
      <c r="DA33" s="640"/>
      <c r="DB33" s="640"/>
      <c r="DC33" s="644"/>
      <c r="DD33" s="619">
        <v>10644531</v>
      </c>
      <c r="DE33" s="642"/>
      <c r="DF33" s="642"/>
      <c r="DG33" s="642"/>
      <c r="DH33" s="642"/>
      <c r="DI33" s="642"/>
      <c r="DJ33" s="642"/>
      <c r="DK33" s="643"/>
      <c r="DL33" s="619">
        <v>6146239</v>
      </c>
      <c r="DM33" s="642"/>
      <c r="DN33" s="642"/>
      <c r="DO33" s="642"/>
      <c r="DP33" s="642"/>
      <c r="DQ33" s="642"/>
      <c r="DR33" s="642"/>
      <c r="DS33" s="642"/>
      <c r="DT33" s="642"/>
      <c r="DU33" s="642"/>
      <c r="DV33" s="643"/>
      <c r="DW33" s="615">
        <v>43.2</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3018</v>
      </c>
      <c r="S34" s="611"/>
      <c r="T34" s="611"/>
      <c r="U34" s="611"/>
      <c r="V34" s="611"/>
      <c r="W34" s="611"/>
      <c r="X34" s="611"/>
      <c r="Y34" s="612"/>
      <c r="Z34" s="613">
        <v>0</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5178433</v>
      </c>
      <c r="CS34" s="611"/>
      <c r="CT34" s="611"/>
      <c r="CU34" s="611"/>
      <c r="CV34" s="611"/>
      <c r="CW34" s="611"/>
      <c r="CX34" s="611"/>
      <c r="CY34" s="612"/>
      <c r="CZ34" s="615">
        <v>16.7</v>
      </c>
      <c r="DA34" s="640"/>
      <c r="DB34" s="640"/>
      <c r="DC34" s="644"/>
      <c r="DD34" s="619">
        <v>3113605</v>
      </c>
      <c r="DE34" s="611"/>
      <c r="DF34" s="611"/>
      <c r="DG34" s="611"/>
      <c r="DH34" s="611"/>
      <c r="DI34" s="611"/>
      <c r="DJ34" s="611"/>
      <c r="DK34" s="612"/>
      <c r="DL34" s="619">
        <v>2776136</v>
      </c>
      <c r="DM34" s="611"/>
      <c r="DN34" s="611"/>
      <c r="DO34" s="611"/>
      <c r="DP34" s="611"/>
      <c r="DQ34" s="611"/>
      <c r="DR34" s="611"/>
      <c r="DS34" s="611"/>
      <c r="DT34" s="611"/>
      <c r="DU34" s="611"/>
      <c r="DV34" s="612"/>
      <c r="DW34" s="615">
        <v>19.5</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1846010</v>
      </c>
      <c r="S35" s="611"/>
      <c r="T35" s="611"/>
      <c r="U35" s="611"/>
      <c r="V35" s="611"/>
      <c r="W35" s="611"/>
      <c r="X35" s="611"/>
      <c r="Y35" s="612"/>
      <c r="Z35" s="613">
        <v>5.7</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183729</v>
      </c>
      <c r="CS35" s="642"/>
      <c r="CT35" s="642"/>
      <c r="CU35" s="642"/>
      <c r="CV35" s="642"/>
      <c r="CW35" s="642"/>
      <c r="CX35" s="642"/>
      <c r="CY35" s="643"/>
      <c r="CZ35" s="615">
        <v>0.6</v>
      </c>
      <c r="DA35" s="640"/>
      <c r="DB35" s="640"/>
      <c r="DC35" s="644"/>
      <c r="DD35" s="619">
        <v>121365</v>
      </c>
      <c r="DE35" s="642"/>
      <c r="DF35" s="642"/>
      <c r="DG35" s="642"/>
      <c r="DH35" s="642"/>
      <c r="DI35" s="642"/>
      <c r="DJ35" s="642"/>
      <c r="DK35" s="643"/>
      <c r="DL35" s="619">
        <v>120744</v>
      </c>
      <c r="DM35" s="642"/>
      <c r="DN35" s="642"/>
      <c r="DO35" s="642"/>
      <c r="DP35" s="642"/>
      <c r="DQ35" s="642"/>
      <c r="DR35" s="642"/>
      <c r="DS35" s="642"/>
      <c r="DT35" s="642"/>
      <c r="DU35" s="642"/>
      <c r="DV35" s="643"/>
      <c r="DW35" s="615">
        <v>0.8</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1717526</v>
      </c>
      <c r="S36" s="611"/>
      <c r="T36" s="611"/>
      <c r="U36" s="611"/>
      <c r="V36" s="611"/>
      <c r="W36" s="611"/>
      <c r="X36" s="611"/>
      <c r="Y36" s="612"/>
      <c r="Z36" s="613">
        <v>5.3</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3447489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256857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3435673</v>
      </c>
      <c r="CS36" s="611"/>
      <c r="CT36" s="611"/>
      <c r="CU36" s="611"/>
      <c r="CV36" s="611"/>
      <c r="CW36" s="611"/>
      <c r="CX36" s="611"/>
      <c r="CY36" s="612"/>
      <c r="CZ36" s="615">
        <v>11.1</v>
      </c>
      <c r="DA36" s="640"/>
      <c r="DB36" s="640"/>
      <c r="DC36" s="644"/>
      <c r="DD36" s="619">
        <v>2550108</v>
      </c>
      <c r="DE36" s="611"/>
      <c r="DF36" s="611"/>
      <c r="DG36" s="611"/>
      <c r="DH36" s="611"/>
      <c r="DI36" s="611"/>
      <c r="DJ36" s="611"/>
      <c r="DK36" s="612"/>
      <c r="DL36" s="619">
        <v>1631491</v>
      </c>
      <c r="DM36" s="611"/>
      <c r="DN36" s="611"/>
      <c r="DO36" s="611"/>
      <c r="DP36" s="611"/>
      <c r="DQ36" s="611"/>
      <c r="DR36" s="611"/>
      <c r="DS36" s="611"/>
      <c r="DT36" s="611"/>
      <c r="DU36" s="611"/>
      <c r="DV36" s="612"/>
      <c r="DW36" s="615">
        <v>11.5</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400560</v>
      </c>
      <c r="S37" s="611"/>
      <c r="T37" s="611"/>
      <c r="U37" s="611"/>
      <c r="V37" s="611"/>
      <c r="W37" s="611"/>
      <c r="X37" s="611"/>
      <c r="Y37" s="612"/>
      <c r="Z37" s="613">
        <v>1.2</v>
      </c>
      <c r="AA37" s="613"/>
      <c r="AB37" s="613"/>
      <c r="AC37" s="613"/>
      <c r="AD37" s="614">
        <v>1742</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483279</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-381143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516265</v>
      </c>
      <c r="CS37" s="642"/>
      <c r="CT37" s="642"/>
      <c r="CU37" s="642"/>
      <c r="CV37" s="642"/>
      <c r="CW37" s="642"/>
      <c r="CX37" s="642"/>
      <c r="CY37" s="643"/>
      <c r="CZ37" s="615">
        <v>1.7</v>
      </c>
      <c r="DA37" s="640"/>
      <c r="DB37" s="640"/>
      <c r="DC37" s="644"/>
      <c r="DD37" s="619">
        <v>316629</v>
      </c>
      <c r="DE37" s="642"/>
      <c r="DF37" s="642"/>
      <c r="DG37" s="642"/>
      <c r="DH37" s="642"/>
      <c r="DI37" s="642"/>
      <c r="DJ37" s="642"/>
      <c r="DK37" s="643"/>
      <c r="DL37" s="619">
        <v>311894</v>
      </c>
      <c r="DM37" s="642"/>
      <c r="DN37" s="642"/>
      <c r="DO37" s="642"/>
      <c r="DP37" s="642"/>
      <c r="DQ37" s="642"/>
      <c r="DR37" s="642"/>
      <c r="DS37" s="642"/>
      <c r="DT37" s="642"/>
      <c r="DU37" s="642"/>
      <c r="DV37" s="643"/>
      <c r="DW37" s="615">
        <v>2.2000000000000002</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526000</v>
      </c>
      <c r="S38" s="611"/>
      <c r="T38" s="611"/>
      <c r="U38" s="611"/>
      <c r="V38" s="611"/>
      <c r="W38" s="611"/>
      <c r="X38" s="611"/>
      <c r="Y38" s="612"/>
      <c r="Z38" s="613">
        <v>1.6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261304</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9611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2702906</v>
      </c>
      <c r="CS38" s="611"/>
      <c r="CT38" s="611"/>
      <c r="CU38" s="611"/>
      <c r="CV38" s="611"/>
      <c r="CW38" s="611"/>
      <c r="CX38" s="611"/>
      <c r="CY38" s="612"/>
      <c r="CZ38" s="615">
        <v>8.6999999999999993</v>
      </c>
      <c r="DA38" s="640"/>
      <c r="DB38" s="640"/>
      <c r="DC38" s="644"/>
      <c r="DD38" s="619">
        <v>2332123</v>
      </c>
      <c r="DE38" s="611"/>
      <c r="DF38" s="611"/>
      <c r="DG38" s="611"/>
      <c r="DH38" s="611"/>
      <c r="DI38" s="611"/>
      <c r="DJ38" s="611"/>
      <c r="DK38" s="612"/>
      <c r="DL38" s="619">
        <v>1617868</v>
      </c>
      <c r="DM38" s="611"/>
      <c r="DN38" s="611"/>
      <c r="DO38" s="611"/>
      <c r="DP38" s="611"/>
      <c r="DQ38" s="611"/>
      <c r="DR38" s="611"/>
      <c r="DS38" s="611"/>
      <c r="DT38" s="611"/>
      <c r="DU38" s="611"/>
      <c r="DV38" s="612"/>
      <c r="DW38" s="615">
        <v>11.4</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184</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13298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2532441</v>
      </c>
      <c r="CS39" s="642"/>
      <c r="CT39" s="642"/>
      <c r="CU39" s="642"/>
      <c r="CV39" s="642"/>
      <c r="CW39" s="642"/>
      <c r="CX39" s="642"/>
      <c r="CY39" s="643"/>
      <c r="CZ39" s="615">
        <v>8.1999999999999993</v>
      </c>
      <c r="DA39" s="640"/>
      <c r="DB39" s="640"/>
      <c r="DC39" s="644"/>
      <c r="DD39" s="619">
        <v>2527330</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82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32179342</v>
      </c>
      <c r="S41" s="683"/>
      <c r="T41" s="683"/>
      <c r="U41" s="683"/>
      <c r="V41" s="683"/>
      <c r="W41" s="683"/>
      <c r="X41" s="683"/>
      <c r="Y41" s="687"/>
      <c r="Z41" s="688">
        <v>100</v>
      </c>
      <c r="AA41" s="688"/>
      <c r="AB41" s="688"/>
      <c r="AC41" s="688"/>
      <c r="AD41" s="689">
        <v>14217080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1126781</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1575941</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299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3008918</v>
      </c>
      <c r="CS42" s="642"/>
      <c r="CT42" s="642"/>
      <c r="CU42" s="642"/>
      <c r="CV42" s="642"/>
      <c r="CW42" s="642"/>
      <c r="CX42" s="642"/>
      <c r="CY42" s="643"/>
      <c r="CZ42" s="615">
        <v>9.6999999999999993</v>
      </c>
      <c r="DA42" s="640"/>
      <c r="DB42" s="640"/>
      <c r="DC42" s="644"/>
      <c r="DD42" s="619">
        <v>410142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37760</v>
      </c>
      <c r="CS43" s="642"/>
      <c r="CT43" s="642"/>
      <c r="CU43" s="642"/>
      <c r="CV43" s="642"/>
      <c r="CW43" s="642"/>
      <c r="CX43" s="642"/>
      <c r="CY43" s="643"/>
      <c r="CZ43" s="615">
        <v>0.1</v>
      </c>
      <c r="DA43" s="640"/>
      <c r="DB43" s="640"/>
      <c r="DC43" s="644"/>
      <c r="DD43" s="619">
        <v>37760</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3008918</v>
      </c>
      <c r="CS44" s="611"/>
      <c r="CT44" s="611"/>
      <c r="CU44" s="611"/>
      <c r="CV44" s="611"/>
      <c r="CW44" s="611"/>
      <c r="CX44" s="611"/>
      <c r="CY44" s="612"/>
      <c r="CZ44" s="615">
        <v>9.6999999999999993</v>
      </c>
      <c r="DA44" s="616"/>
      <c r="DB44" s="616"/>
      <c r="DC44" s="622"/>
      <c r="DD44" s="619">
        <v>410142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2172699</v>
      </c>
      <c r="CS45" s="642"/>
      <c r="CT45" s="642"/>
      <c r="CU45" s="642"/>
      <c r="CV45" s="642"/>
      <c r="CW45" s="642"/>
      <c r="CX45" s="642"/>
      <c r="CY45" s="643"/>
      <c r="CZ45" s="615">
        <v>7</v>
      </c>
      <c r="DA45" s="640"/>
      <c r="DB45" s="640"/>
      <c r="DC45" s="644"/>
      <c r="DD45" s="619">
        <v>104043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836219</v>
      </c>
      <c r="CS46" s="611"/>
      <c r="CT46" s="611"/>
      <c r="CU46" s="611"/>
      <c r="CV46" s="611"/>
      <c r="CW46" s="611"/>
      <c r="CX46" s="611"/>
      <c r="CY46" s="612"/>
      <c r="CZ46" s="615">
        <v>2.7</v>
      </c>
      <c r="DA46" s="616"/>
      <c r="DB46" s="616"/>
      <c r="DC46" s="622"/>
      <c r="DD46" s="619">
        <v>306099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31003939</v>
      </c>
      <c r="CS49" s="669"/>
      <c r="CT49" s="669"/>
      <c r="CU49" s="669"/>
      <c r="CV49" s="669"/>
      <c r="CW49" s="669"/>
      <c r="CX49" s="669"/>
      <c r="CY49" s="698"/>
      <c r="CZ49" s="690">
        <v>100</v>
      </c>
      <c r="DA49" s="699"/>
      <c r="DB49" s="699"/>
      <c r="DC49" s="700"/>
      <c r="DD49" s="701">
        <v>18335694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Sh5lobj/JS5tuSyG9rSTqKNj44PRzNWh0slwMgepBkAmkOhw3ybksUj3YO3uDVTQ9qmeutKMcNwDqcyXDE8FA==" saltValue="MCsgDpwDSFNIpy0OrdCs2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32179</v>
      </c>
      <c r="R7" s="740"/>
      <c r="S7" s="740"/>
      <c r="T7" s="740"/>
      <c r="U7" s="740"/>
      <c r="V7" s="740">
        <v>31004</v>
      </c>
      <c r="W7" s="740"/>
      <c r="X7" s="740"/>
      <c r="Y7" s="740"/>
      <c r="Z7" s="740"/>
      <c r="AA7" s="740">
        <v>1175</v>
      </c>
      <c r="AB7" s="740"/>
      <c r="AC7" s="740"/>
      <c r="AD7" s="740"/>
      <c r="AE7" s="741"/>
      <c r="AF7" s="742">
        <v>1107</v>
      </c>
      <c r="AG7" s="743"/>
      <c r="AH7" s="743"/>
      <c r="AI7" s="743"/>
      <c r="AJ7" s="744"/>
      <c r="AK7" s="745">
        <v>1846</v>
      </c>
      <c r="AL7" s="746"/>
      <c r="AM7" s="746"/>
      <c r="AN7" s="746"/>
      <c r="AO7" s="746"/>
      <c r="AP7" s="746">
        <v>5920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551</v>
      </c>
      <c r="BT7" s="734"/>
      <c r="BU7" s="734"/>
      <c r="BV7" s="734"/>
      <c r="BW7" s="734"/>
      <c r="BX7" s="734"/>
      <c r="BY7" s="734"/>
      <c r="BZ7" s="734"/>
      <c r="CA7" s="734"/>
      <c r="CB7" s="734"/>
      <c r="CC7" s="734"/>
      <c r="CD7" s="734"/>
      <c r="CE7" s="734"/>
      <c r="CF7" s="734"/>
      <c r="CG7" s="749"/>
      <c r="CH7" s="730" t="s">
        <v>485</v>
      </c>
      <c r="CI7" s="731"/>
      <c r="CJ7" s="731"/>
      <c r="CK7" s="731"/>
      <c r="CL7" s="732"/>
      <c r="CM7" s="730">
        <v>1200</v>
      </c>
      <c r="CN7" s="731"/>
      <c r="CO7" s="731"/>
      <c r="CP7" s="731"/>
      <c r="CQ7" s="732"/>
      <c r="CR7" s="730">
        <v>5</v>
      </c>
      <c r="CS7" s="731"/>
      <c r="CT7" s="731"/>
      <c r="CU7" s="731"/>
      <c r="CV7" s="732"/>
      <c r="CW7" s="730" t="s">
        <v>485</v>
      </c>
      <c r="CX7" s="731"/>
      <c r="CY7" s="731"/>
      <c r="CZ7" s="731"/>
      <c r="DA7" s="732"/>
      <c r="DB7" s="730">
        <v>907</v>
      </c>
      <c r="DC7" s="731"/>
      <c r="DD7" s="731"/>
      <c r="DE7" s="731"/>
      <c r="DF7" s="732"/>
      <c r="DG7" s="730" t="s">
        <v>485</v>
      </c>
      <c r="DH7" s="731"/>
      <c r="DI7" s="731"/>
      <c r="DJ7" s="731"/>
      <c r="DK7" s="732"/>
      <c r="DL7" s="730" t="s">
        <v>485</v>
      </c>
      <c r="DM7" s="731"/>
      <c r="DN7" s="731"/>
      <c r="DO7" s="731"/>
      <c r="DP7" s="732"/>
      <c r="DQ7" s="730" t="s">
        <v>485</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32179</v>
      </c>
      <c r="R23" s="780"/>
      <c r="S23" s="780"/>
      <c r="T23" s="780"/>
      <c r="U23" s="780"/>
      <c r="V23" s="780">
        <v>31004</v>
      </c>
      <c r="W23" s="780"/>
      <c r="X23" s="780"/>
      <c r="Y23" s="780"/>
      <c r="Z23" s="780"/>
      <c r="AA23" s="780">
        <v>1175</v>
      </c>
      <c r="AB23" s="780"/>
      <c r="AC23" s="780"/>
      <c r="AD23" s="780"/>
      <c r="AE23" s="781"/>
      <c r="AF23" s="782">
        <v>1107</v>
      </c>
      <c r="AG23" s="780"/>
      <c r="AH23" s="780"/>
      <c r="AI23" s="780"/>
      <c r="AJ23" s="783"/>
      <c r="AK23" s="784"/>
      <c r="AL23" s="785"/>
      <c r="AM23" s="785"/>
      <c r="AN23" s="785"/>
      <c r="AO23" s="785"/>
      <c r="AP23" s="780">
        <v>5920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6697</v>
      </c>
      <c r="R28" s="810"/>
      <c r="S28" s="810"/>
      <c r="T28" s="810"/>
      <c r="U28" s="810"/>
      <c r="V28" s="810">
        <v>6440</v>
      </c>
      <c r="W28" s="810"/>
      <c r="X28" s="810"/>
      <c r="Y28" s="810"/>
      <c r="Z28" s="810"/>
      <c r="AA28" s="810">
        <v>257</v>
      </c>
      <c r="AB28" s="810"/>
      <c r="AC28" s="810"/>
      <c r="AD28" s="810"/>
      <c r="AE28" s="811"/>
      <c r="AF28" s="812">
        <v>257</v>
      </c>
      <c r="AG28" s="810"/>
      <c r="AH28" s="810"/>
      <c r="AI28" s="810"/>
      <c r="AJ28" s="813"/>
      <c r="AK28" s="814">
        <v>1125</v>
      </c>
      <c r="AL28" s="815"/>
      <c r="AM28" s="815"/>
      <c r="AN28" s="815"/>
      <c r="AO28" s="815"/>
      <c r="AP28" s="815" t="s">
        <v>485</v>
      </c>
      <c r="AQ28" s="815"/>
      <c r="AR28" s="815"/>
      <c r="AS28" s="815"/>
      <c r="AT28" s="815"/>
      <c r="AU28" s="815" t="s">
        <v>485</v>
      </c>
      <c r="AV28" s="815"/>
      <c r="AW28" s="815"/>
      <c r="AX28" s="815"/>
      <c r="AY28" s="815"/>
      <c r="AZ28" s="816" t="s">
        <v>485</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5177</v>
      </c>
      <c r="R29" s="771"/>
      <c r="S29" s="771"/>
      <c r="T29" s="771"/>
      <c r="U29" s="771"/>
      <c r="V29" s="771">
        <v>4965</v>
      </c>
      <c r="W29" s="771"/>
      <c r="X29" s="771"/>
      <c r="Y29" s="771"/>
      <c r="Z29" s="771"/>
      <c r="AA29" s="771">
        <v>212</v>
      </c>
      <c r="AB29" s="771"/>
      <c r="AC29" s="771"/>
      <c r="AD29" s="771"/>
      <c r="AE29" s="772"/>
      <c r="AF29" s="773">
        <v>212</v>
      </c>
      <c r="AG29" s="774"/>
      <c r="AH29" s="774"/>
      <c r="AI29" s="774"/>
      <c r="AJ29" s="775"/>
      <c r="AK29" s="821">
        <v>923</v>
      </c>
      <c r="AL29" s="817"/>
      <c r="AM29" s="817"/>
      <c r="AN29" s="817"/>
      <c r="AO29" s="817"/>
      <c r="AP29" s="817" t="s">
        <v>485</v>
      </c>
      <c r="AQ29" s="817"/>
      <c r="AR29" s="817"/>
      <c r="AS29" s="817"/>
      <c r="AT29" s="817"/>
      <c r="AU29" s="817" t="s">
        <v>485</v>
      </c>
      <c r="AV29" s="817"/>
      <c r="AW29" s="817"/>
      <c r="AX29" s="817"/>
      <c r="AY29" s="817"/>
      <c r="AZ29" s="818" t="s">
        <v>485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1499</v>
      </c>
      <c r="R30" s="771"/>
      <c r="S30" s="771"/>
      <c r="T30" s="771"/>
      <c r="U30" s="771"/>
      <c r="V30" s="771">
        <v>1475</v>
      </c>
      <c r="W30" s="771"/>
      <c r="X30" s="771"/>
      <c r="Y30" s="771"/>
      <c r="Z30" s="771"/>
      <c r="AA30" s="771">
        <v>24</v>
      </c>
      <c r="AB30" s="771"/>
      <c r="AC30" s="771"/>
      <c r="AD30" s="771"/>
      <c r="AE30" s="772"/>
      <c r="AF30" s="773">
        <v>24</v>
      </c>
      <c r="AG30" s="774"/>
      <c r="AH30" s="774"/>
      <c r="AI30" s="774"/>
      <c r="AJ30" s="775"/>
      <c r="AK30" s="821">
        <v>751</v>
      </c>
      <c r="AL30" s="817"/>
      <c r="AM30" s="817"/>
      <c r="AN30" s="817"/>
      <c r="AO30" s="817"/>
      <c r="AP30" s="817" t="s">
        <v>485</v>
      </c>
      <c r="AQ30" s="817"/>
      <c r="AR30" s="817"/>
      <c r="AS30" s="817"/>
      <c r="AT30" s="817"/>
      <c r="AU30" s="817" t="s">
        <v>485</v>
      </c>
      <c r="AV30" s="817"/>
      <c r="AW30" s="817"/>
      <c r="AX30" s="817"/>
      <c r="AY30" s="817"/>
      <c r="AZ30" s="818" t="s">
        <v>485</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1464</v>
      </c>
      <c r="R31" s="771"/>
      <c r="S31" s="771"/>
      <c r="T31" s="771"/>
      <c r="U31" s="771"/>
      <c r="V31" s="771">
        <v>1286</v>
      </c>
      <c r="W31" s="771"/>
      <c r="X31" s="771"/>
      <c r="Y31" s="771"/>
      <c r="Z31" s="771"/>
      <c r="AA31" s="771">
        <v>178</v>
      </c>
      <c r="AB31" s="771"/>
      <c r="AC31" s="771"/>
      <c r="AD31" s="771"/>
      <c r="AE31" s="772"/>
      <c r="AF31" s="773">
        <v>756</v>
      </c>
      <c r="AG31" s="774"/>
      <c r="AH31" s="774"/>
      <c r="AI31" s="774"/>
      <c r="AJ31" s="775"/>
      <c r="AK31" s="821">
        <v>261</v>
      </c>
      <c r="AL31" s="817"/>
      <c r="AM31" s="817"/>
      <c r="AN31" s="817"/>
      <c r="AO31" s="817"/>
      <c r="AP31" s="817">
        <v>2599</v>
      </c>
      <c r="AQ31" s="817"/>
      <c r="AR31" s="817"/>
      <c r="AS31" s="817"/>
      <c r="AT31" s="817"/>
      <c r="AU31" s="817">
        <v>1549</v>
      </c>
      <c r="AV31" s="817"/>
      <c r="AW31" s="817"/>
      <c r="AX31" s="817"/>
      <c r="AY31" s="817"/>
      <c r="AZ31" s="818" t="s">
        <v>485</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1250</v>
      </c>
      <c r="AG63" s="831"/>
      <c r="AH63" s="831"/>
      <c r="AI63" s="831"/>
      <c r="AJ63" s="832"/>
      <c r="AK63" s="833"/>
      <c r="AL63" s="828"/>
      <c r="AM63" s="828"/>
      <c r="AN63" s="828"/>
      <c r="AO63" s="828"/>
      <c r="AP63" s="831">
        <v>2599</v>
      </c>
      <c r="AQ63" s="831"/>
      <c r="AR63" s="831"/>
      <c r="AS63" s="831"/>
      <c r="AT63" s="831"/>
      <c r="AU63" s="831">
        <v>1549</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396</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397</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541</v>
      </c>
      <c r="C68" s="857"/>
      <c r="D68" s="857"/>
      <c r="E68" s="857"/>
      <c r="F68" s="857"/>
      <c r="G68" s="857"/>
      <c r="H68" s="857"/>
      <c r="I68" s="857"/>
      <c r="J68" s="857"/>
      <c r="K68" s="857"/>
      <c r="L68" s="857"/>
      <c r="M68" s="857"/>
      <c r="N68" s="857"/>
      <c r="O68" s="857"/>
      <c r="P68" s="858"/>
      <c r="Q68" s="859">
        <v>7321</v>
      </c>
      <c r="R68" s="853"/>
      <c r="S68" s="853"/>
      <c r="T68" s="853"/>
      <c r="U68" s="853"/>
      <c r="V68" s="853">
        <v>8768</v>
      </c>
      <c r="W68" s="853"/>
      <c r="X68" s="853"/>
      <c r="Y68" s="853"/>
      <c r="Z68" s="853"/>
      <c r="AA68" s="853">
        <v>-1447</v>
      </c>
      <c r="AB68" s="853"/>
      <c r="AC68" s="853"/>
      <c r="AD68" s="853"/>
      <c r="AE68" s="853"/>
      <c r="AF68" s="853">
        <v>4144</v>
      </c>
      <c r="AG68" s="853"/>
      <c r="AH68" s="853"/>
      <c r="AI68" s="853"/>
      <c r="AJ68" s="853"/>
      <c r="AK68" s="853" t="s">
        <v>485</v>
      </c>
      <c r="AL68" s="853"/>
      <c r="AM68" s="853"/>
      <c r="AN68" s="853"/>
      <c r="AO68" s="853"/>
      <c r="AP68" s="853">
        <v>7723</v>
      </c>
      <c r="AQ68" s="853"/>
      <c r="AR68" s="853"/>
      <c r="AS68" s="853"/>
      <c r="AT68" s="853"/>
      <c r="AU68" s="853">
        <v>1630</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542</v>
      </c>
      <c r="C69" s="861"/>
      <c r="D69" s="861"/>
      <c r="E69" s="861"/>
      <c r="F69" s="861"/>
      <c r="G69" s="861"/>
      <c r="H69" s="861"/>
      <c r="I69" s="861"/>
      <c r="J69" s="861"/>
      <c r="K69" s="861"/>
      <c r="L69" s="861"/>
      <c r="M69" s="861"/>
      <c r="N69" s="861"/>
      <c r="O69" s="861"/>
      <c r="P69" s="862"/>
      <c r="Q69" s="863">
        <v>9022</v>
      </c>
      <c r="R69" s="817"/>
      <c r="S69" s="817"/>
      <c r="T69" s="817"/>
      <c r="U69" s="817"/>
      <c r="V69" s="817">
        <v>8620</v>
      </c>
      <c r="W69" s="817"/>
      <c r="X69" s="817"/>
      <c r="Y69" s="817"/>
      <c r="Z69" s="817"/>
      <c r="AA69" s="817">
        <v>402</v>
      </c>
      <c r="AB69" s="817"/>
      <c r="AC69" s="817"/>
      <c r="AD69" s="817"/>
      <c r="AE69" s="817"/>
      <c r="AF69" s="817">
        <v>402</v>
      </c>
      <c r="AG69" s="817"/>
      <c r="AH69" s="817"/>
      <c r="AI69" s="817"/>
      <c r="AJ69" s="817"/>
      <c r="AK69" s="817" t="s">
        <v>485</v>
      </c>
      <c r="AL69" s="817"/>
      <c r="AM69" s="817"/>
      <c r="AN69" s="817"/>
      <c r="AO69" s="817"/>
      <c r="AP69" s="817">
        <v>158</v>
      </c>
      <c r="AQ69" s="817"/>
      <c r="AR69" s="817"/>
      <c r="AS69" s="817"/>
      <c r="AT69" s="817"/>
      <c r="AU69" s="817">
        <v>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543</v>
      </c>
      <c r="C70" s="861"/>
      <c r="D70" s="861"/>
      <c r="E70" s="861"/>
      <c r="F70" s="861"/>
      <c r="G70" s="861"/>
      <c r="H70" s="861"/>
      <c r="I70" s="861"/>
      <c r="J70" s="861"/>
      <c r="K70" s="861"/>
      <c r="L70" s="861"/>
      <c r="M70" s="861"/>
      <c r="N70" s="861"/>
      <c r="O70" s="861"/>
      <c r="P70" s="862"/>
      <c r="Q70" s="863">
        <v>2065</v>
      </c>
      <c r="R70" s="817"/>
      <c r="S70" s="817"/>
      <c r="T70" s="817"/>
      <c r="U70" s="817"/>
      <c r="V70" s="817">
        <v>1836</v>
      </c>
      <c r="W70" s="817"/>
      <c r="X70" s="817"/>
      <c r="Y70" s="817"/>
      <c r="Z70" s="817"/>
      <c r="AA70" s="817">
        <v>229</v>
      </c>
      <c r="AB70" s="817"/>
      <c r="AC70" s="817"/>
      <c r="AD70" s="817"/>
      <c r="AE70" s="817"/>
      <c r="AF70" s="817">
        <v>229</v>
      </c>
      <c r="AG70" s="817"/>
      <c r="AH70" s="817"/>
      <c r="AI70" s="817"/>
      <c r="AJ70" s="817"/>
      <c r="AK70" s="817" t="s">
        <v>485</v>
      </c>
      <c r="AL70" s="817"/>
      <c r="AM70" s="817"/>
      <c r="AN70" s="817"/>
      <c r="AO70" s="817"/>
      <c r="AP70" s="817">
        <v>540</v>
      </c>
      <c r="AQ70" s="817"/>
      <c r="AR70" s="817"/>
      <c r="AS70" s="817"/>
      <c r="AT70" s="817"/>
      <c r="AU70" s="817">
        <v>111</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544</v>
      </c>
      <c r="C71" s="861"/>
      <c r="D71" s="861"/>
      <c r="E71" s="861"/>
      <c r="F71" s="861"/>
      <c r="G71" s="861"/>
      <c r="H71" s="861"/>
      <c r="I71" s="861"/>
      <c r="J71" s="861"/>
      <c r="K71" s="861"/>
      <c r="L71" s="861"/>
      <c r="M71" s="861"/>
      <c r="N71" s="861"/>
      <c r="O71" s="861"/>
      <c r="P71" s="862"/>
      <c r="Q71" s="863">
        <v>407</v>
      </c>
      <c r="R71" s="817"/>
      <c r="S71" s="817"/>
      <c r="T71" s="817"/>
      <c r="U71" s="817"/>
      <c r="V71" s="817">
        <v>364</v>
      </c>
      <c r="W71" s="817"/>
      <c r="X71" s="817"/>
      <c r="Y71" s="817"/>
      <c r="Z71" s="817"/>
      <c r="AA71" s="817">
        <v>44</v>
      </c>
      <c r="AB71" s="817"/>
      <c r="AC71" s="817"/>
      <c r="AD71" s="817"/>
      <c r="AE71" s="817"/>
      <c r="AF71" s="817">
        <v>44</v>
      </c>
      <c r="AG71" s="817"/>
      <c r="AH71" s="817"/>
      <c r="AI71" s="817"/>
      <c r="AJ71" s="817"/>
      <c r="AK71" s="817" t="s">
        <v>485</v>
      </c>
      <c r="AL71" s="817"/>
      <c r="AM71" s="817"/>
      <c r="AN71" s="817"/>
      <c r="AO71" s="817"/>
      <c r="AP71" s="817">
        <v>0</v>
      </c>
      <c r="AQ71" s="817"/>
      <c r="AR71" s="817"/>
      <c r="AS71" s="817"/>
      <c r="AT71" s="817"/>
      <c r="AU71" s="817">
        <v>0</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545</v>
      </c>
      <c r="C72" s="861"/>
      <c r="D72" s="861"/>
      <c r="E72" s="861"/>
      <c r="F72" s="861"/>
      <c r="G72" s="861"/>
      <c r="H72" s="861"/>
      <c r="I72" s="861"/>
      <c r="J72" s="861"/>
      <c r="K72" s="861"/>
      <c r="L72" s="861"/>
      <c r="M72" s="861"/>
      <c r="N72" s="861"/>
      <c r="O72" s="861"/>
      <c r="P72" s="862"/>
      <c r="Q72" s="863">
        <v>4164</v>
      </c>
      <c r="R72" s="817"/>
      <c r="S72" s="817"/>
      <c r="T72" s="817"/>
      <c r="U72" s="817"/>
      <c r="V72" s="817">
        <v>3933</v>
      </c>
      <c r="W72" s="817"/>
      <c r="X72" s="817"/>
      <c r="Y72" s="817"/>
      <c r="Z72" s="817"/>
      <c r="AA72" s="817">
        <v>231</v>
      </c>
      <c r="AB72" s="817"/>
      <c r="AC72" s="817"/>
      <c r="AD72" s="817"/>
      <c r="AE72" s="817"/>
      <c r="AF72" s="817">
        <v>231</v>
      </c>
      <c r="AG72" s="817"/>
      <c r="AH72" s="817"/>
      <c r="AI72" s="817"/>
      <c r="AJ72" s="817"/>
      <c r="AK72" s="817" t="s">
        <v>485</v>
      </c>
      <c r="AL72" s="817"/>
      <c r="AM72" s="817"/>
      <c r="AN72" s="817"/>
      <c r="AO72" s="817"/>
      <c r="AP72" s="817" t="s">
        <v>485</v>
      </c>
      <c r="AQ72" s="817"/>
      <c r="AR72" s="817"/>
      <c r="AS72" s="817"/>
      <c r="AT72" s="817"/>
      <c r="AU72" s="817" t="s">
        <v>485</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546</v>
      </c>
      <c r="C73" s="861"/>
      <c r="D73" s="861"/>
      <c r="E73" s="861"/>
      <c r="F73" s="861"/>
      <c r="G73" s="861"/>
      <c r="H73" s="861"/>
      <c r="I73" s="861"/>
      <c r="J73" s="861"/>
      <c r="K73" s="861"/>
      <c r="L73" s="861"/>
      <c r="M73" s="861"/>
      <c r="N73" s="861"/>
      <c r="O73" s="861"/>
      <c r="P73" s="862"/>
      <c r="Q73" s="863">
        <v>3</v>
      </c>
      <c r="R73" s="817"/>
      <c r="S73" s="817"/>
      <c r="T73" s="817"/>
      <c r="U73" s="817"/>
      <c r="V73" s="817">
        <v>3</v>
      </c>
      <c r="W73" s="817"/>
      <c r="X73" s="817"/>
      <c r="Y73" s="817"/>
      <c r="Z73" s="817"/>
      <c r="AA73" s="817">
        <v>1</v>
      </c>
      <c r="AB73" s="817"/>
      <c r="AC73" s="817"/>
      <c r="AD73" s="817"/>
      <c r="AE73" s="817"/>
      <c r="AF73" s="817">
        <v>1</v>
      </c>
      <c r="AG73" s="817"/>
      <c r="AH73" s="817"/>
      <c r="AI73" s="817"/>
      <c r="AJ73" s="817"/>
      <c r="AK73" s="817" t="s">
        <v>485</v>
      </c>
      <c r="AL73" s="817"/>
      <c r="AM73" s="817"/>
      <c r="AN73" s="817"/>
      <c r="AO73" s="817"/>
      <c r="AP73" s="817" t="s">
        <v>485</v>
      </c>
      <c r="AQ73" s="817"/>
      <c r="AR73" s="817"/>
      <c r="AS73" s="817"/>
      <c r="AT73" s="817"/>
      <c r="AU73" s="817" t="s">
        <v>485</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547</v>
      </c>
      <c r="C74" s="861"/>
      <c r="D74" s="861"/>
      <c r="E74" s="861"/>
      <c r="F74" s="861"/>
      <c r="G74" s="861"/>
      <c r="H74" s="861"/>
      <c r="I74" s="861"/>
      <c r="J74" s="861"/>
      <c r="K74" s="861"/>
      <c r="L74" s="861"/>
      <c r="M74" s="861"/>
      <c r="N74" s="861"/>
      <c r="O74" s="861"/>
      <c r="P74" s="862"/>
      <c r="Q74" s="863">
        <v>992</v>
      </c>
      <c r="R74" s="817"/>
      <c r="S74" s="817"/>
      <c r="T74" s="817"/>
      <c r="U74" s="817"/>
      <c r="V74" s="817">
        <v>963</v>
      </c>
      <c r="W74" s="817"/>
      <c r="X74" s="817"/>
      <c r="Y74" s="817"/>
      <c r="Z74" s="817"/>
      <c r="AA74" s="817">
        <v>29</v>
      </c>
      <c r="AB74" s="817"/>
      <c r="AC74" s="817"/>
      <c r="AD74" s="817"/>
      <c r="AE74" s="817"/>
      <c r="AF74" s="817">
        <v>29</v>
      </c>
      <c r="AG74" s="817"/>
      <c r="AH74" s="817"/>
      <c r="AI74" s="817"/>
      <c r="AJ74" s="817"/>
      <c r="AK74" s="817">
        <v>50</v>
      </c>
      <c r="AL74" s="817"/>
      <c r="AM74" s="817"/>
      <c r="AN74" s="817"/>
      <c r="AO74" s="817"/>
      <c r="AP74" s="817" t="s">
        <v>485</v>
      </c>
      <c r="AQ74" s="817"/>
      <c r="AR74" s="817"/>
      <c r="AS74" s="817"/>
      <c r="AT74" s="817"/>
      <c r="AU74" s="817" t="s">
        <v>485</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548</v>
      </c>
      <c r="C75" s="861"/>
      <c r="D75" s="861"/>
      <c r="E75" s="861"/>
      <c r="F75" s="861"/>
      <c r="G75" s="861"/>
      <c r="H75" s="861"/>
      <c r="I75" s="861"/>
      <c r="J75" s="861"/>
      <c r="K75" s="861"/>
      <c r="L75" s="861"/>
      <c r="M75" s="861"/>
      <c r="N75" s="861"/>
      <c r="O75" s="861"/>
      <c r="P75" s="862"/>
      <c r="Q75" s="864">
        <v>249</v>
      </c>
      <c r="R75" s="865"/>
      <c r="S75" s="865"/>
      <c r="T75" s="865"/>
      <c r="U75" s="821"/>
      <c r="V75" s="866">
        <v>194</v>
      </c>
      <c r="W75" s="865"/>
      <c r="X75" s="865"/>
      <c r="Y75" s="865"/>
      <c r="Z75" s="821"/>
      <c r="AA75" s="866">
        <v>55</v>
      </c>
      <c r="AB75" s="865"/>
      <c r="AC75" s="865"/>
      <c r="AD75" s="865"/>
      <c r="AE75" s="821"/>
      <c r="AF75" s="866">
        <v>55</v>
      </c>
      <c r="AG75" s="865"/>
      <c r="AH75" s="865"/>
      <c r="AI75" s="865"/>
      <c r="AJ75" s="821"/>
      <c r="AK75" s="866">
        <v>17</v>
      </c>
      <c r="AL75" s="865"/>
      <c r="AM75" s="865"/>
      <c r="AN75" s="865"/>
      <c r="AO75" s="821"/>
      <c r="AP75" s="866" t="s">
        <v>485</v>
      </c>
      <c r="AQ75" s="865"/>
      <c r="AR75" s="865"/>
      <c r="AS75" s="865"/>
      <c r="AT75" s="821"/>
      <c r="AU75" s="866" t="s">
        <v>485</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549</v>
      </c>
      <c r="C76" s="861"/>
      <c r="D76" s="861"/>
      <c r="E76" s="861"/>
      <c r="F76" s="861"/>
      <c r="G76" s="861"/>
      <c r="H76" s="861"/>
      <c r="I76" s="861"/>
      <c r="J76" s="861"/>
      <c r="K76" s="861"/>
      <c r="L76" s="861"/>
      <c r="M76" s="861"/>
      <c r="N76" s="861"/>
      <c r="O76" s="861"/>
      <c r="P76" s="862"/>
      <c r="Q76" s="864">
        <v>9878</v>
      </c>
      <c r="R76" s="865">
        <v>6933</v>
      </c>
      <c r="S76" s="865">
        <v>6933</v>
      </c>
      <c r="T76" s="865">
        <v>6933</v>
      </c>
      <c r="U76" s="821">
        <v>6933</v>
      </c>
      <c r="V76" s="866">
        <v>9787</v>
      </c>
      <c r="W76" s="865">
        <v>6850</v>
      </c>
      <c r="X76" s="865">
        <v>6850</v>
      </c>
      <c r="Y76" s="865">
        <v>6850</v>
      </c>
      <c r="Z76" s="821">
        <v>6850</v>
      </c>
      <c r="AA76" s="866">
        <v>92</v>
      </c>
      <c r="AB76" s="865">
        <v>82</v>
      </c>
      <c r="AC76" s="865">
        <v>82</v>
      </c>
      <c r="AD76" s="865">
        <v>82</v>
      </c>
      <c r="AE76" s="821">
        <v>82</v>
      </c>
      <c r="AF76" s="866">
        <v>92</v>
      </c>
      <c r="AG76" s="865">
        <v>82</v>
      </c>
      <c r="AH76" s="865">
        <v>82</v>
      </c>
      <c r="AI76" s="865">
        <v>82</v>
      </c>
      <c r="AJ76" s="821">
        <v>82</v>
      </c>
      <c r="AK76" s="866">
        <v>5083</v>
      </c>
      <c r="AL76" s="865">
        <v>2485</v>
      </c>
      <c r="AM76" s="865">
        <v>2485</v>
      </c>
      <c r="AN76" s="865">
        <v>2485</v>
      </c>
      <c r="AO76" s="821">
        <v>2485</v>
      </c>
      <c r="AP76" s="866" t="s">
        <v>485</v>
      </c>
      <c r="AQ76" s="865"/>
      <c r="AR76" s="865"/>
      <c r="AS76" s="865"/>
      <c r="AT76" s="821"/>
      <c r="AU76" s="866" t="s">
        <v>485</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550</v>
      </c>
      <c r="C77" s="861"/>
      <c r="D77" s="861"/>
      <c r="E77" s="861"/>
      <c r="F77" s="861"/>
      <c r="G77" s="861"/>
      <c r="H77" s="861"/>
      <c r="I77" s="861"/>
      <c r="J77" s="861"/>
      <c r="K77" s="861"/>
      <c r="L77" s="861"/>
      <c r="M77" s="861"/>
      <c r="N77" s="861"/>
      <c r="O77" s="861"/>
      <c r="P77" s="862"/>
      <c r="Q77" s="864">
        <v>1600855</v>
      </c>
      <c r="R77" s="865">
        <v>1385861</v>
      </c>
      <c r="S77" s="865">
        <v>1385861</v>
      </c>
      <c r="T77" s="865">
        <v>1385861</v>
      </c>
      <c r="U77" s="821">
        <v>1385861</v>
      </c>
      <c r="V77" s="866">
        <v>1567252</v>
      </c>
      <c r="W77" s="865">
        <v>1346246</v>
      </c>
      <c r="X77" s="865">
        <v>1346246</v>
      </c>
      <c r="Y77" s="865">
        <v>1346246</v>
      </c>
      <c r="Z77" s="821">
        <v>1346246</v>
      </c>
      <c r="AA77" s="866">
        <v>33603</v>
      </c>
      <c r="AB77" s="865">
        <v>39615</v>
      </c>
      <c r="AC77" s="865">
        <v>39615</v>
      </c>
      <c r="AD77" s="865">
        <v>39615</v>
      </c>
      <c r="AE77" s="821">
        <v>39615</v>
      </c>
      <c r="AF77" s="866">
        <v>33603</v>
      </c>
      <c r="AG77" s="865">
        <v>39615</v>
      </c>
      <c r="AH77" s="865">
        <v>39615</v>
      </c>
      <c r="AI77" s="865">
        <v>39615</v>
      </c>
      <c r="AJ77" s="821">
        <v>39615</v>
      </c>
      <c r="AK77" s="866">
        <v>22693</v>
      </c>
      <c r="AL77" s="865"/>
      <c r="AM77" s="865"/>
      <c r="AN77" s="865"/>
      <c r="AO77" s="821"/>
      <c r="AP77" s="866" t="s">
        <v>485</v>
      </c>
      <c r="AQ77" s="865"/>
      <c r="AR77" s="865"/>
      <c r="AS77" s="865"/>
      <c r="AT77" s="821"/>
      <c r="AU77" s="866" t="s">
        <v>485</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38830</v>
      </c>
      <c r="AG88" s="831"/>
      <c r="AH88" s="831"/>
      <c r="AI88" s="831"/>
      <c r="AJ88" s="831"/>
      <c r="AK88" s="828"/>
      <c r="AL88" s="828"/>
      <c r="AM88" s="828"/>
      <c r="AN88" s="828"/>
      <c r="AO88" s="828"/>
      <c r="AP88" s="831">
        <v>8420</v>
      </c>
      <c r="AQ88" s="831"/>
      <c r="AR88" s="831"/>
      <c r="AS88" s="831"/>
      <c r="AT88" s="831"/>
      <c r="AU88" s="831">
        <v>1743</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v>
      </c>
      <c r="CS102" s="839"/>
      <c r="CT102" s="839"/>
      <c r="CU102" s="839"/>
      <c r="CV102" s="878"/>
      <c r="CW102" s="877" t="s">
        <v>557</v>
      </c>
      <c r="CX102" s="839"/>
      <c r="CY102" s="839"/>
      <c r="CZ102" s="839"/>
      <c r="DA102" s="878"/>
      <c r="DB102" s="877">
        <v>907</v>
      </c>
      <c r="DC102" s="839"/>
      <c r="DD102" s="839"/>
      <c r="DE102" s="839"/>
      <c r="DF102" s="878"/>
      <c r="DG102" s="877" t="s">
        <v>557</v>
      </c>
      <c r="DH102" s="839"/>
      <c r="DI102" s="839"/>
      <c r="DJ102" s="839"/>
      <c r="DK102" s="878"/>
      <c r="DL102" s="877" t="s">
        <v>557</v>
      </c>
      <c r="DM102" s="839"/>
      <c r="DN102" s="839"/>
      <c r="DO102" s="839"/>
      <c r="DP102" s="878"/>
      <c r="DQ102" s="877" t="s">
        <v>557</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294</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294</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294</v>
      </c>
      <c r="DR109" s="880"/>
      <c r="DS109" s="880"/>
      <c r="DT109" s="880"/>
      <c r="DU109" s="881"/>
      <c r="DV109" s="879" t="s">
        <v>409</v>
      </c>
      <c r="DW109" s="880"/>
      <c r="DX109" s="880"/>
      <c r="DY109" s="880"/>
      <c r="DZ109" s="882"/>
    </row>
    <row r="110" spans="1:131" s="224" customFormat="1" ht="26.25" customHeight="1" x14ac:dyDescent="0.15">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752488</v>
      </c>
      <c r="AB110" s="887"/>
      <c r="AC110" s="887"/>
      <c r="AD110" s="887"/>
      <c r="AE110" s="888"/>
      <c r="AF110" s="889">
        <v>723982</v>
      </c>
      <c r="AG110" s="887"/>
      <c r="AH110" s="887"/>
      <c r="AI110" s="887"/>
      <c r="AJ110" s="888"/>
      <c r="AK110" s="889">
        <v>698065</v>
      </c>
      <c r="AL110" s="887"/>
      <c r="AM110" s="887"/>
      <c r="AN110" s="887"/>
      <c r="AO110" s="888"/>
      <c r="AP110" s="890">
        <v>6.1</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6598451</v>
      </c>
      <c r="BR110" s="918"/>
      <c r="BS110" s="918"/>
      <c r="BT110" s="918"/>
      <c r="BU110" s="918"/>
      <c r="BV110" s="918">
        <v>6074318</v>
      </c>
      <c r="BW110" s="918"/>
      <c r="BX110" s="918"/>
      <c r="BY110" s="918"/>
      <c r="BZ110" s="918"/>
      <c r="CA110" s="918">
        <v>5919996</v>
      </c>
      <c r="CB110" s="918"/>
      <c r="CC110" s="918"/>
      <c r="CD110" s="918"/>
      <c r="CE110" s="918"/>
      <c r="CF110" s="931">
        <v>51.8</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v>998895</v>
      </c>
      <c r="BR111" s="913"/>
      <c r="BS111" s="913"/>
      <c r="BT111" s="913"/>
      <c r="BU111" s="913"/>
      <c r="BV111" s="913">
        <v>961152</v>
      </c>
      <c r="BW111" s="913"/>
      <c r="BX111" s="913"/>
      <c r="BY111" s="913"/>
      <c r="BZ111" s="913"/>
      <c r="CA111" s="913">
        <v>941604</v>
      </c>
      <c r="CB111" s="913"/>
      <c r="CC111" s="913"/>
      <c r="CD111" s="913"/>
      <c r="CE111" s="913"/>
      <c r="CF111" s="907">
        <v>8.1999999999999993</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1108451</v>
      </c>
      <c r="BR112" s="913"/>
      <c r="BS112" s="913"/>
      <c r="BT112" s="913"/>
      <c r="BU112" s="913"/>
      <c r="BV112" s="913">
        <v>1613791</v>
      </c>
      <c r="BW112" s="913"/>
      <c r="BX112" s="913"/>
      <c r="BY112" s="913"/>
      <c r="BZ112" s="913"/>
      <c r="CA112" s="913">
        <v>1548856</v>
      </c>
      <c r="CB112" s="913"/>
      <c r="CC112" s="913"/>
      <c r="CD112" s="913"/>
      <c r="CE112" s="913"/>
      <c r="CF112" s="907">
        <v>13.6</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198718</v>
      </c>
      <c r="AB113" s="925"/>
      <c r="AC113" s="925"/>
      <c r="AD113" s="925"/>
      <c r="AE113" s="926"/>
      <c r="AF113" s="927">
        <v>195330</v>
      </c>
      <c r="AG113" s="925"/>
      <c r="AH113" s="925"/>
      <c r="AI113" s="925"/>
      <c r="AJ113" s="926"/>
      <c r="AK113" s="927">
        <v>204689</v>
      </c>
      <c r="AL113" s="925"/>
      <c r="AM113" s="925"/>
      <c r="AN113" s="925"/>
      <c r="AO113" s="926"/>
      <c r="AP113" s="928">
        <v>1.8</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1697654</v>
      </c>
      <c r="BR113" s="913"/>
      <c r="BS113" s="913"/>
      <c r="BT113" s="913"/>
      <c r="BU113" s="913"/>
      <c r="BV113" s="913">
        <v>1820609</v>
      </c>
      <c r="BW113" s="913"/>
      <c r="BX113" s="913"/>
      <c r="BY113" s="913"/>
      <c r="BZ113" s="913"/>
      <c r="CA113" s="913">
        <v>1742967</v>
      </c>
      <c r="CB113" s="913"/>
      <c r="CC113" s="913"/>
      <c r="CD113" s="913"/>
      <c r="CE113" s="913"/>
      <c r="CF113" s="907">
        <v>15.3</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225248</v>
      </c>
      <c r="AB114" s="946"/>
      <c r="AC114" s="946"/>
      <c r="AD114" s="946"/>
      <c r="AE114" s="947"/>
      <c r="AF114" s="948">
        <v>225395</v>
      </c>
      <c r="AG114" s="946"/>
      <c r="AH114" s="946"/>
      <c r="AI114" s="946"/>
      <c r="AJ114" s="947"/>
      <c r="AK114" s="948">
        <v>206951</v>
      </c>
      <c r="AL114" s="946"/>
      <c r="AM114" s="946"/>
      <c r="AN114" s="946"/>
      <c r="AO114" s="947"/>
      <c r="AP114" s="949">
        <v>1.8</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v>3153853</v>
      </c>
      <c r="BR114" s="913"/>
      <c r="BS114" s="913"/>
      <c r="BT114" s="913"/>
      <c r="BU114" s="913"/>
      <c r="BV114" s="913">
        <v>3098671</v>
      </c>
      <c r="BW114" s="913"/>
      <c r="BX114" s="913"/>
      <c r="BY114" s="913"/>
      <c r="BZ114" s="913"/>
      <c r="CA114" s="913">
        <v>3077433</v>
      </c>
      <c r="CB114" s="913"/>
      <c r="CC114" s="913"/>
      <c r="CD114" s="913"/>
      <c r="CE114" s="913"/>
      <c r="CF114" s="907">
        <v>26.9</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12114</v>
      </c>
      <c r="AB115" s="925"/>
      <c r="AC115" s="925"/>
      <c r="AD115" s="925"/>
      <c r="AE115" s="926"/>
      <c r="AF115" s="927">
        <v>18642</v>
      </c>
      <c r="AG115" s="925"/>
      <c r="AH115" s="925"/>
      <c r="AI115" s="925"/>
      <c r="AJ115" s="926"/>
      <c r="AK115" s="927">
        <v>12325</v>
      </c>
      <c r="AL115" s="925"/>
      <c r="AM115" s="925"/>
      <c r="AN115" s="925"/>
      <c r="AO115" s="926"/>
      <c r="AP115" s="928">
        <v>0.1</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969953</v>
      </c>
      <c r="DH115" s="946"/>
      <c r="DI115" s="946"/>
      <c r="DJ115" s="946"/>
      <c r="DK115" s="947"/>
      <c r="DL115" s="948">
        <v>944324</v>
      </c>
      <c r="DM115" s="946"/>
      <c r="DN115" s="946"/>
      <c r="DO115" s="946"/>
      <c r="DP115" s="947"/>
      <c r="DQ115" s="948">
        <v>933190</v>
      </c>
      <c r="DR115" s="946"/>
      <c r="DS115" s="946"/>
      <c r="DT115" s="946"/>
      <c r="DU115" s="947"/>
      <c r="DV115" s="949">
        <v>8.1999999999999993</v>
      </c>
      <c r="DW115" s="950"/>
      <c r="DX115" s="950"/>
      <c r="DY115" s="950"/>
      <c r="DZ115" s="951"/>
    </row>
    <row r="116" spans="1:130" s="224" customFormat="1" ht="26.25" customHeight="1" x14ac:dyDescent="0.15">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28942</v>
      </c>
      <c r="DH116" s="946"/>
      <c r="DI116" s="946"/>
      <c r="DJ116" s="946"/>
      <c r="DK116" s="947"/>
      <c r="DL116" s="948">
        <v>16828</v>
      </c>
      <c r="DM116" s="946"/>
      <c r="DN116" s="946"/>
      <c r="DO116" s="946"/>
      <c r="DP116" s="947"/>
      <c r="DQ116" s="948">
        <v>8414</v>
      </c>
      <c r="DR116" s="946"/>
      <c r="DS116" s="946"/>
      <c r="DT116" s="946"/>
      <c r="DU116" s="947"/>
      <c r="DV116" s="949">
        <v>0.1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1188568</v>
      </c>
      <c r="AB117" s="966"/>
      <c r="AC117" s="966"/>
      <c r="AD117" s="966"/>
      <c r="AE117" s="967"/>
      <c r="AF117" s="968">
        <v>1163349</v>
      </c>
      <c r="AG117" s="966"/>
      <c r="AH117" s="966"/>
      <c r="AI117" s="966"/>
      <c r="AJ117" s="967"/>
      <c r="AK117" s="968">
        <v>1122030</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294</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439</v>
      </c>
      <c r="BP119" s="992"/>
      <c r="BQ119" s="986">
        <v>13557304</v>
      </c>
      <c r="BR119" s="987"/>
      <c r="BS119" s="987"/>
      <c r="BT119" s="987"/>
      <c r="BU119" s="987"/>
      <c r="BV119" s="987">
        <v>13568541</v>
      </c>
      <c r="BW119" s="987"/>
      <c r="BX119" s="987"/>
      <c r="BY119" s="987"/>
      <c r="BZ119" s="987"/>
      <c r="CA119" s="987">
        <v>13230856</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8574409</v>
      </c>
      <c r="BR120" s="918"/>
      <c r="BS120" s="918"/>
      <c r="BT120" s="918"/>
      <c r="BU120" s="918"/>
      <c r="BV120" s="918">
        <v>9626501</v>
      </c>
      <c r="BW120" s="918"/>
      <c r="BX120" s="918"/>
      <c r="BY120" s="918"/>
      <c r="BZ120" s="918"/>
      <c r="CA120" s="918">
        <v>10457033</v>
      </c>
      <c r="CB120" s="918"/>
      <c r="CC120" s="918"/>
      <c r="CD120" s="918"/>
      <c r="CE120" s="918"/>
      <c r="CF120" s="931">
        <v>91.6</v>
      </c>
      <c r="CG120" s="932"/>
      <c r="CH120" s="932"/>
      <c r="CI120" s="932"/>
      <c r="CJ120" s="932"/>
      <c r="CK120" s="993" t="s">
        <v>443</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1108451</v>
      </c>
      <c r="DH120" s="918"/>
      <c r="DI120" s="918"/>
      <c r="DJ120" s="918"/>
      <c r="DK120" s="918"/>
      <c r="DL120" s="918">
        <v>1613791</v>
      </c>
      <c r="DM120" s="918"/>
      <c r="DN120" s="918"/>
      <c r="DO120" s="918"/>
      <c r="DP120" s="918"/>
      <c r="DQ120" s="918">
        <v>1548856</v>
      </c>
      <c r="DR120" s="918"/>
      <c r="DS120" s="918"/>
      <c r="DT120" s="918"/>
      <c r="DU120" s="918"/>
      <c r="DV120" s="919">
        <v>13.6</v>
      </c>
      <c r="DW120" s="919"/>
      <c r="DX120" s="919"/>
      <c r="DY120" s="919"/>
      <c r="DZ120" s="920"/>
    </row>
    <row r="121" spans="1:130" s="224" customFormat="1" ht="26.25" customHeight="1" x14ac:dyDescent="0.15">
      <c r="A121" s="1044"/>
      <c r="B121" s="936"/>
      <c r="C121" s="961" t="s">
        <v>444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445</v>
      </c>
      <c r="BA121" s="910"/>
      <c r="BB121" s="910"/>
      <c r="BC121" s="910"/>
      <c r="BD121" s="910"/>
      <c r="BE121" s="910"/>
      <c r="BF121" s="910"/>
      <c r="BG121" s="910"/>
      <c r="BH121" s="910"/>
      <c r="BI121" s="910"/>
      <c r="BJ121" s="910"/>
      <c r="BK121" s="910"/>
      <c r="BL121" s="910"/>
      <c r="BM121" s="910"/>
      <c r="BN121" s="910"/>
      <c r="BO121" s="910"/>
      <c r="BP121" s="911"/>
      <c r="BQ121" s="912">
        <v>1779451</v>
      </c>
      <c r="BR121" s="913"/>
      <c r="BS121" s="913"/>
      <c r="BT121" s="913"/>
      <c r="BU121" s="913"/>
      <c r="BV121" s="913">
        <v>2320755</v>
      </c>
      <c r="BW121" s="913"/>
      <c r="BX121" s="913"/>
      <c r="BY121" s="913"/>
      <c r="BZ121" s="913"/>
      <c r="CA121" s="913">
        <v>2266003</v>
      </c>
      <c r="CB121" s="913"/>
      <c r="CC121" s="913"/>
      <c r="CD121" s="913"/>
      <c r="CE121" s="913"/>
      <c r="CF121" s="907">
        <v>19.8</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446</v>
      </c>
      <c r="BA122" s="952"/>
      <c r="BB122" s="952"/>
      <c r="BC122" s="952"/>
      <c r="BD122" s="952"/>
      <c r="BE122" s="952"/>
      <c r="BF122" s="952"/>
      <c r="BG122" s="952"/>
      <c r="BH122" s="952"/>
      <c r="BI122" s="952"/>
      <c r="BJ122" s="952"/>
      <c r="BK122" s="952"/>
      <c r="BL122" s="952"/>
      <c r="BM122" s="952"/>
      <c r="BN122" s="952"/>
      <c r="BO122" s="952"/>
      <c r="BP122" s="953"/>
      <c r="BQ122" s="986">
        <v>12836204</v>
      </c>
      <c r="BR122" s="987"/>
      <c r="BS122" s="987"/>
      <c r="BT122" s="987"/>
      <c r="BU122" s="987"/>
      <c r="BV122" s="987">
        <v>12186852</v>
      </c>
      <c r="BW122" s="987"/>
      <c r="BX122" s="987"/>
      <c r="BY122" s="987"/>
      <c r="BZ122" s="987"/>
      <c r="CA122" s="987">
        <v>11298959</v>
      </c>
      <c r="CB122" s="987"/>
      <c r="CC122" s="987"/>
      <c r="CD122" s="987"/>
      <c r="CE122" s="987"/>
      <c r="CF122" s="1004">
        <v>98.9</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12114</v>
      </c>
      <c r="AB123" s="946"/>
      <c r="AC123" s="946"/>
      <c r="AD123" s="946"/>
      <c r="AE123" s="947"/>
      <c r="AF123" s="948">
        <v>12114</v>
      </c>
      <c r="AG123" s="946"/>
      <c r="AH123" s="946"/>
      <c r="AI123" s="946"/>
      <c r="AJ123" s="947"/>
      <c r="AK123" s="948">
        <v>8414</v>
      </c>
      <c r="AL123" s="946"/>
      <c r="AM123" s="946"/>
      <c r="AN123" s="946"/>
      <c r="AO123" s="947"/>
      <c r="AP123" s="949">
        <v>0.1</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447</v>
      </c>
      <c r="BP123" s="992"/>
      <c r="BQ123" s="1050">
        <v>23190064</v>
      </c>
      <c r="BR123" s="1051"/>
      <c r="BS123" s="1051"/>
      <c r="BT123" s="1051"/>
      <c r="BU123" s="1051"/>
      <c r="BV123" s="1051">
        <v>24134108</v>
      </c>
      <c r="BW123" s="1051"/>
      <c r="BX123" s="1051"/>
      <c r="BY123" s="1051"/>
      <c r="BZ123" s="1051"/>
      <c r="CA123" s="1051">
        <v>24021995</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449</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450</v>
      </c>
      <c r="CL125" s="994"/>
      <c r="CM125" s="994"/>
      <c r="CN125" s="994"/>
      <c r="CO125" s="995"/>
      <c r="CP125" s="916" t="s">
        <v>451</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v>6528</v>
      </c>
      <c r="AG126" s="946"/>
      <c r="AH126" s="946"/>
      <c r="AI126" s="946"/>
      <c r="AJ126" s="947"/>
      <c r="AK126" s="948">
        <v>3911</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452</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454</v>
      </c>
      <c r="AY127" s="1019"/>
      <c r="AZ127" s="1019"/>
      <c r="BA127" s="1019"/>
      <c r="BB127" s="1019"/>
      <c r="BC127" s="1019"/>
      <c r="BD127" s="1019"/>
      <c r="BE127" s="1020"/>
      <c r="BF127" s="1021" t="s">
        <v>455</v>
      </c>
      <c r="BG127" s="1019"/>
      <c r="BH127" s="1019"/>
      <c r="BI127" s="1019"/>
      <c r="BJ127" s="1019"/>
      <c r="BK127" s="1019"/>
      <c r="BL127" s="1020"/>
      <c r="BM127" s="1021" t="s">
        <v>456</v>
      </c>
      <c r="BN127" s="1019"/>
      <c r="BO127" s="1019"/>
      <c r="BP127" s="1019"/>
      <c r="BQ127" s="1019"/>
      <c r="BR127" s="1019"/>
      <c r="BS127" s="1020"/>
      <c r="BT127" s="1021" t="s">
        <v>457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458</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459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460</v>
      </c>
      <c r="X128" s="1030"/>
      <c r="Y128" s="1030"/>
      <c r="Z128" s="1031"/>
      <c r="AA128" s="1032">
        <v>347914</v>
      </c>
      <c r="AB128" s="1033"/>
      <c r="AC128" s="1033"/>
      <c r="AD128" s="1033"/>
      <c r="AE128" s="1034"/>
      <c r="AF128" s="1035">
        <v>318918</v>
      </c>
      <c r="AG128" s="1033"/>
      <c r="AH128" s="1033"/>
      <c r="AI128" s="1033"/>
      <c r="AJ128" s="1034"/>
      <c r="AK128" s="1035">
        <v>299916</v>
      </c>
      <c r="AL128" s="1033"/>
      <c r="AM128" s="1033"/>
      <c r="AN128" s="1033"/>
      <c r="AO128" s="1034"/>
      <c r="AP128" s="1036"/>
      <c r="AQ128" s="1037"/>
      <c r="AR128" s="1037"/>
      <c r="AS128" s="1037"/>
      <c r="AT128" s="1038"/>
      <c r="AU128" s="226"/>
      <c r="AV128" s="226"/>
      <c r="AW128" s="226"/>
      <c r="AX128" s="883" t="s">
        <v>461</v>
      </c>
      <c r="AY128" s="884"/>
      <c r="AZ128" s="884"/>
      <c r="BA128" s="884"/>
      <c r="BB128" s="884"/>
      <c r="BC128" s="884"/>
      <c r="BD128" s="884"/>
      <c r="BE128" s="885"/>
      <c r="BF128" s="1039" t="s">
        <v>122</v>
      </c>
      <c r="BG128" s="1040"/>
      <c r="BH128" s="1040"/>
      <c r="BI128" s="1040"/>
      <c r="BJ128" s="1040"/>
      <c r="BK128" s="1040"/>
      <c r="BL128" s="1041"/>
      <c r="BM128" s="1039">
        <v>12.99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462</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463</v>
      </c>
      <c r="X129" s="1058"/>
      <c r="Y129" s="1058"/>
      <c r="Z129" s="1059"/>
      <c r="AA129" s="945">
        <v>12566383</v>
      </c>
      <c r="AB129" s="946"/>
      <c r="AC129" s="946"/>
      <c r="AD129" s="946"/>
      <c r="AE129" s="947"/>
      <c r="AF129" s="948">
        <v>12207431</v>
      </c>
      <c r="AG129" s="946"/>
      <c r="AH129" s="946"/>
      <c r="AI129" s="946"/>
      <c r="AJ129" s="947"/>
      <c r="AK129" s="948">
        <v>12565340</v>
      </c>
      <c r="AL129" s="946"/>
      <c r="AM129" s="946"/>
      <c r="AN129" s="946"/>
      <c r="AO129" s="947"/>
      <c r="AP129" s="1060"/>
      <c r="AQ129" s="1061"/>
      <c r="AR129" s="1061"/>
      <c r="AS129" s="1061"/>
      <c r="AT129" s="1062"/>
      <c r="AU129" s="227"/>
      <c r="AV129" s="227"/>
      <c r="AW129" s="227"/>
      <c r="AX129" s="1052" t="s">
        <v>464</v>
      </c>
      <c r="AY129" s="910"/>
      <c r="AZ129" s="910"/>
      <c r="BA129" s="910"/>
      <c r="BB129" s="910"/>
      <c r="BC129" s="910"/>
      <c r="BD129" s="910"/>
      <c r="BE129" s="911"/>
      <c r="BF129" s="1053" t="s">
        <v>122</v>
      </c>
      <c r="BG129" s="1054"/>
      <c r="BH129" s="1054"/>
      <c r="BI129" s="1054"/>
      <c r="BJ129" s="1054"/>
      <c r="BK129" s="1054"/>
      <c r="BL129" s="1055"/>
      <c r="BM129" s="1053">
        <v>17.989999999999998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466</v>
      </c>
      <c r="X130" s="1058"/>
      <c r="Y130" s="1058"/>
      <c r="Z130" s="1059"/>
      <c r="AA130" s="945">
        <v>1156600</v>
      </c>
      <c r="AB130" s="946"/>
      <c r="AC130" s="946"/>
      <c r="AD130" s="946"/>
      <c r="AE130" s="947"/>
      <c r="AF130" s="948">
        <v>1165221</v>
      </c>
      <c r="AG130" s="946"/>
      <c r="AH130" s="946"/>
      <c r="AI130" s="946"/>
      <c r="AJ130" s="947"/>
      <c r="AK130" s="948">
        <v>1143181</v>
      </c>
      <c r="AL130" s="946"/>
      <c r="AM130" s="946"/>
      <c r="AN130" s="946"/>
      <c r="AO130" s="947"/>
      <c r="AP130" s="1060"/>
      <c r="AQ130" s="1061"/>
      <c r="AR130" s="1061"/>
      <c r="AS130" s="1061"/>
      <c r="AT130" s="1062"/>
      <c r="AU130" s="227"/>
      <c r="AV130" s="227"/>
      <c r="AW130" s="227"/>
      <c r="AX130" s="1052" t="s">
        <v>467</v>
      </c>
      <c r="AY130" s="910"/>
      <c r="AZ130" s="910"/>
      <c r="BA130" s="910"/>
      <c r="BB130" s="910"/>
      <c r="BC130" s="910"/>
      <c r="BD130" s="910"/>
      <c r="BE130" s="911"/>
      <c r="BF130" s="1088">
        <v>-2.8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468</v>
      </c>
      <c r="X131" s="1095"/>
      <c r="Y131" s="1095"/>
      <c r="Z131" s="1096"/>
      <c r="AA131" s="991">
        <v>11409783</v>
      </c>
      <c r="AB131" s="973"/>
      <c r="AC131" s="973"/>
      <c r="AD131" s="973"/>
      <c r="AE131" s="974"/>
      <c r="AF131" s="972">
        <v>11042210</v>
      </c>
      <c r="AG131" s="973"/>
      <c r="AH131" s="973"/>
      <c r="AI131" s="973"/>
      <c r="AJ131" s="974"/>
      <c r="AK131" s="972">
        <v>11422159</v>
      </c>
      <c r="AL131" s="973"/>
      <c r="AM131" s="973"/>
      <c r="AN131" s="973"/>
      <c r="AO131" s="974"/>
      <c r="AP131" s="1097"/>
      <c r="AQ131" s="1098"/>
      <c r="AR131" s="1098"/>
      <c r="AS131" s="1098"/>
      <c r="AT131" s="1099"/>
      <c r="AU131" s="227"/>
      <c r="AV131" s="227"/>
      <c r="AW131" s="227"/>
      <c r="AX131" s="1070" t="s">
        <v>469</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471</v>
      </c>
      <c r="W132" s="1081"/>
      <c r="X132" s="1081"/>
      <c r="Y132" s="1081"/>
      <c r="Z132" s="1082"/>
      <c r="AA132" s="1083">
        <v>-2.7690798299999999</v>
      </c>
      <c r="AB132" s="1084"/>
      <c r="AC132" s="1084"/>
      <c r="AD132" s="1084"/>
      <c r="AE132" s="1085"/>
      <c r="AF132" s="1086">
        <v>-2.9051249700000001</v>
      </c>
      <c r="AG132" s="1084"/>
      <c r="AH132" s="1084"/>
      <c r="AI132" s="1084"/>
      <c r="AJ132" s="1085"/>
      <c r="AK132" s="1086">
        <v>-2.8109134199999999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472</v>
      </c>
      <c r="W133" s="1064"/>
      <c r="X133" s="1064"/>
      <c r="Y133" s="1064"/>
      <c r="Z133" s="1065"/>
      <c r="AA133" s="1066">
        <v>-3</v>
      </c>
      <c r="AB133" s="1067"/>
      <c r="AC133" s="1067"/>
      <c r="AD133" s="1067"/>
      <c r="AE133" s="1068"/>
      <c r="AF133" s="1066">
        <v>-2.8</v>
      </c>
      <c r="AG133" s="1067"/>
      <c r="AH133" s="1067"/>
      <c r="AI133" s="1067"/>
      <c r="AJ133" s="1068"/>
      <c r="AK133" s="1066">
        <v>-2.8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MvmjmNt5g9v7Tu/cod+iwBe3GJRKZScPht7YomLBiu+bT5v9MlvgLjWWlYzUq4ON/JyxcfJS4WRejgO1PwGeA==" saltValue="pCSvPTenGbQa7w0AFQU5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rkjX+PzTkR7BhMt+09kpKbWk8vSEyppSlpKlOlHX59fbC+uoVBHC8SDllPe6RXlP1acztPjigB5LosmuBPRFiA==" saltValue="uqpRx4LVL9LORmzgVsll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BWDdqnZcuEts57t26dL0yGnjy3kRIN++4q+km/N0LVoHDQcj5uGPmI3nvZZ7wkZouzRT8x1tVAqdwi+2oEYZQ==" saltValue="sC2YBBx5E6/j3TBImoLV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1" t="s">
        <v>476</v>
      </c>
      <c r="AP7" s="265"/>
      <c r="AQ7" s="266" t="s">
        <v>477</v>
      </c>
      <c r="AR7" s="267"/>
    </row>
    <row r="8" spans="1:46" x14ac:dyDescent="0.15">
      <c r="A8" s="259"/>
      <c r="AK8" s="268"/>
      <c r="AL8" s="269"/>
      <c r="AM8" s="269"/>
      <c r="AN8" s="270"/>
      <c r="AO8" s="1102"/>
      <c r="AP8" s="271" t="s">
        <v>478</v>
      </c>
      <c r="AQ8" s="272" t="s">
        <v>479</v>
      </c>
      <c r="AR8" s="273" t="s">
        <v>480</v>
      </c>
    </row>
    <row r="9" spans="1:46" x14ac:dyDescent="0.15">
      <c r="A9" s="259"/>
      <c r="AK9" s="1103" t="s">
        <v>481</v>
      </c>
      <c r="AL9" s="1104"/>
      <c r="AM9" s="1104"/>
      <c r="AN9" s="1105"/>
      <c r="AO9" s="274">
        <v>3929741</v>
      </c>
      <c r="AP9" s="274">
        <v>69538</v>
      </c>
      <c r="AQ9" s="275">
        <v>66486</v>
      </c>
      <c r="AR9" s="276">
        <v>4.5999999999999996</v>
      </c>
    </row>
    <row r="10" spans="1:46" ht="13.5" customHeight="1" x14ac:dyDescent="0.15">
      <c r="A10" s="259"/>
      <c r="AK10" s="1103" t="s">
        <v>482</v>
      </c>
      <c r="AL10" s="1104"/>
      <c r="AM10" s="1104"/>
      <c r="AN10" s="1105"/>
      <c r="AO10" s="277">
        <v>67927</v>
      </c>
      <c r="AP10" s="277">
        <v>1202</v>
      </c>
      <c r="AQ10" s="278">
        <v>6147</v>
      </c>
      <c r="AR10" s="279">
        <v>-80.400000000000006</v>
      </c>
    </row>
    <row r="11" spans="1:46" ht="13.5" customHeight="1" x14ac:dyDescent="0.15">
      <c r="A11" s="259"/>
      <c r="AK11" s="1103" t="s">
        <v>483</v>
      </c>
      <c r="AL11" s="1104"/>
      <c r="AM11" s="1104"/>
      <c r="AN11" s="1105"/>
      <c r="AO11" s="277">
        <v>181428</v>
      </c>
      <c r="AP11" s="277">
        <v>3210</v>
      </c>
      <c r="AQ11" s="278">
        <v>1219</v>
      </c>
      <c r="AR11" s="279">
        <v>163.30000000000001</v>
      </c>
    </row>
    <row r="12" spans="1:46" ht="13.5" customHeight="1" x14ac:dyDescent="0.15">
      <c r="A12" s="259"/>
      <c r="AK12" s="1103" t="s">
        <v>484</v>
      </c>
      <c r="AL12" s="1104"/>
      <c r="AM12" s="1104"/>
      <c r="AN12" s="1105"/>
      <c r="AO12" s="277" t="s">
        <v>485</v>
      </c>
      <c r="AP12" s="277" t="s">
        <v>485</v>
      </c>
      <c r="AQ12" s="278">
        <v>9</v>
      </c>
      <c r="AR12" s="279" t="s">
        <v>485</v>
      </c>
    </row>
    <row r="13" spans="1:46" ht="13.5" customHeight="1" x14ac:dyDescent="0.15">
      <c r="A13" s="259"/>
      <c r="AK13" s="1103" t="s">
        <v>486</v>
      </c>
      <c r="AL13" s="1104"/>
      <c r="AM13" s="1104"/>
      <c r="AN13" s="1105"/>
      <c r="AO13" s="277">
        <v>256898</v>
      </c>
      <c r="AP13" s="277">
        <v>4546</v>
      </c>
      <c r="AQ13" s="278">
        <v>2955</v>
      </c>
      <c r="AR13" s="279">
        <v>53.8</v>
      </c>
    </row>
    <row r="14" spans="1:46" ht="13.5" customHeight="1" x14ac:dyDescent="0.15">
      <c r="A14" s="259"/>
      <c r="AK14" s="1103" t="s">
        <v>487</v>
      </c>
      <c r="AL14" s="1104"/>
      <c r="AM14" s="1104"/>
      <c r="AN14" s="1105"/>
      <c r="AO14" s="277">
        <v>37760</v>
      </c>
      <c r="AP14" s="277">
        <v>668</v>
      </c>
      <c r="AQ14" s="278">
        <v>1434</v>
      </c>
      <c r="AR14" s="279">
        <v>-53.4</v>
      </c>
    </row>
    <row r="15" spans="1:46" ht="13.5" customHeight="1" x14ac:dyDescent="0.15">
      <c r="A15" s="259"/>
      <c r="AK15" s="1106" t="s">
        <v>488</v>
      </c>
      <c r="AL15" s="1107"/>
      <c r="AM15" s="1107"/>
      <c r="AN15" s="1108"/>
      <c r="AO15" s="277">
        <v>-220677</v>
      </c>
      <c r="AP15" s="277">
        <v>-3905</v>
      </c>
      <c r="AQ15" s="278">
        <v>-3102</v>
      </c>
      <c r="AR15" s="279">
        <v>25.9</v>
      </c>
    </row>
    <row r="16" spans="1:46" x14ac:dyDescent="0.15">
      <c r="A16" s="259"/>
      <c r="AK16" s="1106" t="s">
        <v>177</v>
      </c>
      <c r="AL16" s="1107"/>
      <c r="AM16" s="1107"/>
      <c r="AN16" s="1108"/>
      <c r="AO16" s="277">
        <v>4253077</v>
      </c>
      <c r="AP16" s="277">
        <v>75260</v>
      </c>
      <c r="AQ16" s="278">
        <v>75147</v>
      </c>
      <c r="AR16" s="279">
        <v>0.2</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09" t="s">
        <v>493</v>
      </c>
      <c r="AL21" s="1110"/>
      <c r="AM21" s="1110"/>
      <c r="AN21" s="1111"/>
      <c r="AO21" s="289">
        <v>6.42</v>
      </c>
      <c r="AP21" s="290">
        <v>6.62</v>
      </c>
      <c r="AQ21" s="291">
        <v>-0.2</v>
      </c>
      <c r="AS21" s="292"/>
      <c r="AT21" s="288"/>
    </row>
    <row r="22" spans="1:46" s="260" customFormat="1" x14ac:dyDescent="0.15">
      <c r="A22" s="288"/>
      <c r="AK22" s="1109" t="s">
        <v>494</v>
      </c>
      <c r="AL22" s="1110"/>
      <c r="AM22" s="1110"/>
      <c r="AN22" s="1111"/>
      <c r="AO22" s="293">
        <v>99.7</v>
      </c>
      <c r="AP22" s="294">
        <v>98.3</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1" t="s">
        <v>476</v>
      </c>
      <c r="AP30" s="265"/>
      <c r="AQ30" s="266" t="s">
        <v>477</v>
      </c>
      <c r="AR30" s="267"/>
    </row>
    <row r="31" spans="1:46" x14ac:dyDescent="0.15">
      <c r="A31" s="259"/>
      <c r="AK31" s="268"/>
      <c r="AL31" s="269"/>
      <c r="AM31" s="269"/>
      <c r="AN31" s="270"/>
      <c r="AO31" s="1102"/>
      <c r="AP31" s="271" t="s">
        <v>478</v>
      </c>
      <c r="AQ31" s="272" t="s">
        <v>479</v>
      </c>
      <c r="AR31" s="273" t="s">
        <v>480</v>
      </c>
    </row>
    <row r="32" spans="1:46" ht="27" customHeight="1" x14ac:dyDescent="0.15">
      <c r="A32" s="259"/>
      <c r="AK32" s="1117" t="s">
        <v>498</v>
      </c>
      <c r="AL32" s="1118"/>
      <c r="AM32" s="1118"/>
      <c r="AN32" s="1119"/>
      <c r="AO32" s="303">
        <v>698065</v>
      </c>
      <c r="AP32" s="303">
        <v>12353</v>
      </c>
      <c r="AQ32" s="304">
        <v>34847</v>
      </c>
      <c r="AR32" s="305">
        <v>-64.599999999999994</v>
      </c>
    </row>
    <row r="33" spans="1:46" ht="13.5" customHeight="1" x14ac:dyDescent="0.15">
      <c r="A33" s="259"/>
      <c r="AK33" s="1117" t="s">
        <v>499</v>
      </c>
      <c r="AL33" s="1118"/>
      <c r="AM33" s="1118"/>
      <c r="AN33" s="1119"/>
      <c r="AO33" s="303" t="s">
        <v>485</v>
      </c>
      <c r="AP33" s="303" t="s">
        <v>485</v>
      </c>
      <c r="AQ33" s="304" t="s">
        <v>485</v>
      </c>
      <c r="AR33" s="305" t="s">
        <v>485</v>
      </c>
    </row>
    <row r="34" spans="1:46" ht="27" customHeight="1" x14ac:dyDescent="0.15">
      <c r="A34" s="259"/>
      <c r="AK34" s="1117" t="s">
        <v>500</v>
      </c>
      <c r="AL34" s="1118"/>
      <c r="AM34" s="1118"/>
      <c r="AN34" s="1119"/>
      <c r="AO34" s="303" t="s">
        <v>485</v>
      </c>
      <c r="AP34" s="303" t="s">
        <v>485</v>
      </c>
      <c r="AQ34" s="304">
        <v>5</v>
      </c>
      <c r="AR34" s="305" t="s">
        <v>485</v>
      </c>
    </row>
    <row r="35" spans="1:46" ht="27" customHeight="1" x14ac:dyDescent="0.15">
      <c r="A35" s="259"/>
      <c r="AK35" s="1117" t="s">
        <v>501</v>
      </c>
      <c r="AL35" s="1118"/>
      <c r="AM35" s="1118"/>
      <c r="AN35" s="1119"/>
      <c r="AO35" s="303">
        <v>204689</v>
      </c>
      <c r="AP35" s="303">
        <v>3622</v>
      </c>
      <c r="AQ35" s="304">
        <v>8260</v>
      </c>
      <c r="AR35" s="305">
        <v>-56.2</v>
      </c>
    </row>
    <row r="36" spans="1:46" ht="27" customHeight="1" x14ac:dyDescent="0.15">
      <c r="A36" s="259"/>
      <c r="AK36" s="1117" t="s">
        <v>502</v>
      </c>
      <c r="AL36" s="1118"/>
      <c r="AM36" s="1118"/>
      <c r="AN36" s="1119"/>
      <c r="AO36" s="303">
        <v>206951</v>
      </c>
      <c r="AP36" s="303">
        <v>3662</v>
      </c>
      <c r="AQ36" s="304">
        <v>1689</v>
      </c>
      <c r="AR36" s="305">
        <v>116.8</v>
      </c>
    </row>
    <row r="37" spans="1:46" ht="13.5" customHeight="1" x14ac:dyDescent="0.15">
      <c r="A37" s="259"/>
      <c r="AK37" s="1117" t="s">
        <v>503</v>
      </c>
      <c r="AL37" s="1118"/>
      <c r="AM37" s="1118"/>
      <c r="AN37" s="1119"/>
      <c r="AO37" s="303">
        <v>12325</v>
      </c>
      <c r="AP37" s="303">
        <v>218</v>
      </c>
      <c r="AQ37" s="304">
        <v>748</v>
      </c>
      <c r="AR37" s="305">
        <v>-70.900000000000006</v>
      </c>
    </row>
    <row r="38" spans="1:46" ht="27" customHeight="1" x14ac:dyDescent="0.15">
      <c r="A38" s="259"/>
      <c r="AK38" s="1120" t="s">
        <v>504</v>
      </c>
      <c r="AL38" s="1121"/>
      <c r="AM38" s="1121"/>
      <c r="AN38" s="1122"/>
      <c r="AO38" s="306" t="s">
        <v>485</v>
      </c>
      <c r="AP38" s="306" t="s">
        <v>485</v>
      </c>
      <c r="AQ38" s="307">
        <v>1</v>
      </c>
      <c r="AR38" s="295" t="s">
        <v>485</v>
      </c>
      <c r="AS38" s="302"/>
    </row>
    <row r="39" spans="1:46" x14ac:dyDescent="0.15">
      <c r="A39" s="259"/>
      <c r="AK39" s="1120" t="s">
        <v>505</v>
      </c>
      <c r="AL39" s="1121"/>
      <c r="AM39" s="1121"/>
      <c r="AN39" s="1122"/>
      <c r="AO39" s="303">
        <v>-299916</v>
      </c>
      <c r="AP39" s="303">
        <v>-5307</v>
      </c>
      <c r="AQ39" s="304">
        <v>-5762</v>
      </c>
      <c r="AR39" s="305">
        <v>-7.9</v>
      </c>
      <c r="AS39" s="302"/>
    </row>
    <row r="40" spans="1:46" ht="27" customHeight="1" x14ac:dyDescent="0.15">
      <c r="A40" s="259"/>
      <c r="AK40" s="1117" t="s">
        <v>506</v>
      </c>
      <c r="AL40" s="1118"/>
      <c r="AM40" s="1118"/>
      <c r="AN40" s="1119"/>
      <c r="AO40" s="303">
        <v>-1143181</v>
      </c>
      <c r="AP40" s="303">
        <v>-20229</v>
      </c>
      <c r="AQ40" s="304">
        <v>-27609</v>
      </c>
      <c r="AR40" s="305">
        <v>-26.7</v>
      </c>
      <c r="AS40" s="302"/>
    </row>
    <row r="41" spans="1:46" x14ac:dyDescent="0.15">
      <c r="A41" s="259"/>
      <c r="AK41" s="1123" t="s">
        <v>287</v>
      </c>
      <c r="AL41" s="1124"/>
      <c r="AM41" s="1124"/>
      <c r="AN41" s="1125"/>
      <c r="AO41" s="303">
        <v>-321067</v>
      </c>
      <c r="AP41" s="303">
        <v>-5681</v>
      </c>
      <c r="AQ41" s="304">
        <v>12179</v>
      </c>
      <c r="AR41" s="305">
        <v>-146.6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12" t="s">
        <v>476</v>
      </c>
      <c r="AN49" s="1114" t="s">
        <v>509</v>
      </c>
      <c r="AO49" s="1115"/>
      <c r="AP49" s="1115"/>
      <c r="AQ49" s="1115"/>
      <c r="AR49" s="1116"/>
    </row>
    <row r="50" spans="1:44" x14ac:dyDescent="0.15">
      <c r="A50" s="259"/>
      <c r="AK50" s="317"/>
      <c r="AL50" s="318"/>
      <c r="AM50" s="1113"/>
      <c r="AN50" s="319" t="s">
        <v>510</v>
      </c>
      <c r="AO50" s="320" t="s">
        <v>511</v>
      </c>
      <c r="AP50" s="321" t="s">
        <v>512</v>
      </c>
      <c r="AQ50" s="322" t="s">
        <v>513</v>
      </c>
      <c r="AR50" s="323" t="s">
        <v>514</v>
      </c>
    </row>
    <row r="51" spans="1:44" x14ac:dyDescent="0.15">
      <c r="A51" s="259"/>
      <c r="AK51" s="315" t="s">
        <v>515</v>
      </c>
      <c r="AL51" s="316"/>
      <c r="AM51" s="324">
        <v>2553749</v>
      </c>
      <c r="AN51" s="325">
        <v>44323</v>
      </c>
      <c r="AO51" s="326">
        <v>12.3</v>
      </c>
      <c r="AP51" s="327">
        <v>45588</v>
      </c>
      <c r="AQ51" s="328">
        <v>8.6999999999999993</v>
      </c>
      <c r="AR51" s="329">
        <v>3.6</v>
      </c>
    </row>
    <row r="52" spans="1:44" x14ac:dyDescent="0.15">
      <c r="A52" s="259"/>
      <c r="AK52" s="330"/>
      <c r="AL52" s="331" t="s">
        <v>516</v>
      </c>
      <c r="AM52" s="332">
        <v>2022765</v>
      </c>
      <c r="AN52" s="333">
        <v>35107</v>
      </c>
      <c r="AO52" s="334">
        <v>102.2</v>
      </c>
      <c r="AP52" s="335">
        <v>24150</v>
      </c>
      <c r="AQ52" s="336">
        <v>3.4</v>
      </c>
      <c r="AR52" s="337">
        <v>98.8</v>
      </c>
    </row>
    <row r="53" spans="1:44" x14ac:dyDescent="0.15">
      <c r="A53" s="259"/>
      <c r="AK53" s="315" t="s">
        <v>517</v>
      </c>
      <c r="AL53" s="316"/>
      <c r="AM53" s="324">
        <v>1158194</v>
      </c>
      <c r="AN53" s="325">
        <v>20311</v>
      </c>
      <c r="AO53" s="326">
        <v>-54.2</v>
      </c>
      <c r="AP53" s="327">
        <v>45483</v>
      </c>
      <c r="AQ53" s="328">
        <v>-0.2</v>
      </c>
      <c r="AR53" s="329">
        <v>-54</v>
      </c>
    </row>
    <row r="54" spans="1:44" x14ac:dyDescent="0.15">
      <c r="A54" s="259"/>
      <c r="AK54" s="330"/>
      <c r="AL54" s="331" t="s">
        <v>516</v>
      </c>
      <c r="AM54" s="332">
        <v>577498</v>
      </c>
      <c r="AN54" s="333">
        <v>10127</v>
      </c>
      <c r="AO54" s="334">
        <v>-71.2</v>
      </c>
      <c r="AP54" s="335">
        <v>24241</v>
      </c>
      <c r="AQ54" s="336">
        <v>0.4</v>
      </c>
      <c r="AR54" s="337">
        <v>-71.599999999999994</v>
      </c>
    </row>
    <row r="55" spans="1:44" x14ac:dyDescent="0.15">
      <c r="A55" s="259"/>
      <c r="AK55" s="315" t="s">
        <v>518</v>
      </c>
      <c r="AL55" s="316"/>
      <c r="AM55" s="324">
        <v>1744809</v>
      </c>
      <c r="AN55" s="325">
        <v>31006</v>
      </c>
      <c r="AO55" s="326">
        <v>52.7</v>
      </c>
      <c r="AP55" s="327">
        <v>45945</v>
      </c>
      <c r="AQ55" s="328">
        <v>1</v>
      </c>
      <c r="AR55" s="329">
        <v>51.7</v>
      </c>
    </row>
    <row r="56" spans="1:44" x14ac:dyDescent="0.15">
      <c r="A56" s="259"/>
      <c r="AK56" s="330"/>
      <c r="AL56" s="331" t="s">
        <v>516</v>
      </c>
      <c r="AM56" s="332">
        <v>466966</v>
      </c>
      <c r="AN56" s="333">
        <v>8298</v>
      </c>
      <c r="AO56" s="334">
        <v>-18.100000000000001</v>
      </c>
      <c r="AP56" s="335">
        <v>25180</v>
      </c>
      <c r="AQ56" s="336">
        <v>3.9</v>
      </c>
      <c r="AR56" s="337">
        <v>-22</v>
      </c>
    </row>
    <row r="57" spans="1:44" x14ac:dyDescent="0.15">
      <c r="A57" s="259"/>
      <c r="AK57" s="315" t="s">
        <v>519</v>
      </c>
      <c r="AL57" s="316"/>
      <c r="AM57" s="324">
        <v>1925609</v>
      </c>
      <c r="AN57" s="325">
        <v>34263</v>
      </c>
      <c r="AO57" s="326">
        <v>10.5</v>
      </c>
      <c r="AP57" s="327">
        <v>44475</v>
      </c>
      <c r="AQ57" s="328">
        <v>-3.2</v>
      </c>
      <c r="AR57" s="329">
        <v>13.7</v>
      </c>
    </row>
    <row r="58" spans="1:44" x14ac:dyDescent="0.15">
      <c r="A58" s="259"/>
      <c r="AK58" s="330"/>
      <c r="AL58" s="331" t="s">
        <v>516</v>
      </c>
      <c r="AM58" s="332">
        <v>719603</v>
      </c>
      <c r="AN58" s="333">
        <v>12804</v>
      </c>
      <c r="AO58" s="334">
        <v>54.3</v>
      </c>
      <c r="AP58" s="335">
        <v>24780</v>
      </c>
      <c r="AQ58" s="336">
        <v>-1.6</v>
      </c>
      <c r="AR58" s="337">
        <v>55.9</v>
      </c>
    </row>
    <row r="59" spans="1:44" x14ac:dyDescent="0.15">
      <c r="A59" s="259"/>
      <c r="AK59" s="315" t="s">
        <v>520</v>
      </c>
      <c r="AL59" s="316"/>
      <c r="AM59" s="324">
        <v>3008918</v>
      </c>
      <c r="AN59" s="325">
        <v>53244</v>
      </c>
      <c r="AO59" s="326">
        <v>55.4</v>
      </c>
      <c r="AP59" s="327">
        <v>45982</v>
      </c>
      <c r="AQ59" s="328">
        <v>3.4</v>
      </c>
      <c r="AR59" s="329">
        <v>52</v>
      </c>
    </row>
    <row r="60" spans="1:44" x14ac:dyDescent="0.15">
      <c r="A60" s="259"/>
      <c r="AK60" s="330"/>
      <c r="AL60" s="331" t="s">
        <v>516</v>
      </c>
      <c r="AM60" s="332">
        <v>836219</v>
      </c>
      <c r="AN60" s="333">
        <v>14797</v>
      </c>
      <c r="AO60" s="334">
        <v>15.6</v>
      </c>
      <c r="AP60" s="335">
        <v>25583</v>
      </c>
      <c r="AQ60" s="336">
        <v>3.2</v>
      </c>
      <c r="AR60" s="337">
        <v>12.4</v>
      </c>
    </row>
    <row r="61" spans="1:44" x14ac:dyDescent="0.15">
      <c r="A61" s="259"/>
      <c r="AK61" s="315" t="s">
        <v>521</v>
      </c>
      <c r="AL61" s="338"/>
      <c r="AM61" s="324">
        <v>2078256</v>
      </c>
      <c r="AN61" s="325">
        <v>36629</v>
      </c>
      <c r="AO61" s="326">
        <v>15.3</v>
      </c>
      <c r="AP61" s="327">
        <v>45495</v>
      </c>
      <c r="AQ61" s="339">
        <v>1.9</v>
      </c>
      <c r="AR61" s="329">
        <v>13.4</v>
      </c>
    </row>
    <row r="62" spans="1:44" x14ac:dyDescent="0.15">
      <c r="A62" s="259"/>
      <c r="AK62" s="330"/>
      <c r="AL62" s="331" t="s">
        <v>516</v>
      </c>
      <c r="AM62" s="332">
        <v>924610</v>
      </c>
      <c r="AN62" s="333">
        <v>16227</v>
      </c>
      <c r="AO62" s="334">
        <v>16.600000000000001</v>
      </c>
      <c r="AP62" s="335">
        <v>24787</v>
      </c>
      <c r="AQ62" s="336">
        <v>1.9</v>
      </c>
      <c r="AR62" s="337">
        <v>14.7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Cb6ggcUJ0Kav+xDfmOTtiWjDc4IENsvJe24f0tOLogRbNumrIGz0ZZYzKBimXoI71WZjnOLOBaeMC4BL3CMNw==" saltValue="iLuAsjK6tW8/TP+Z4Ap/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kAGtnN1QM3GbjXAn6SG9BbE+Oj2lD+iw286EcgxAbAseIPPa1b+UmW+5DenQ1LwCkh1YU6L5Ymh7Vw0oJPCVw==" saltValue="Zace7mRzwztKD3EnCev8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PO2MNVaTzHyb4TBWqoxV25j8Sr1Jjclexq0hodRs0BM4k6prKxT7xnLvjejDY3H7SBCoiFnLBawviPoy8FrTiw==" saltValue="ypkegFlUU8pf0vFRxt1T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6" t="s">
        <v>3</v>
      </c>
      <c r="D47" s="1126"/>
      <c r="E47" s="1127"/>
      <c r="F47" s="11">
        <v>21.59</v>
      </c>
      <c r="G47" s="12">
        <v>25.73</v>
      </c>
      <c r="H47" s="12">
        <v>24.72</v>
      </c>
      <c r="I47" s="12">
        <v>25.59</v>
      </c>
      <c r="J47" s="13">
        <v>23.14</v>
      </c>
    </row>
    <row r="48" spans="2:10" ht="57.75" customHeight="1" x14ac:dyDescent="0.15">
      <c r="B48" s="14"/>
      <c r="C48" s="1128" t="s">
        <v>4</v>
      </c>
      <c r="D48" s="1128"/>
      <c r="E48" s="1129"/>
      <c r="F48" s="15">
        <v>5.84</v>
      </c>
      <c r="G48" s="16">
        <v>5.0999999999999996</v>
      </c>
      <c r="H48" s="16">
        <v>11.6</v>
      </c>
      <c r="I48" s="16">
        <v>13.41</v>
      </c>
      <c r="J48" s="17">
        <v>8.81</v>
      </c>
    </row>
    <row r="49" spans="2:10" ht="57.75" customHeight="1" thickBot="1" x14ac:dyDescent="0.2">
      <c r="B49" s="18"/>
      <c r="C49" s="1130" t="s">
        <v>5</v>
      </c>
      <c r="D49" s="1130"/>
      <c r="E49" s="1131"/>
      <c r="F49" s="19">
        <v>2.1800000000000002</v>
      </c>
      <c r="G49" s="20">
        <v>3.89</v>
      </c>
      <c r="H49" s="20">
        <v>7.24</v>
      </c>
      <c r="I49" s="20">
        <v>1.62</v>
      </c>
      <c r="J49" s="21" t="s">
        <v>528</v>
      </c>
    </row>
    <row r="50" spans="2:10" x14ac:dyDescent="0.15"/>
  </sheetData>
  <sheetProtection algorithmName="SHA-512" hashValue="MWbOzv2RUaoxaYLKsj/W3MDjBCo57bEusMIc/f7MX0DdYx67o0XrXVCwsaGJ0/agVXixz+TmW9R+y2CTdNrcfg==" saltValue="8zSpVZztzMhjeeqI/LmE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6" t="s">
        <v>529</v>
      </c>
      <c r="D34" s="1136"/>
      <c r="E34" s="1137"/>
      <c r="F34" s="32">
        <v>5.84</v>
      </c>
      <c r="G34" s="33">
        <v>5.09</v>
      </c>
      <c r="H34" s="33">
        <v>11.6</v>
      </c>
      <c r="I34" s="33">
        <v>13.41</v>
      </c>
      <c r="J34" s="34">
        <v>8.81</v>
      </c>
      <c r="K34" s="22"/>
      <c r="L34" s="22"/>
      <c r="M34" s="22"/>
      <c r="N34" s="22"/>
      <c r="O34" s="22"/>
      <c r="P34" s="22"/>
    </row>
    <row r="35" spans="1:16" ht="39" customHeight="1" x14ac:dyDescent="0.15">
      <c r="A35" s="22"/>
      <c r="B35" s="35"/>
      <c r="C35" s="1132" t="s">
        <v>530</v>
      </c>
      <c r="D35" s="1132"/>
      <c r="E35" s="1133"/>
      <c r="F35" s="36">
        <v>3.35</v>
      </c>
      <c r="G35" s="37">
        <v>4.41</v>
      </c>
      <c r="H35" s="37">
        <v>5.41</v>
      </c>
      <c r="I35" s="37">
        <v>5.47</v>
      </c>
      <c r="J35" s="38">
        <v>6.01</v>
      </c>
      <c r="K35" s="22"/>
      <c r="L35" s="22"/>
      <c r="M35" s="22"/>
      <c r="N35" s="22"/>
      <c r="O35" s="22"/>
      <c r="P35" s="22"/>
    </row>
    <row r="36" spans="1:16" ht="39" customHeight="1" x14ac:dyDescent="0.15">
      <c r="A36" s="22"/>
      <c r="B36" s="35"/>
      <c r="C36" s="1132" t="s">
        <v>531</v>
      </c>
      <c r="D36" s="1132"/>
      <c r="E36" s="1133"/>
      <c r="F36" s="36">
        <v>2.15</v>
      </c>
      <c r="G36" s="37">
        <v>2.81</v>
      </c>
      <c r="H36" s="37">
        <v>3.07</v>
      </c>
      <c r="I36" s="37">
        <v>2.7</v>
      </c>
      <c r="J36" s="38">
        <v>2.04</v>
      </c>
      <c r="K36" s="22"/>
      <c r="L36" s="22"/>
      <c r="M36" s="22"/>
      <c r="N36" s="22"/>
      <c r="O36" s="22"/>
      <c r="P36" s="22"/>
    </row>
    <row r="37" spans="1:16" ht="39" customHeight="1" x14ac:dyDescent="0.15">
      <c r="A37" s="22"/>
      <c r="B37" s="35"/>
      <c r="C37" s="1132" t="s">
        <v>532</v>
      </c>
      <c r="D37" s="1132"/>
      <c r="E37" s="1133"/>
      <c r="F37" s="36">
        <v>1.72</v>
      </c>
      <c r="G37" s="37">
        <v>1.97</v>
      </c>
      <c r="H37" s="37">
        <v>1.83</v>
      </c>
      <c r="I37" s="37">
        <v>1.55</v>
      </c>
      <c r="J37" s="38">
        <v>1.68</v>
      </c>
      <c r="K37" s="22"/>
      <c r="L37" s="22"/>
      <c r="M37" s="22"/>
      <c r="N37" s="22"/>
      <c r="O37" s="22"/>
      <c r="P37" s="22"/>
    </row>
    <row r="38" spans="1:16" ht="39" customHeight="1" x14ac:dyDescent="0.15">
      <c r="A38" s="22"/>
      <c r="B38" s="35"/>
      <c r="C38" s="1132" t="s">
        <v>533</v>
      </c>
      <c r="D38" s="1132"/>
      <c r="E38" s="1133"/>
      <c r="F38" s="36">
        <v>0.18</v>
      </c>
      <c r="G38" s="37">
        <v>0.23</v>
      </c>
      <c r="H38" s="37">
        <v>0.22</v>
      </c>
      <c r="I38" s="37">
        <v>0.2</v>
      </c>
      <c r="J38" s="38">
        <v>0.19</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534</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535</v>
      </c>
      <c r="D43" s="1134"/>
      <c r="E43" s="1135"/>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TIwTRjEcatEt0fph3snpvo6n330RycFjpZqlbMrN3TUjT23F4AECTs5PJOGIZsx64Jv4ID3hJzro3lXoGOzlg==" saltValue="B8aQ/7pG64XkFGTsLZxP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758</v>
      </c>
      <c r="L45" s="58">
        <v>732</v>
      </c>
      <c r="M45" s="58">
        <v>752</v>
      </c>
      <c r="N45" s="58">
        <v>724</v>
      </c>
      <c r="O45" s="59">
        <v>698</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61</v>
      </c>
      <c r="L48" s="62">
        <v>196</v>
      </c>
      <c r="M48" s="62">
        <v>199</v>
      </c>
      <c r="N48" s="62">
        <v>195</v>
      </c>
      <c r="O48" s="63">
        <v>205</v>
      </c>
      <c r="P48" s="46"/>
      <c r="Q48" s="46"/>
      <c r="R48" s="46"/>
      <c r="S48" s="46"/>
      <c r="T48" s="46"/>
      <c r="U48" s="46"/>
    </row>
    <row r="49" spans="1:21" ht="30.75" customHeight="1" x14ac:dyDescent="0.15">
      <c r="A49" s="46"/>
      <c r="B49" s="1140"/>
      <c r="C49" s="1141"/>
      <c r="D49" s="60"/>
      <c r="E49" s="1146" t="s">
        <v>14</v>
      </c>
      <c r="F49" s="1146"/>
      <c r="G49" s="1146"/>
      <c r="H49" s="1146"/>
      <c r="I49" s="1146"/>
      <c r="J49" s="1147"/>
      <c r="K49" s="61">
        <v>248</v>
      </c>
      <c r="L49" s="62">
        <v>253</v>
      </c>
      <c r="M49" s="62">
        <v>225</v>
      </c>
      <c r="N49" s="62">
        <v>225</v>
      </c>
      <c r="O49" s="63">
        <v>207</v>
      </c>
      <c r="P49" s="46"/>
      <c r="Q49" s="46"/>
      <c r="R49" s="46"/>
      <c r="S49" s="46"/>
      <c r="T49" s="46"/>
      <c r="U49" s="46"/>
    </row>
    <row r="50" spans="1:21" ht="30.75" customHeight="1" x14ac:dyDescent="0.15">
      <c r="A50" s="46"/>
      <c r="B50" s="1140"/>
      <c r="C50" s="1141"/>
      <c r="D50" s="60"/>
      <c r="E50" s="1146" t="s">
        <v>15</v>
      </c>
      <c r="F50" s="1146"/>
      <c r="G50" s="1146"/>
      <c r="H50" s="1146"/>
      <c r="I50" s="1146"/>
      <c r="J50" s="1147"/>
      <c r="K50" s="61">
        <v>15</v>
      </c>
      <c r="L50" s="62">
        <v>12</v>
      </c>
      <c r="M50" s="62">
        <v>12</v>
      </c>
      <c r="N50" s="62">
        <v>19</v>
      </c>
      <c r="O50" s="63">
        <v>12</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1436</v>
      </c>
      <c r="L52" s="62">
        <v>1509</v>
      </c>
      <c r="M52" s="62">
        <v>1505</v>
      </c>
      <c r="N52" s="62">
        <v>1485</v>
      </c>
      <c r="O52" s="63">
        <v>1442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-354</v>
      </c>
      <c r="L53" s="67">
        <v>-316</v>
      </c>
      <c r="M53" s="67">
        <v>-317</v>
      </c>
      <c r="N53" s="67">
        <v>-322</v>
      </c>
      <c r="O53" s="68">
        <v>-320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2vwEliMLqCv8ch+T3+0DSFOArTZ9Hwod2zbri/+2FcszOjBLgSe0wLkli4D3Cd7kQxAvVzU2D9CCeiwbfUzKdQ==" saltValue="UO+O6UMCgkERpxjA6oLt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69" t="s">
        <v>30</v>
      </c>
      <c r="C41" s="1170"/>
      <c r="D41" s="103"/>
      <c r="E41" s="1175" t="s">
        <v>31</v>
      </c>
      <c r="F41" s="1175"/>
      <c r="G41" s="1175"/>
      <c r="H41" s="1176"/>
      <c r="I41" s="342">
        <v>6994</v>
      </c>
      <c r="J41" s="343">
        <v>7075</v>
      </c>
      <c r="K41" s="343">
        <v>6598</v>
      </c>
      <c r="L41" s="343">
        <v>6074</v>
      </c>
      <c r="M41" s="344">
        <v>5920</v>
      </c>
    </row>
    <row r="42" spans="2:13" ht="27.75" customHeight="1" x14ac:dyDescent="0.15">
      <c r="B42" s="1171"/>
      <c r="C42" s="1172"/>
      <c r="D42" s="104"/>
      <c r="E42" s="1177" t="s">
        <v>32</v>
      </c>
      <c r="F42" s="1177"/>
      <c r="G42" s="1177"/>
      <c r="H42" s="1178"/>
      <c r="I42" s="345">
        <v>931</v>
      </c>
      <c r="J42" s="346">
        <v>981</v>
      </c>
      <c r="K42" s="346">
        <v>999</v>
      </c>
      <c r="L42" s="346">
        <v>961</v>
      </c>
      <c r="M42" s="347">
        <v>942</v>
      </c>
    </row>
    <row r="43" spans="2:13" ht="27.75" customHeight="1" x14ac:dyDescent="0.15">
      <c r="B43" s="1171"/>
      <c r="C43" s="1172"/>
      <c r="D43" s="104"/>
      <c r="E43" s="1177" t="s">
        <v>33</v>
      </c>
      <c r="F43" s="1177"/>
      <c r="G43" s="1177"/>
      <c r="H43" s="1178"/>
      <c r="I43" s="345">
        <v>1626</v>
      </c>
      <c r="J43" s="346">
        <v>1377</v>
      </c>
      <c r="K43" s="346">
        <v>1108</v>
      </c>
      <c r="L43" s="346">
        <v>1614</v>
      </c>
      <c r="M43" s="347">
        <v>1549</v>
      </c>
    </row>
    <row r="44" spans="2:13" ht="27.75" customHeight="1" x14ac:dyDescent="0.15">
      <c r="B44" s="1171"/>
      <c r="C44" s="1172"/>
      <c r="D44" s="104"/>
      <c r="E44" s="1177" t="s">
        <v>34</v>
      </c>
      <c r="F44" s="1177"/>
      <c r="G44" s="1177"/>
      <c r="H44" s="1178"/>
      <c r="I44" s="345">
        <v>2086</v>
      </c>
      <c r="J44" s="346">
        <v>1855</v>
      </c>
      <c r="K44" s="346">
        <v>1698</v>
      </c>
      <c r="L44" s="346">
        <v>1821</v>
      </c>
      <c r="M44" s="347">
        <v>1743</v>
      </c>
    </row>
    <row r="45" spans="2:13" ht="27.75" customHeight="1" x14ac:dyDescent="0.15">
      <c r="B45" s="1171"/>
      <c r="C45" s="1172"/>
      <c r="D45" s="104"/>
      <c r="E45" s="1177" t="s">
        <v>35</v>
      </c>
      <c r="F45" s="1177"/>
      <c r="G45" s="1177"/>
      <c r="H45" s="1178"/>
      <c r="I45" s="345">
        <v>3208</v>
      </c>
      <c r="J45" s="346">
        <v>3170</v>
      </c>
      <c r="K45" s="346">
        <v>3154</v>
      </c>
      <c r="L45" s="346">
        <v>3099</v>
      </c>
      <c r="M45" s="347">
        <v>3077</v>
      </c>
    </row>
    <row r="46" spans="2:13" ht="27.75" customHeight="1" x14ac:dyDescent="0.15">
      <c r="B46" s="1171"/>
      <c r="C46" s="1172"/>
      <c r="D46" s="105"/>
      <c r="E46" s="1177" t="s">
        <v>36</v>
      </c>
      <c r="F46" s="1177"/>
      <c r="G46" s="1177"/>
      <c r="H46" s="1178"/>
      <c r="I46" s="345" t="s">
        <v>485</v>
      </c>
      <c r="J46" s="346" t="s">
        <v>485</v>
      </c>
      <c r="K46" s="346" t="s">
        <v>485</v>
      </c>
      <c r="L46" s="346" t="s">
        <v>485</v>
      </c>
      <c r="M46" s="347" t="s">
        <v>485</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7080</v>
      </c>
      <c r="J50" s="346">
        <v>7697</v>
      </c>
      <c r="K50" s="346">
        <v>8574</v>
      </c>
      <c r="L50" s="346">
        <v>9627</v>
      </c>
      <c r="M50" s="347">
        <v>10457</v>
      </c>
    </row>
    <row r="51" spans="2:13" ht="27.75" customHeight="1" x14ac:dyDescent="0.15">
      <c r="B51" s="1171"/>
      <c r="C51" s="1172"/>
      <c r="D51" s="104"/>
      <c r="E51" s="1177" t="s">
        <v>42</v>
      </c>
      <c r="F51" s="1177"/>
      <c r="G51" s="1177"/>
      <c r="H51" s="1178"/>
      <c r="I51" s="345">
        <v>2254</v>
      </c>
      <c r="J51" s="346">
        <v>2008</v>
      </c>
      <c r="K51" s="346">
        <v>1779</v>
      </c>
      <c r="L51" s="346">
        <v>2321</v>
      </c>
      <c r="M51" s="347">
        <v>2266</v>
      </c>
    </row>
    <row r="52" spans="2:13" ht="27.75" customHeight="1" x14ac:dyDescent="0.15">
      <c r="B52" s="1173"/>
      <c r="C52" s="1174"/>
      <c r="D52" s="104"/>
      <c r="E52" s="1177" t="s">
        <v>43</v>
      </c>
      <c r="F52" s="1177"/>
      <c r="G52" s="1177"/>
      <c r="H52" s="1178"/>
      <c r="I52" s="345">
        <v>13203</v>
      </c>
      <c r="J52" s="346">
        <v>13064</v>
      </c>
      <c r="K52" s="346">
        <v>12836</v>
      </c>
      <c r="L52" s="346">
        <v>12187</v>
      </c>
      <c r="M52" s="347">
        <v>11299</v>
      </c>
    </row>
    <row r="53" spans="2:13" ht="27.75" customHeight="1" thickBot="1" x14ac:dyDescent="0.2">
      <c r="B53" s="1184" t="s">
        <v>19</v>
      </c>
      <c r="C53" s="1185"/>
      <c r="D53" s="108"/>
      <c r="E53" s="1186" t="s">
        <v>44</v>
      </c>
      <c r="F53" s="1186"/>
      <c r="G53" s="1186"/>
      <c r="H53" s="1187"/>
      <c r="I53" s="348">
        <v>-7692</v>
      </c>
      <c r="J53" s="349">
        <v>-8311</v>
      </c>
      <c r="K53" s="349">
        <v>-9633</v>
      </c>
      <c r="L53" s="349">
        <v>-10566</v>
      </c>
      <c r="M53" s="350">
        <v>-10791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P8kdM8DJEH/qDiN0JpZvo9CrTfEyCuu7IU0c708dybarj2nKmHqX96fBfV3sixZPtAWBUI4Yxrm3X1m++dgb1g==" saltValue="Hbhc+5iPwbhJYzvtGqkw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6" t="s">
        <v>46</v>
      </c>
      <c r="D55" s="1196"/>
      <c r="E55" s="1197"/>
      <c r="F55" s="120">
        <v>3106</v>
      </c>
      <c r="G55" s="120">
        <v>3124</v>
      </c>
      <c r="H55" s="121">
        <v>2908</v>
      </c>
    </row>
    <row r="56" spans="2:8" ht="52.5" customHeight="1" x14ac:dyDescent="0.15">
      <c r="B56" s="122"/>
      <c r="C56" s="1198" t="s">
        <v>47</v>
      </c>
      <c r="D56" s="1198"/>
      <c r="E56" s="1199"/>
      <c r="F56" s="123" t="s">
        <v>485</v>
      </c>
      <c r="G56" s="123" t="s">
        <v>485</v>
      </c>
      <c r="H56" s="124" t="s">
        <v>485</v>
      </c>
    </row>
    <row r="57" spans="2:8" ht="53.25" customHeight="1" x14ac:dyDescent="0.15">
      <c r="B57" s="122"/>
      <c r="C57" s="1200" t="s">
        <v>48</v>
      </c>
      <c r="D57" s="1200"/>
      <c r="E57" s="1201"/>
      <c r="F57" s="125">
        <v>6670</v>
      </c>
      <c r="G57" s="125">
        <v>7768</v>
      </c>
      <c r="H57" s="126">
        <v>8902</v>
      </c>
    </row>
    <row r="58" spans="2:8" ht="45.75" customHeight="1" x14ac:dyDescent="0.15">
      <c r="B58" s="127"/>
      <c r="C58" s="1188" t="s">
        <v>552</v>
      </c>
      <c r="D58" s="1189"/>
      <c r="E58" s="1190"/>
      <c r="F58" s="128">
        <v>2980</v>
      </c>
      <c r="G58" s="128">
        <v>3991</v>
      </c>
      <c r="H58" s="129">
        <v>4523</v>
      </c>
    </row>
    <row r="59" spans="2:8" ht="45.75" customHeight="1" x14ac:dyDescent="0.15">
      <c r="B59" s="127"/>
      <c r="C59" s="1188" t="s">
        <v>553</v>
      </c>
      <c r="D59" s="1189"/>
      <c r="E59" s="1190"/>
      <c r="F59" s="128">
        <v>1583</v>
      </c>
      <c r="G59" s="128">
        <v>1527</v>
      </c>
      <c r="H59" s="129">
        <v>2066</v>
      </c>
    </row>
    <row r="60" spans="2:8" ht="45.75" customHeight="1" x14ac:dyDescent="0.15">
      <c r="B60" s="127"/>
      <c r="C60" s="1188" t="s">
        <v>554</v>
      </c>
      <c r="D60" s="1189"/>
      <c r="E60" s="1190"/>
      <c r="F60" s="128">
        <v>875</v>
      </c>
      <c r="G60" s="128">
        <v>1086</v>
      </c>
      <c r="H60" s="129">
        <v>1221</v>
      </c>
    </row>
    <row r="61" spans="2:8" ht="45.75" customHeight="1" x14ac:dyDescent="0.15">
      <c r="B61" s="127"/>
      <c r="C61" s="1188" t="s">
        <v>555</v>
      </c>
      <c r="D61" s="1189"/>
      <c r="E61" s="1190"/>
      <c r="F61" s="128">
        <v>423</v>
      </c>
      <c r="G61" s="128">
        <v>424</v>
      </c>
      <c r="H61" s="129">
        <v>418</v>
      </c>
    </row>
    <row r="62" spans="2:8" ht="45.75" customHeight="1" thickBot="1" x14ac:dyDescent="0.2">
      <c r="B62" s="130"/>
      <c r="C62" s="1191" t="s">
        <v>556</v>
      </c>
      <c r="D62" s="1192"/>
      <c r="E62" s="1193"/>
      <c r="F62" s="131">
        <v>283</v>
      </c>
      <c r="G62" s="131">
        <v>283</v>
      </c>
      <c r="H62" s="132">
        <v>243</v>
      </c>
    </row>
    <row r="63" spans="2:8" ht="52.5" customHeight="1" thickBot="1" x14ac:dyDescent="0.2">
      <c r="B63" s="133"/>
      <c r="C63" s="1194" t="s">
        <v>49</v>
      </c>
      <c r="D63" s="1194"/>
      <c r="E63" s="1195"/>
      <c r="F63" s="134">
        <v>9776</v>
      </c>
      <c r="G63" s="134">
        <v>10893</v>
      </c>
      <c r="H63" s="135">
        <v>11810</v>
      </c>
    </row>
    <row r="64" spans="2:8" x14ac:dyDescent="0.15"/>
  </sheetData>
  <sheetProtection algorithmName="SHA-512" hashValue="Rymsba0VDfcqQQoPrxPyzgi7nj7yCyV6KJgwhJbKCu6+Df4yYpK32swegsMV7RReebRKhtjm5O0kIlNuotMJeA==" saltValue="cyz6uiRj5cTt02XAGLBJ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44323</v>
      </c>
      <c r="E3" s="154"/>
      <c r="F3" s="155">
        <v>45588</v>
      </c>
      <c r="G3" s="156"/>
      <c r="H3" s="157"/>
    </row>
    <row r="4" spans="1:8" x14ac:dyDescent="0.15">
      <c r="A4" s="158"/>
      <c r="B4" s="159"/>
      <c r="C4" s="160"/>
      <c r="D4" s="161">
        <v>35107</v>
      </c>
      <c r="E4" s="162"/>
      <c r="F4" s="163">
        <v>24150</v>
      </c>
      <c r="G4" s="164"/>
      <c r="H4" s="165"/>
    </row>
    <row r="5" spans="1:8" x14ac:dyDescent="0.15">
      <c r="A5" s="146" t="s">
        <v>517</v>
      </c>
      <c r="B5" s="151"/>
      <c r="C5" s="152"/>
      <c r="D5" s="153">
        <v>20311</v>
      </c>
      <c r="E5" s="154"/>
      <c r="F5" s="155">
        <v>45483</v>
      </c>
      <c r="G5" s="156"/>
      <c r="H5" s="157"/>
    </row>
    <row r="6" spans="1:8" x14ac:dyDescent="0.15">
      <c r="A6" s="158"/>
      <c r="B6" s="159"/>
      <c r="C6" s="160"/>
      <c r="D6" s="161">
        <v>10127</v>
      </c>
      <c r="E6" s="162"/>
      <c r="F6" s="163">
        <v>24241</v>
      </c>
      <c r="G6" s="164"/>
      <c r="H6" s="165"/>
    </row>
    <row r="7" spans="1:8" x14ac:dyDescent="0.15">
      <c r="A7" s="146" t="s">
        <v>518</v>
      </c>
      <c r="B7" s="151"/>
      <c r="C7" s="152"/>
      <c r="D7" s="153">
        <v>31006</v>
      </c>
      <c r="E7" s="154"/>
      <c r="F7" s="155">
        <v>45945</v>
      </c>
      <c r="G7" s="156"/>
      <c r="H7" s="157"/>
    </row>
    <row r="8" spans="1:8" x14ac:dyDescent="0.15">
      <c r="A8" s="158"/>
      <c r="B8" s="159"/>
      <c r="C8" s="160"/>
      <c r="D8" s="161">
        <v>8298</v>
      </c>
      <c r="E8" s="162"/>
      <c r="F8" s="163">
        <v>25180</v>
      </c>
      <c r="G8" s="164"/>
      <c r="H8" s="165"/>
    </row>
    <row r="9" spans="1:8" x14ac:dyDescent="0.15">
      <c r="A9" s="146" t="s">
        <v>519</v>
      </c>
      <c r="B9" s="151"/>
      <c r="C9" s="152"/>
      <c r="D9" s="153">
        <v>34263</v>
      </c>
      <c r="E9" s="154"/>
      <c r="F9" s="155">
        <v>44475</v>
      </c>
      <c r="G9" s="156"/>
      <c r="H9" s="157"/>
    </row>
    <row r="10" spans="1:8" x14ac:dyDescent="0.15">
      <c r="A10" s="158"/>
      <c r="B10" s="159"/>
      <c r="C10" s="160"/>
      <c r="D10" s="161">
        <v>12804</v>
      </c>
      <c r="E10" s="162"/>
      <c r="F10" s="163">
        <v>24780</v>
      </c>
      <c r="G10" s="164"/>
      <c r="H10" s="165"/>
    </row>
    <row r="11" spans="1:8" x14ac:dyDescent="0.15">
      <c r="A11" s="146" t="s">
        <v>520</v>
      </c>
      <c r="B11" s="151"/>
      <c r="C11" s="152"/>
      <c r="D11" s="153">
        <v>53244</v>
      </c>
      <c r="E11" s="154"/>
      <c r="F11" s="155">
        <v>45982</v>
      </c>
      <c r="G11" s="156"/>
      <c r="H11" s="157"/>
    </row>
    <row r="12" spans="1:8" x14ac:dyDescent="0.15">
      <c r="A12" s="158"/>
      <c r="B12" s="159"/>
      <c r="C12" s="166"/>
      <c r="D12" s="161">
        <v>14797</v>
      </c>
      <c r="E12" s="162"/>
      <c r="F12" s="163">
        <v>25583</v>
      </c>
      <c r="G12" s="164"/>
      <c r="H12" s="165"/>
    </row>
    <row r="13" spans="1:8" x14ac:dyDescent="0.15">
      <c r="A13" s="146"/>
      <c r="B13" s="151"/>
      <c r="C13" s="152"/>
      <c r="D13" s="153">
        <v>36629</v>
      </c>
      <c r="E13" s="154"/>
      <c r="F13" s="155">
        <v>45495</v>
      </c>
      <c r="G13" s="167"/>
      <c r="H13" s="157"/>
    </row>
    <row r="14" spans="1:8" x14ac:dyDescent="0.15">
      <c r="A14" s="158"/>
      <c r="B14" s="159"/>
      <c r="C14" s="160"/>
      <c r="D14" s="161">
        <v>16227</v>
      </c>
      <c r="E14" s="162"/>
      <c r="F14" s="163">
        <v>24787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5.84</v>
      </c>
      <c r="C19" s="168">
        <f>ROUND(VALUE(SUBSTITUTE(実質収支比率等に係る経年分析!G$48,"▲","-")),2)</f>
        <v>5.0999999999999996</v>
      </c>
      <c r="D19" s="168">
        <f>ROUND(VALUE(SUBSTITUTE(実質収支比率等に係る経年分析!H$48,"▲","-")),2)</f>
        <v>11.6</v>
      </c>
      <c r="E19" s="168">
        <f>ROUND(VALUE(SUBSTITUTE(実質収支比率等に係る経年分析!I$48,"▲","-")),2)</f>
        <v>13.41</v>
      </c>
      <c r="F19" s="168">
        <f>ROUND(VALUE(SUBSTITUTE(実質収支比率等に係る経年分析!J$48,"▲","-")),2)</f>
        <v>8.81</v>
      </c>
    </row>
    <row r="20" spans="1:11" x14ac:dyDescent="0.15">
      <c r="A20" s="168" t="s">
        <v>53</v>
      </c>
      <c r="B20" s="168">
        <f>ROUND(VALUE(SUBSTITUTE(実質収支比率等に係る経年分析!F$47,"▲","-")),2)</f>
        <v>21.59</v>
      </c>
      <c r="C20" s="168">
        <f>ROUND(VALUE(SUBSTITUTE(実質収支比率等に係る経年分析!G$47,"▲","-")),2)</f>
        <v>25.73</v>
      </c>
      <c r="D20" s="168">
        <f>ROUND(VALUE(SUBSTITUTE(実質収支比率等に係る経年分析!H$47,"▲","-")),2)</f>
        <v>24.72</v>
      </c>
      <c r="E20" s="168">
        <f>ROUND(VALUE(SUBSTITUTE(実質収支比率等に係る経年分析!I$47,"▲","-")),2)</f>
        <v>25.59</v>
      </c>
      <c r="F20" s="168">
        <f>ROUND(VALUE(SUBSTITUTE(実質収支比率等に係る経年分析!J$47,"▲","-")),2)</f>
        <v>23.14</v>
      </c>
    </row>
    <row r="21" spans="1:11" x14ac:dyDescent="0.15">
      <c r="A21" s="168" t="s">
        <v>54</v>
      </c>
      <c r="B21" s="168">
        <f>IF(ISNUMBER(VALUE(SUBSTITUTE(実質収支比率等に係る経年分析!F$49,"▲","-"))),ROUND(VALUE(SUBSTITUTE(実質収支比率等に係る経年分析!F$49,"▲","-")),2),NA())</f>
        <v>2.1800000000000002</v>
      </c>
      <c r="C21" s="168">
        <f>IF(ISNUMBER(VALUE(SUBSTITUTE(実質収支比率等に係る経年分析!G$49,"▲","-"))),ROUND(VALUE(SUBSTITUTE(実質収支比率等に係る経年分析!G$49,"▲","-")),2),NA())</f>
        <v>3.89</v>
      </c>
      <c r="D21" s="168">
        <f>IF(ISNUMBER(VALUE(SUBSTITUTE(実質収支比率等に係る経年分析!H$49,"▲","-"))),ROUND(VALUE(SUBSTITUTE(実質収支比率等に係る経年分析!H$49,"▲","-")),2),NA())</f>
        <v>7.24</v>
      </c>
      <c r="E21" s="168">
        <f>IF(ISNUMBER(VALUE(SUBSTITUTE(実質収支比率等に係る経年分析!I$49,"▲","-"))),ROUND(VALUE(SUBSTITUTE(実質収支比率等に係る経年分析!I$49,"▲","-")),2),NA())</f>
        <v>1.62</v>
      </c>
      <c r="F21" s="168">
        <f>IF(ISNUMBER(VALUE(SUBSTITUTE(実質収支比率等に係る経年分析!J$49,"▲","-"))),ROUND(VALUE(SUBSTITUTE(実質収支比率等に係る経年分析!J$49,"▲","-")),2),NA())</f>
        <v>-5.94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福生市後期高齢者医療特別会計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0.19</v>
      </c>
    </row>
    <row r="33" spans="1:16" x14ac:dyDescent="0.15">
      <c r="A33" s="169" t="str">
        <f>IF(連結実質赤字比率に係る赤字・黒字の構成分析!C$37="",NA(),連結実質赤字比率に係る赤字・黒字の構成分析!C$37)</f>
        <v>福生市介護保険特別会計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1.72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1.68</v>
      </c>
    </row>
    <row r="34" spans="1:16" x14ac:dyDescent="0.15">
      <c r="A34" s="169" t="str">
        <f>IF(連結実質赤字比率に係る赤字・黒字の構成分析!C$36="",NA(),連結実質赤字比率に係る赤字・黒字の構成分析!C$36)</f>
        <v>福生市国民健康保険特別会計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2.81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3.07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2.04</v>
      </c>
    </row>
    <row r="35" spans="1:16" x14ac:dyDescent="0.15">
      <c r="A35" s="169" t="str">
        <f>IF(連結実質赤字比率に係る赤字・黒字の構成分析!C$35="",NA(),連結実質赤字比率に係る赤字・黒字の構成分析!C$35)</f>
        <v>福生市下水道事業会計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3.35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4.41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5.41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5.47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6.01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5.84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5.09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13.41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8.81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1436</v>
      </c>
      <c r="E42" s="170"/>
      <c r="F42" s="170"/>
      <c r="G42" s="170">
        <f>'実質公債費比率（分子）の構造'!L$52</f>
        <v>1509</v>
      </c>
      <c r="H42" s="170"/>
      <c r="I42" s="170"/>
      <c r="J42" s="170">
        <f>'実質公債費比率（分子）の構造'!M$52</f>
        <v>1505</v>
      </c>
      <c r="K42" s="170"/>
      <c r="L42" s="170"/>
      <c r="M42" s="170">
        <f>'実質公債費比率（分子）の構造'!N$52</f>
        <v>1485</v>
      </c>
      <c r="N42" s="170"/>
      <c r="O42" s="170"/>
      <c r="P42" s="170">
        <f>'実質公債費比率（分子）の構造'!O$52</f>
        <v>1442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15</v>
      </c>
      <c r="C44" s="170"/>
      <c r="D44" s="170"/>
      <c r="E44" s="170">
        <f>'実質公債費比率（分子）の構造'!L$50</f>
        <v>12</v>
      </c>
      <c r="F44" s="170"/>
      <c r="G44" s="170"/>
      <c r="H44" s="170">
        <f>'実質公債費比率（分子）の構造'!M$50</f>
        <v>12</v>
      </c>
      <c r="I44" s="170"/>
      <c r="J44" s="170"/>
      <c r="K44" s="170">
        <f>'実質公債費比率（分子）の構造'!N$50</f>
        <v>19</v>
      </c>
      <c r="L44" s="170"/>
      <c r="M44" s="170"/>
      <c r="N44" s="170">
        <f>'実質公債費比率（分子）の構造'!O$50</f>
        <v>12</v>
      </c>
      <c r="O44" s="170"/>
      <c r="P44" s="170"/>
    </row>
    <row r="45" spans="1:16" x14ac:dyDescent="0.15">
      <c r="A45" s="170" t="s">
        <v>63</v>
      </c>
      <c r="B45" s="170">
        <f>'実質公債費比率（分子）の構造'!K$49</f>
        <v>248</v>
      </c>
      <c r="C45" s="170"/>
      <c r="D45" s="170"/>
      <c r="E45" s="170">
        <f>'実質公債費比率（分子）の構造'!L$49</f>
        <v>253</v>
      </c>
      <c r="F45" s="170"/>
      <c r="G45" s="170"/>
      <c r="H45" s="170">
        <f>'実質公債費比率（分子）の構造'!M$49</f>
        <v>225</v>
      </c>
      <c r="I45" s="170"/>
      <c r="J45" s="170"/>
      <c r="K45" s="170">
        <f>'実質公債費比率（分子）の構造'!N$49</f>
        <v>225</v>
      </c>
      <c r="L45" s="170"/>
      <c r="M45" s="170"/>
      <c r="N45" s="170">
        <f>'実質公債費比率（分子）の構造'!O$49</f>
        <v>207</v>
      </c>
      <c r="O45" s="170"/>
      <c r="P45" s="170"/>
    </row>
    <row r="46" spans="1:16" x14ac:dyDescent="0.15">
      <c r="A46" s="170" t="s">
        <v>64</v>
      </c>
      <c r="B46" s="170">
        <f>'実質公債費比率（分子）の構造'!K$48</f>
        <v>61</v>
      </c>
      <c r="C46" s="170"/>
      <c r="D46" s="170"/>
      <c r="E46" s="170">
        <f>'実質公債費比率（分子）の構造'!L$48</f>
        <v>196</v>
      </c>
      <c r="F46" s="170"/>
      <c r="G46" s="170"/>
      <c r="H46" s="170">
        <f>'実質公債費比率（分子）の構造'!M$48</f>
        <v>199</v>
      </c>
      <c r="I46" s="170"/>
      <c r="J46" s="170"/>
      <c r="K46" s="170">
        <f>'実質公債費比率（分子）の構造'!N$48</f>
        <v>195</v>
      </c>
      <c r="L46" s="170"/>
      <c r="M46" s="170"/>
      <c r="N46" s="170">
        <f>'実質公債費比率（分子）の構造'!O$48</f>
        <v>205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758</v>
      </c>
      <c r="C49" s="170"/>
      <c r="D49" s="170"/>
      <c r="E49" s="170">
        <f>'実質公債費比率（分子）の構造'!L$45</f>
        <v>732</v>
      </c>
      <c r="F49" s="170"/>
      <c r="G49" s="170"/>
      <c r="H49" s="170">
        <f>'実質公債費比率（分子）の構造'!M$45</f>
        <v>752</v>
      </c>
      <c r="I49" s="170"/>
      <c r="J49" s="170"/>
      <c r="K49" s="170">
        <f>'実質公債費比率（分子）の構造'!N$45</f>
        <v>724</v>
      </c>
      <c r="L49" s="170"/>
      <c r="M49" s="170"/>
      <c r="N49" s="170">
        <f>'実質公債費比率（分子）の構造'!O$45</f>
        <v>698</v>
      </c>
      <c r="O49" s="170"/>
      <c r="P49" s="170"/>
    </row>
    <row r="50" spans="1:16" x14ac:dyDescent="0.15">
      <c r="A50" s="170" t="s">
        <v>67</v>
      </c>
      <c r="B50" s="170" t="e">
        <f>NA()</f>
        <v>#N/A</v>
      </c>
      <c r="C50" s="170">
        <f>IF(ISNUMBER('実質公債費比率（分子）の構造'!K$53),'実質公債費比率（分子）の構造'!K$53,NA())</f>
        <v>-354</v>
      </c>
      <c r="D50" s="170" t="e">
        <f>NA()</f>
        <v>#N/A</v>
      </c>
      <c r="E50" s="170" t="e">
        <f>NA()</f>
        <v>#N/A</v>
      </c>
      <c r="F50" s="170">
        <f>IF(ISNUMBER('実質公債費比率（分子）の構造'!L$53),'実質公債費比率（分子）の構造'!L$53,NA())</f>
        <v>-316</v>
      </c>
      <c r="G50" s="170" t="e">
        <f>NA()</f>
        <v>#N/A</v>
      </c>
      <c r="H50" s="170" t="e">
        <f>NA()</f>
        <v>#N/A</v>
      </c>
      <c r="I50" s="170">
        <f>IF(ISNUMBER('実質公債費比率（分子）の構造'!M$53),'実質公債費比率（分子）の構造'!M$53,NA())</f>
        <v>-317</v>
      </c>
      <c r="J50" s="170" t="e">
        <f>NA()</f>
        <v>#N/A</v>
      </c>
      <c r="K50" s="170" t="e">
        <f>NA()</f>
        <v>#N/A</v>
      </c>
      <c r="L50" s="170">
        <f>IF(ISNUMBER('実質公債費比率（分子）の構造'!N$53),'実質公債費比率（分子）の構造'!N$53,NA())</f>
        <v>-322</v>
      </c>
      <c r="M50" s="170" t="e">
        <f>NA()</f>
        <v>#N/A</v>
      </c>
      <c r="N50" s="170" t="e">
        <f>NA()</f>
        <v>#N/A</v>
      </c>
      <c r="O50" s="170">
        <f>IF(ISNUMBER('実質公債費比率（分子）の構造'!O$53),'実質公債費比率（分子）の構造'!O$53,NA())</f>
        <v>-320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13203</v>
      </c>
      <c r="E56" s="169"/>
      <c r="F56" s="169"/>
      <c r="G56" s="169">
        <f>'将来負担比率（分子）の構造'!J$52</f>
        <v>13064</v>
      </c>
      <c r="H56" s="169"/>
      <c r="I56" s="169"/>
      <c r="J56" s="169">
        <f>'将来負担比率（分子）の構造'!K$52</f>
        <v>12836</v>
      </c>
      <c r="K56" s="169"/>
      <c r="L56" s="169"/>
      <c r="M56" s="169">
        <f>'将来負担比率（分子）の構造'!L$52</f>
        <v>12187</v>
      </c>
      <c r="N56" s="169"/>
      <c r="O56" s="169"/>
      <c r="P56" s="169">
        <f>'将来負担比率（分子）の構造'!M$52</f>
        <v>11299</v>
      </c>
    </row>
    <row r="57" spans="1:16" x14ac:dyDescent="0.15">
      <c r="A57" s="169" t="s">
        <v>42</v>
      </c>
      <c r="B57" s="169"/>
      <c r="C57" s="169"/>
      <c r="D57" s="169">
        <f>'将来負担比率（分子）の構造'!I$51</f>
        <v>2254</v>
      </c>
      <c r="E57" s="169"/>
      <c r="F57" s="169"/>
      <c r="G57" s="169">
        <f>'将来負担比率（分子）の構造'!J$51</f>
        <v>2008</v>
      </c>
      <c r="H57" s="169"/>
      <c r="I57" s="169"/>
      <c r="J57" s="169">
        <f>'将来負担比率（分子）の構造'!K$51</f>
        <v>1779</v>
      </c>
      <c r="K57" s="169"/>
      <c r="L57" s="169"/>
      <c r="M57" s="169">
        <f>'将来負担比率（分子）の構造'!L$51</f>
        <v>2321</v>
      </c>
      <c r="N57" s="169"/>
      <c r="O57" s="169"/>
      <c r="P57" s="169">
        <f>'将来負担比率（分子）の構造'!M$51</f>
        <v>2266</v>
      </c>
    </row>
    <row r="58" spans="1:16" x14ac:dyDescent="0.15">
      <c r="A58" s="169" t="s">
        <v>41</v>
      </c>
      <c r="B58" s="169"/>
      <c r="C58" s="169"/>
      <c r="D58" s="169">
        <f>'将来負担比率（分子）の構造'!I$50</f>
        <v>7080</v>
      </c>
      <c r="E58" s="169"/>
      <c r="F58" s="169"/>
      <c r="G58" s="169">
        <f>'将来負担比率（分子）の構造'!J$50</f>
        <v>7697</v>
      </c>
      <c r="H58" s="169"/>
      <c r="I58" s="169"/>
      <c r="J58" s="169">
        <f>'将来負担比率（分子）の構造'!K$50</f>
        <v>8574</v>
      </c>
      <c r="K58" s="169"/>
      <c r="L58" s="169"/>
      <c r="M58" s="169">
        <f>'将来負担比率（分子）の構造'!L$50</f>
        <v>9627</v>
      </c>
      <c r="N58" s="169"/>
      <c r="O58" s="169"/>
      <c r="P58" s="169">
        <f>'将来負担比率（分子）の構造'!M$50</f>
        <v>10457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3208</v>
      </c>
      <c r="C62" s="169"/>
      <c r="D62" s="169"/>
      <c r="E62" s="169">
        <f>'将来負担比率（分子）の構造'!J$45</f>
        <v>3170</v>
      </c>
      <c r="F62" s="169"/>
      <c r="G62" s="169"/>
      <c r="H62" s="169">
        <f>'将来負担比率（分子）の構造'!K$45</f>
        <v>3154</v>
      </c>
      <c r="I62" s="169"/>
      <c r="J62" s="169"/>
      <c r="K62" s="169">
        <f>'将来負担比率（分子）の構造'!L$45</f>
        <v>3099</v>
      </c>
      <c r="L62" s="169"/>
      <c r="M62" s="169"/>
      <c r="N62" s="169">
        <f>'将来負担比率（分子）の構造'!M$45</f>
        <v>3077</v>
      </c>
      <c r="O62" s="169"/>
      <c r="P62" s="169"/>
    </row>
    <row r="63" spans="1:16" x14ac:dyDescent="0.15">
      <c r="A63" s="169" t="s">
        <v>34</v>
      </c>
      <c r="B63" s="169">
        <f>'将来負担比率（分子）の構造'!I$44</f>
        <v>2086</v>
      </c>
      <c r="C63" s="169"/>
      <c r="D63" s="169"/>
      <c r="E63" s="169">
        <f>'将来負担比率（分子）の構造'!J$44</f>
        <v>1855</v>
      </c>
      <c r="F63" s="169"/>
      <c r="G63" s="169"/>
      <c r="H63" s="169">
        <f>'将来負担比率（分子）の構造'!K$44</f>
        <v>1698</v>
      </c>
      <c r="I63" s="169"/>
      <c r="J63" s="169"/>
      <c r="K63" s="169">
        <f>'将来負担比率（分子）の構造'!L$44</f>
        <v>1821</v>
      </c>
      <c r="L63" s="169"/>
      <c r="M63" s="169"/>
      <c r="N63" s="169">
        <f>'将来負担比率（分子）の構造'!M$44</f>
        <v>1743</v>
      </c>
      <c r="O63" s="169"/>
      <c r="P63" s="169"/>
    </row>
    <row r="64" spans="1:16" x14ac:dyDescent="0.15">
      <c r="A64" s="169" t="s">
        <v>33</v>
      </c>
      <c r="B64" s="169">
        <f>'将来負担比率（分子）の構造'!I$43</f>
        <v>1626</v>
      </c>
      <c r="C64" s="169"/>
      <c r="D64" s="169"/>
      <c r="E64" s="169">
        <f>'将来負担比率（分子）の構造'!J$43</f>
        <v>1377</v>
      </c>
      <c r="F64" s="169"/>
      <c r="G64" s="169"/>
      <c r="H64" s="169">
        <f>'将来負担比率（分子）の構造'!K$43</f>
        <v>1108</v>
      </c>
      <c r="I64" s="169"/>
      <c r="J64" s="169"/>
      <c r="K64" s="169">
        <f>'将来負担比率（分子）の構造'!L$43</f>
        <v>1614</v>
      </c>
      <c r="L64" s="169"/>
      <c r="M64" s="169"/>
      <c r="N64" s="169">
        <f>'将来負担比率（分子）の構造'!M$43</f>
        <v>1549</v>
      </c>
      <c r="O64" s="169"/>
      <c r="P64" s="169"/>
    </row>
    <row r="65" spans="1:16" x14ac:dyDescent="0.15">
      <c r="A65" s="169" t="s">
        <v>32</v>
      </c>
      <c r="B65" s="169">
        <f>'将来負担比率（分子）の構造'!I$42</f>
        <v>931</v>
      </c>
      <c r="C65" s="169"/>
      <c r="D65" s="169"/>
      <c r="E65" s="169">
        <f>'将来負担比率（分子）の構造'!J$42</f>
        <v>981</v>
      </c>
      <c r="F65" s="169"/>
      <c r="G65" s="169"/>
      <c r="H65" s="169">
        <f>'将来負担比率（分子）の構造'!K$42</f>
        <v>999</v>
      </c>
      <c r="I65" s="169"/>
      <c r="J65" s="169"/>
      <c r="K65" s="169">
        <f>'将来負担比率（分子）の構造'!L$42</f>
        <v>961</v>
      </c>
      <c r="L65" s="169"/>
      <c r="M65" s="169"/>
      <c r="N65" s="169">
        <f>'将来負担比率（分子）の構造'!M$42</f>
        <v>942</v>
      </c>
      <c r="O65" s="169"/>
      <c r="P65" s="169"/>
    </row>
    <row r="66" spans="1:16" x14ac:dyDescent="0.15">
      <c r="A66" s="169" t="s">
        <v>31</v>
      </c>
      <c r="B66" s="169">
        <f>'将来負担比率（分子）の構造'!I$41</f>
        <v>6994</v>
      </c>
      <c r="C66" s="169"/>
      <c r="D66" s="169"/>
      <c r="E66" s="169">
        <f>'将来負担比率（分子）の構造'!J$41</f>
        <v>7075</v>
      </c>
      <c r="F66" s="169"/>
      <c r="G66" s="169"/>
      <c r="H66" s="169">
        <f>'将来負担比率（分子）の構造'!K$41</f>
        <v>6598</v>
      </c>
      <c r="I66" s="169"/>
      <c r="J66" s="169"/>
      <c r="K66" s="169">
        <f>'将来負担比率（分子）の構造'!L$41</f>
        <v>6074</v>
      </c>
      <c r="L66" s="169"/>
      <c r="M66" s="169"/>
      <c r="N66" s="169">
        <f>'将来負担比率（分子）の構造'!M$41</f>
        <v>5920</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3106</v>
      </c>
      <c r="C72" s="173">
        <f>基金残高に係る経年分析!G55</f>
        <v>3124</v>
      </c>
      <c r="D72" s="173">
        <f>基金残高に係る経年分析!H55</f>
        <v>2908</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6670</v>
      </c>
      <c r="C74" s="173">
        <f>基金残高に係る経年分析!G57</f>
        <v>7768</v>
      </c>
      <c r="D74" s="173">
        <f>基金残高に係る経年分析!H57</f>
        <v>8902</v>
      </c>
    </row>
  </sheetData>
  <sheetProtection algorithmName="SHA-512" hashValue="ukBxm9/RjewvnWkg0Zvzvv9GSdpOGpgy0NZu8JCYRqY5/kb7Rj7JCjBtjANncwDSTnQtnAD/CJkTjFEp7UMXCg==" saltValue="/BWb6Qc1TU9XeO2wrrWL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2025-03-11T01:11:53Z</cp:lastPrinted>
  <dcterms:created xsi:type="dcterms:W3CDTF">2025-02-19T01:53:24Z</dcterms:created>
  <dcterms:modified xsi:type="dcterms:W3CDTF">2025-03-21T07:06:05Z</dcterms:modified>
  <cp:category/>
</cp:coreProperties>
</file>