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753CE25F-B5B4-4E72-AC00-6F076BD185E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l="1"/>
  <c r="BW35" i="10" s="1"/>
  <c r="BW36" i="10" s="1"/>
  <c r="BW37" i="10" s="1"/>
  <c r="BW38" i="10" s="1"/>
  <c r="BW39" i="10" s="1"/>
  <c r="BW40" i="10" s="1"/>
  <c r="AM34" i="10"/>
  <c r="CO34" i="10" s="1"/>
  <c r="CO35" i="10" s="1"/>
</calcChain>
</file>

<file path=xl/sharedStrings.xml><?xml version="1.0" encoding="utf-8"?>
<sst xmlns="http://schemas.openxmlformats.org/spreadsheetml/2006/main" count="1084" uniqueCount="563">
  <si>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</si>
  <si>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</si>
  <si>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</si>
  <si>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</si>
  <si>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</si>
  <si>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</si>
  <si>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</si>
  <si>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</si>
  <si>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</si>
  <si>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</si>
  <si>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</si>
  <si>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</si>
  <si>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</si>
  <si>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</si>
  <si>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</si>
  <si>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</si>
  <si>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</si>
  <si>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</si>
  <si>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</si>
  <si>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</si>
  <si>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</si>
  <si>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</si>
  <si>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</si>
  <si>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</si>
  <si>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</si>
  <si>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</si>
  <si>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</si>
  <si>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</si>
  <si>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</si>
  <si>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</si>
  <si>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</si>
  <si>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</si>
  <si>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</si>
  <si>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</si>
  <si>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</si>
  <si>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</si>
  <si>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</si>
  <si>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</si>
  <si>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</si>
  <si>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</si>
  <si>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</si>
  <si>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</si>
  <si>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</si>
  <si>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</si>
  <si>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</si>
  <si>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</si>
  <si>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</si>
  <si>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</si>
  <si>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</si>
  <si>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</si>
  <si>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</si>
  <si>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</si>
  <si>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</si>
  <si>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</si>
  <si>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</si>
  <si>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</si>
  <si>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</si>
  <si>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</si>
  <si>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</si>
  <si>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</si>
  <si>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</si>
  <si>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</si>
  <si>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</si>
  <si>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</si>
  <si>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</si>
  <si>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</si>
  <si>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</si>
  <si>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</si>
  <si>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</si>
  <si>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</si>
  <si>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</si>
  <si>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</si>
  <si>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</si>
  <si>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</si>
  <si>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</si>
  <si>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</si>
  <si>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</si>
  <si>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</si>
  <si>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</si>
  <si>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</si>
  <si>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</si>
  <si>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</si>
  <si>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</si>
  <si>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</si>
  <si>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</si>
  <si>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</si>
  <si>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</si>
  <si>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</si>
  <si>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</si>
  <si>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</si>
  <si>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</si>
  <si>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</si>
  <si>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</si>
  <si>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</si>
  <si>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</si>
  <si>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</si>
  <si>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</si>
  <si>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</si>
  <si>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</si>
  <si>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</si>
  <si>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</si>
  <si>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</si>
  <si>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</si>
  <si>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</si>
  <si>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</si>
  <si>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</si>
  <si>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</si>
  <si>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</si>
  <si>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</si>
  <si>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</si>
  <si>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</si>
  <si>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</si>
  <si>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</si>
  <si>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</si>
  <si>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</si>
  <si>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</si>
  <si>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</si>
  <si>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</si>
  <si>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</si>
  <si>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</si>
  <si>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</si>
  <si>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</si>
  <si>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</si>
  <si>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</si>
  <si>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</si>
  <si>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</si>
  <si>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</si>
  <si>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</si>
  <si>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</si>
  <si>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</si>
  <si>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</si>
  <si>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</si>
  <si>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</si>
  <si>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</si>
  <si>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</si>
  <si>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</si>
  <si>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</si>
  <si>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</si>
  <si>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</si>
  <si>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</si>
  <si>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</si>
  <si>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</si>
  <si>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</si>
  <si>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</si>
  <si>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</si>
  <si>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</si>
  <si>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</si>
  <si>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</si>
  <si>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</si>
  <si>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</si>
  <si>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</si>
  <si>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</si>
  <si>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</si>
  <si>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</si>
  <si>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</si>
  <si>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</si>
  <si>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</si>
  <si>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</si>
  <si>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</si>
  <si>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</si>
  <si>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</si>
  <si>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</si>
  <si>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</si>
  <si>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</si>
  <si>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</si>
  <si>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</si>
  <si>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</si>
  <si>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</si>
  <si>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</si>
  <si>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</si>
  <si>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</si>
  <si>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</si>
  <si>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</si>
  <si>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</si>
  <si>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</si>
  <si>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</si>
  <si>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</si>
  <si>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</si>
  <si>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</si>
  <si>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</si>
  <si>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</si>
  <si>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</si>
  <si>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</si>
  <si>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</si>
  <si>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</si>
  <si>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</si>
  <si>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</si>
  <si>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</si>
  <si>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</si>
  <si>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</si>
  <si>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</si>
  <si>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</si>
  <si>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</si>
  <si>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</si>
  <si>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</si>
  <si>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</si>
  <si>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</si>
  <si>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</si>
  <si>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</si>
  <si>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</si>
  <si>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</si>
  <si>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</si>
  <si>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</si>
  <si>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</si>
  <si>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東京都国立市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</si>
  <si>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</si>
  <si>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</si>
  <si>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</si>
  <si>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</si>
  <si>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</si>
  <si>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</si>
  <si>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</si>
  <si>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</si>
  <si>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</si>
  <si>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</si>
  <si>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</si>
  <si>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</si>
  <si>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</si>
  <si>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</si>
  <si>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</si>
  <si>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</si>
  <si>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</si>
  <si>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</si>
  <si>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</si>
  <si>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</si>
  <si>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</si>
  <si>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</si>
  <si>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</si>
  <si>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</si>
  <si>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</si>
  <si>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</si>
  <si>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</si>
  <si>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</si>
  <si>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</si>
  <si>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</si>
  <si>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</si>
  <si>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</si>
  <si>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</si>
  <si>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</si>
  <si>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</si>
  <si>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</si>
  <si>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</si>
  <si>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</si>
  <si>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</si>
  <si>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</si>
  <si>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</si>
  <si>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</si>
  <si>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</si>
  <si>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</si>
  <si>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</si>
  <si>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</si>
  <si>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</si>
  <si>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</si>
  <si>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</si>
  <si>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</si>
  <si>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</si>
  <si>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</si>
  <si>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</si>
  <si>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</si>
  <si>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</si>
  <si>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</si>
  <si>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</si>
  <si>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</si>
  <si>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</si>
  <si>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</si>
  <si>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</si>
  <si>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</si>
  <si>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</si>
  <si>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</si>
  <si>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</si>
  <si>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</si>
  <si>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</si>
  <si>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</si>
  <si>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</si>
  <si>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</si>
  <si>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</si>
  <si>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</si>
  <si>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</si>
  <si>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</si>
  <si>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</si>
  <si>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</si>
  <si>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</si>
  <si>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</si>
  <si>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</si>
  <si>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</si>
  <si>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</si>
  <si>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</si>
  <si>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</si>
  <si>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</si>
  <si>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</si>
  <si>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</si>
  <si>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</si>
  <si>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</si>
  <si>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</si>
  <si>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</si>
  <si>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</si>
  <si>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</si>
  <si>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</si>
  <si>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</si>
  <si>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</si>
  <si>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</si>
  <si>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</si>
  <si>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</si>
  <si>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</si>
  <si>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</si>
  <si>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</si>
  <si>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</si>
  <si>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</si>
  <si>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</si>
  <si>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</si>
  <si>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</si>
  <si>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</si>
  <si>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</si>
  <si>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</si>
  <si>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</si>
  <si>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</si>
  <si>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</si>
  <si>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</si>
  <si>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</si>
  <si>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</si>
  <si>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</si>
  <si>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</si>
  <si>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</si>
  <si>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</si>
  <si>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</si>
  <si>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</si>
  <si>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</si>
  <si>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</si>
  <si>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</si>
  <si>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</si>
  <si>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</si>
  <si>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</si>
  <si>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</si>
  <si>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</si>
  <si>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</si>
  <si>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</si>
  <si>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</si>
  <si>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</si>
  <si>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</si>
  <si>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</si>
  <si>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</si>
  <si>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</si>
  <si>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</si>
  <si>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</si>
  <si>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</si>
  <si>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</si>
  <si>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</si>
  <si>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</si>
  <si>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</si>
  <si>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</si>
  <si>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</si>
  <si>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</si>
  <si>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</si>
  <si>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</si>
  <si>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</si>
  <si>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東京都国立市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</si>
  <si>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</si>
  <si>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</si>
  <si>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</si>
  <si>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</si>
  <si>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</si>
  <si>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</si>
  <si>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</si>
  <si>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</si>
  <si>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</si>
  <si>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</si>
  <si>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</si>
  <si>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</si>
  <si>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</si>
  <si>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</si>
  <si>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</si>
  <si>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</si>
  <si>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</si>
  <si>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</si>
  <si>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</si>
  <si>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</si>
  <si>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</si>
  <si>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</si>
  <si>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</si>
  <si>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</si>
  <si>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</si>
  <si>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</si>
  <si>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</si>
  <si>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</si>
  <si>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</si>
  <si>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</si>
  <si>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</si>
  <si>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</si>
  <si>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</si>
  <si>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</si>
  <si>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</si>
  <si>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</si>
  <si>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</si>
  <si>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</si>
  <si>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</si>
  <si>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</si>
  <si>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</si>
  <si>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</si>
  <si>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</si>
  <si>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</si>
  <si>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</si>
  <si>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</si>
  <si>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</si>
  <si>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</si>
  <si>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</si>
  <si>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</si>
  <si>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</si>
  <si>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</si>
  <si>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</si>
  <si>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</si>
  <si>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</si>
  <si>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</si>
  <si>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</si>
  <si>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</si>
  <si>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</si>
  <si>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</si>
  <si>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</si>
  <si>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</si>
  <si>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</si>
  <si>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</si>
  <si>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</si>
  <si>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</si>
  <si>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</si>
  <si>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</si>
  <si>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</si>
  <si>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</si>
  <si>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</si>
  <si>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</si>
  <si>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</si>
  <si>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</si>
  <si>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</si>
  <si>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</si>
  <si>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</si>
  <si>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</si>
  <si>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</si>
  <si>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</si>
  <si>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</si>
  <si>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</si>
  <si>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</si>
  <si>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</si>
  <si>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</si>
  <si>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</si>
  <si>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</si>
  <si>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</si>
  <si>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</si>
  <si>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</si>
  <si>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</si>
  <si>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</si>
  <si>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</si>
  <si>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</si>
  <si>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</si>
  <si>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</si>
  <si>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</si>
  <si>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</si>
  <si>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</si>
  <si>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</si>
  <si>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</si>
  <si>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</si>
  <si>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</si>
  <si>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</si>
  <si>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</si>
  <si>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</si>
  <si>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</si>
  <si>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</si>
  <si>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</si>
  <si>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</si>
  <si>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</si>
  <si>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</si>
  <si>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</si>
  <si>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</si>
  <si>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</si>
  <si>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</si>
  <si>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</si>
  <si>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</si>
  <si>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</si>
  <si>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</si>
  <si>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</si>
  <si>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</si>
  <si>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</si>
  <si>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</si>
  <si>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</si>
  <si>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</si>
  <si>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</si>
  <si>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</si>
  <si>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</si>
  <si>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</si>
  <si>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</si>
  <si>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</si>
  <si>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</si>
  <si>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</si>
  <si>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</si>
  <si>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</si>
  <si>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</si>
  <si>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</si>
  <si>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</si>
  <si>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</si>
  <si>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</si>
  <si>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</si>
  <si>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</si>
  <si>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</si>
  <si>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</si>
  <si>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</si>
  <si>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</si>
  <si>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</si>
  <si>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</si>
  <si>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</si>
  <si>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</si>
  <si>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</si>
  <si>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</si>
  <si>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</si>
  <si>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</si>
  <si>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</si>
  <si>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</si>
  <si>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</si>
  <si>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</si>
  <si>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</si>
  <si>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</si>
  <si>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</si>
  <si>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</si>
  <si>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</si>
  <si>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</si>
  <si>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</si>
  <si>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</si>
  <si>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</si>
  <si>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</si>
  <si>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</si>
  <si>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</si>
  <si>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</si>
  <si>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</si>
  <si>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3.36</t>
  </si>
  <si>
    <t>▲ 1.91</t>
  </si>
  <si>
    <t>▲ 1.81</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</si>
  <si>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</si>
  <si>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</si>
  <si>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</si>
  <si>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</si>
  <si>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</si>
  <si>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</si>
  <si>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</si>
  <si>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</si>
  <si>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</si>
  <si>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</si>
  <si>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</si>
  <si>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</si>
  <si>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〇</t>
    <phoneticPr fontId="2"/>
  </si>
  <si>
    <t>国立市土地開発公社</t>
    <rPh sb="0" eb="3">
      <t>クニタチシ</t>
    </rPh>
    <rPh sb="3" eb="9">
      <t>トチカイハツコウシャ</t>
    </rPh>
    <phoneticPr fontId="10"/>
  </si>
  <si>
    <t>くにたち文化・スポーツ振興財団</t>
    <rPh sb="4" eb="6">
      <t>ブンカ</t>
    </rPh>
    <rPh sb="11" eb="15">
      <t>シンコウザイダン</t>
    </rPh>
    <phoneticPr fontId="10"/>
  </si>
  <si>
    <t>東京市町村総合事務組合（一般会計）</t>
    <rPh sb="12" eb="14">
      <t>イッパン</t>
    </rPh>
    <rPh sb="14" eb="16">
      <t>カイケイ</t>
    </rPh>
    <phoneticPr fontId="10"/>
  </si>
  <si>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10"/>
  </si>
  <si>
    <t>東京たま広域資源循環組合（一般会計）</t>
  </si>
  <si>
    <t>多摩川衛生組合（一般会計）</t>
  </si>
  <si>
    <t>立川・昭島・国立聖苑組合（一般会計）</t>
  </si>
  <si>
    <t>東京都後期高齢者医療広域連合（一般会計）</t>
  </si>
  <si>
    <t>東京都後期高齢者医療広域連合（後期高齢者医療特別会計）</t>
  </si>
  <si>
    <t>-</t>
    <phoneticPr fontId="2"/>
  </si>
  <si>
    <t>-</t>
    <phoneticPr fontId="2"/>
  </si>
  <si>
    <t>-</t>
    <phoneticPr fontId="2"/>
  </si>
  <si>
    <t>公共施設整備基金</t>
    <phoneticPr fontId="5"/>
  </si>
  <si>
    <t>都市計画事業基金</t>
    <phoneticPr fontId="2"/>
  </si>
  <si>
    <t>道路及び水路の整備基金</t>
    <phoneticPr fontId="2"/>
  </si>
  <si>
    <t>くにたち未来基金</t>
    <phoneticPr fontId="2"/>
  </si>
  <si>
    <t>谷保の原風景保全基金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</si>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</sst>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94F-48A7-999A-E1566E6B0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28834</c:v>
                </c:pt>
                <c:pt idx="1">
                  <c:v>28972</c:v>
                </c:pt>
                <c:pt idx="2">
                  <c:v>23841</c:v>
                </c:pt>
                <c:pt idx="3">
                  <c:v>28335</c:v>
                </c:pt>
                <c:pt idx="4">
                  <c:v>51277</c:v>
                </c:pt>
              </c:numCache>
            </c:numRef>
          </c:val>
          <c:smooth val="0"/>
          <c:extLst>
            <c:ext xmlns:c16="http://schemas.microsoft.com/office/drawing/2014/chart" uri="{C3380CC4-5D6E-409C-BE32-E72D297353CC}">
              <c16:uniqueId val="{00000001-894F-48A7-999A-E1566E6B0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2.36</c:v>
                </c:pt>
                <c:pt idx="1">
                  <c:v>3.85</c:v>
                </c:pt>
                <c:pt idx="2">
                  <c:v>6.15</c:v>
                </c:pt>
                <c:pt idx="3">
                  <c:v>4.7300000000000004</c:v>
                </c:pt>
                <c:pt idx="4">
                  <c:v>3.91</c:v>
                </c:pt>
              </c:numCache>
            </c:numRef>
          </c:val>
          <c:extLst>
            <c:ext xmlns:c16="http://schemas.microsoft.com/office/drawing/2014/chart" uri="{C3380CC4-5D6E-409C-BE32-E72D297353CC}">
              <c16:uniqueId val="{00000000-01E1-4076-868A-7257ECEB44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12.9</c:v>
                </c:pt>
                <c:pt idx="1">
                  <c:v>13.73</c:v>
                </c:pt>
                <c:pt idx="2">
                  <c:v>14.93</c:v>
                </c:pt>
                <c:pt idx="3">
                  <c:v>14.65</c:v>
                </c:pt>
                <c:pt idx="4">
                  <c:v>13.09</c:v>
                </c:pt>
              </c:numCache>
            </c:numRef>
          </c:val>
          <c:extLst>
            <c:ext xmlns:c16="http://schemas.microsoft.com/office/drawing/2014/chart" uri="{C3380CC4-5D6E-409C-BE32-E72D297353CC}">
              <c16:uniqueId val="{00000001-01E1-4076-868A-7257ECEB44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-3.36</c:v>
                </c:pt>
                <c:pt idx="1">
                  <c:v>2.75</c:v>
                </c:pt>
                <c:pt idx="2">
                  <c:v>4.41</c:v>
                </c:pt>
                <c:pt idx="3">
                  <c:v>-1.91</c:v>
                </c:pt>
                <c:pt idx="4">
                  <c:v>-1.81</c:v>
                </c:pt>
              </c:numCache>
            </c:numRef>
          </c:val>
          <c:smooth val="0"/>
          <c:extLst>
            <c:ext xmlns:c16="http://schemas.microsoft.com/office/drawing/2014/chart" uri="{C3380CC4-5D6E-409C-BE32-E72D297353CC}">
              <c16:uniqueId val="{00000002-01E1-4076-868A-7257ECEB44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20-458F-A934-C36A313B61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20-458F-A934-C36A313B61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20-458F-A934-C36A313B61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20-458F-A934-C36A313B617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920-458F-A934-C36A313B617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0.14000000000000001</c:v>
                </c:pt>
                <c:pt idx="4">
                  <c:v>#N/A</c:v>
                </c:pt>
                <c:pt idx="5">
                  <c:v>0.19</c:v>
                </c:pt>
                <c:pt idx="6">
                  <c:v>#N/A</c:v>
                </c:pt>
                <c:pt idx="7">
                  <c:v>0.36</c:v>
                </c:pt>
                <c:pt idx="8">
                  <c:v>#N/A</c:v>
                </c:pt>
                <c:pt idx="9">
                  <c:v>0.24</c:v>
                </c:pt>
              </c:numCache>
            </c:numRef>
          </c:val>
          <c:extLst>
            <c:ext xmlns:c16="http://schemas.microsoft.com/office/drawing/2014/chart" uri="{C3380CC4-5D6E-409C-BE32-E72D297353CC}">
              <c16:uniqueId val="{00000005-F920-458F-A934-C36A313B617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0.32</c:v>
                </c:pt>
                <c:pt idx="4">
                  <c:v>#N/A</c:v>
                </c:pt>
                <c:pt idx="5">
                  <c:v>0.69</c:v>
                </c:pt>
                <c:pt idx="6">
                  <c:v>#N/A</c:v>
                </c:pt>
                <c:pt idx="7">
                  <c:v>0.19</c:v>
                </c:pt>
                <c:pt idx="8">
                  <c:v>#N/A</c:v>
                </c:pt>
                <c:pt idx="9">
                  <c:v>0.25</c:v>
                </c:pt>
              </c:numCache>
            </c:numRef>
          </c:val>
          <c:extLst>
            <c:ext xmlns:c16="http://schemas.microsoft.com/office/drawing/2014/chart" uri="{C3380CC4-5D6E-409C-BE32-E72D297353CC}">
              <c16:uniqueId val="{00000006-F920-458F-A934-C36A313B617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1.34</c:v>
                </c:pt>
                <c:pt idx="4">
                  <c:v>#N/A</c:v>
                </c:pt>
                <c:pt idx="5">
                  <c:v>1.24</c:v>
                </c:pt>
                <c:pt idx="6">
                  <c:v>#N/A</c:v>
                </c:pt>
                <c:pt idx="7">
                  <c:v>1.08</c:v>
                </c:pt>
                <c:pt idx="8">
                  <c:v>#N/A</c:v>
                </c:pt>
                <c:pt idx="9">
                  <c:v>0.5</c:v>
                </c:pt>
              </c:numCache>
            </c:numRef>
          </c:val>
          <c:extLst>
            <c:ext xmlns:c16="http://schemas.microsoft.com/office/drawing/2014/chart" uri="{C3380CC4-5D6E-409C-BE32-E72D297353CC}">
              <c16:uniqueId val="{00000007-F920-458F-A934-C36A313B61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c:v>
                </c:pt>
                <c:pt idx="4">
                  <c:v>#N/A</c:v>
                </c:pt>
                <c:pt idx="5">
                  <c:v>0.4</c:v>
                </c:pt>
                <c:pt idx="6">
                  <c:v>#N/A</c:v>
                </c:pt>
                <c:pt idx="7">
                  <c:v>0.73</c:v>
                </c:pt>
                <c:pt idx="8">
                  <c:v>#N/A</c:v>
                </c:pt>
                <c:pt idx="9">
                  <c:v>1.37</c:v>
                </c:pt>
              </c:numCache>
            </c:numRef>
          </c:val>
          <c:extLst>
            <c:ext xmlns:c16="http://schemas.microsoft.com/office/drawing/2014/chart" uri="{C3380CC4-5D6E-409C-BE32-E72D297353CC}">
              <c16:uniqueId val="{00000008-F920-458F-A934-C36A313B61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2.36</c:v>
                </c:pt>
                <c:pt idx="2">
                  <c:v>#N/A</c:v>
                </c:pt>
                <c:pt idx="3">
                  <c:v>3.84</c:v>
                </c:pt>
                <c:pt idx="4">
                  <c:v>#N/A</c:v>
                </c:pt>
                <c:pt idx="5">
                  <c:v>6.15</c:v>
                </c:pt>
                <c:pt idx="6">
                  <c:v>#N/A</c:v>
                </c:pt>
                <c:pt idx="7">
                  <c:v>4.72</c:v>
                </c:pt>
                <c:pt idx="8">
                  <c:v>#N/A</c:v>
                </c:pt>
                <c:pt idx="9">
                  <c:v>3.91</c:v>
                </c:pt>
              </c:numCache>
            </c:numRef>
          </c:val>
          <c:extLst>
            <c:ext xmlns:c16="http://schemas.microsoft.com/office/drawing/2014/chart" uri="{C3380CC4-5D6E-409C-BE32-E72D297353CC}">
              <c16:uniqueId val="{00000009-F920-458F-A934-C36A313B61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2403</c:v>
                </c:pt>
                <c:pt idx="5">
                  <c:v>2305</c:v>
                </c:pt>
                <c:pt idx="8">
                  <c:v>2196</c:v>
                </c:pt>
                <c:pt idx="11">
                  <c:v>2023</c:v>
                </c:pt>
                <c:pt idx="14">
                  <c:v>1789</c:v>
                </c:pt>
              </c:numCache>
            </c:numRef>
          </c:val>
          <c:extLst>
            <c:ext xmlns:c16="http://schemas.microsoft.com/office/drawing/2014/chart" uri="{C3380CC4-5D6E-409C-BE32-E72D297353CC}">
              <c16:uniqueId val="{00000000-3E47-40A9-A04D-89A239EBA1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47-40A9-A04D-89A239EBA1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4</c:v>
                </c:pt>
                <c:pt idx="6">
                  <c:v>4</c:v>
                </c:pt>
                <c:pt idx="9">
                  <c:v>4</c:v>
                </c:pt>
                <c:pt idx="12">
                  <c:v>7</c:v>
                </c:pt>
              </c:numCache>
            </c:numRef>
          </c:val>
          <c:extLst>
            <c:ext xmlns:c16="http://schemas.microsoft.com/office/drawing/2014/chart" uri="{C3380CC4-5D6E-409C-BE32-E72D297353CC}">
              <c16:uniqueId val="{00000002-3E47-40A9-A04D-89A239EBA1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20</c:v>
                </c:pt>
                <c:pt idx="6">
                  <c:v>11</c:v>
                </c:pt>
                <c:pt idx="9">
                  <c:v>8</c:v>
                </c:pt>
                <c:pt idx="12">
                  <c:v>10</c:v>
                </c:pt>
              </c:numCache>
            </c:numRef>
          </c:val>
          <c:extLst>
            <c:ext xmlns:c16="http://schemas.microsoft.com/office/drawing/2014/chart" uri="{C3380CC4-5D6E-409C-BE32-E72D297353CC}">
              <c16:uniqueId val="{00000003-3E47-40A9-A04D-89A239EBA1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776</c:v>
                </c:pt>
                <c:pt idx="3">
                  <c:v>795</c:v>
                </c:pt>
                <c:pt idx="6">
                  <c:v>743</c:v>
                </c:pt>
                <c:pt idx="9">
                  <c:v>660</c:v>
                </c:pt>
                <c:pt idx="12">
                  <c:v>570</c:v>
                </c:pt>
              </c:numCache>
            </c:numRef>
          </c:val>
          <c:extLst>
            <c:ext xmlns:c16="http://schemas.microsoft.com/office/drawing/2014/chart" uri="{C3380CC4-5D6E-409C-BE32-E72D297353CC}">
              <c16:uniqueId val="{00000004-3E47-40A9-A04D-89A239EBA1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47-40A9-A04D-89A239EBA1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47-40A9-A04D-89A239EBA1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1551</c:v>
                </c:pt>
                <c:pt idx="3">
                  <c:v>1614</c:v>
                </c:pt>
                <c:pt idx="6">
                  <c:v>1705</c:v>
                </c:pt>
                <c:pt idx="9">
                  <c:v>1758</c:v>
                </c:pt>
                <c:pt idx="12">
                  <c:v>1723</c:v>
                </c:pt>
              </c:numCache>
            </c:numRef>
          </c:val>
          <c:extLst>
            <c:ext xmlns:c16="http://schemas.microsoft.com/office/drawing/2014/chart" uri="{C3380CC4-5D6E-409C-BE32-E72D297353CC}">
              <c16:uniqueId val="{00000007-3E47-40A9-A04D-89A239EBA1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c:v>
                </c:pt>
                <c:pt idx="2">
                  <c:v>#N/A</c:v>
                </c:pt>
                <c:pt idx="3">
                  <c:v>#N/A</c:v>
                </c:pt>
                <c:pt idx="4">
                  <c:v>128</c:v>
                </c:pt>
                <c:pt idx="5">
                  <c:v>#N/A</c:v>
                </c:pt>
                <c:pt idx="6">
                  <c:v>#N/A</c:v>
                </c:pt>
                <c:pt idx="7">
                  <c:v>267</c:v>
                </c:pt>
                <c:pt idx="8">
                  <c:v>#N/A</c:v>
                </c:pt>
                <c:pt idx="9">
                  <c:v>#N/A</c:v>
                </c:pt>
                <c:pt idx="10">
                  <c:v>407</c:v>
                </c:pt>
                <c:pt idx="11">
                  <c:v>#N/A</c:v>
                </c:pt>
                <c:pt idx="12">
                  <c:v>#N/A</c:v>
                </c:pt>
                <c:pt idx="13">
                  <c:v>521</c:v>
                </c:pt>
                <c:pt idx="14">
                  <c:v>#N/A</c:v>
                </c:pt>
              </c:numCache>
            </c:numRef>
          </c:val>
          <c:smooth val="0"/>
          <c:extLst>
            <c:ext xmlns:c16="http://schemas.microsoft.com/office/drawing/2014/chart" uri="{C3380CC4-5D6E-409C-BE32-E72D297353CC}">
              <c16:uniqueId val="{00000008-3E47-40A9-A04D-89A239EBA1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10374</c:v>
                </c:pt>
                <c:pt idx="5">
                  <c:v>9591</c:v>
                </c:pt>
                <c:pt idx="8">
                  <c:v>9166</c:v>
                </c:pt>
                <c:pt idx="11">
                  <c:v>8406</c:v>
                </c:pt>
                <c:pt idx="14">
                  <c:v>7781</c:v>
                </c:pt>
              </c:numCache>
            </c:numRef>
          </c:val>
          <c:extLst>
            <c:ext xmlns:c16="http://schemas.microsoft.com/office/drawing/2014/chart" uri="{C3380CC4-5D6E-409C-BE32-E72D297353CC}">
              <c16:uniqueId val="{00000000-1AAB-4A14-9F81-9D2522250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6543</c:v>
                </c:pt>
                <c:pt idx="5">
                  <c:v>6425</c:v>
                </c:pt>
                <c:pt idx="8">
                  <c:v>5986</c:v>
                </c:pt>
                <c:pt idx="11">
                  <c:v>5474</c:v>
                </c:pt>
                <c:pt idx="14">
                  <c:v>5176</c:v>
                </c:pt>
              </c:numCache>
            </c:numRef>
          </c:val>
          <c:extLst>
            <c:ext xmlns:c16="http://schemas.microsoft.com/office/drawing/2014/chart" uri="{C3380CC4-5D6E-409C-BE32-E72D297353CC}">
              <c16:uniqueId val="{00000001-1AAB-4A14-9F81-9D2522250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5862</c:v>
                </c:pt>
                <c:pt idx="5">
                  <c:v>6203</c:v>
                </c:pt>
                <c:pt idx="8">
                  <c:v>7003</c:v>
                </c:pt>
                <c:pt idx="11">
                  <c:v>7275</c:v>
                </c:pt>
                <c:pt idx="14">
                  <c:v>7548</c:v>
                </c:pt>
              </c:numCache>
            </c:numRef>
          </c:val>
          <c:extLst>
            <c:ext xmlns:c16="http://schemas.microsoft.com/office/drawing/2014/chart" uri="{C3380CC4-5D6E-409C-BE32-E72D297353CC}">
              <c16:uniqueId val="{00000002-1AAB-4A14-9F81-9D2522250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AB-4A14-9F81-9D2522250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AB-4A14-9F81-9D2522250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AB-4A14-9F81-9D2522250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3024</c:v>
                </c:pt>
                <c:pt idx="3">
                  <c:v>3027</c:v>
                </c:pt>
                <c:pt idx="6">
                  <c:v>2967</c:v>
                </c:pt>
                <c:pt idx="9">
                  <c:v>3077</c:v>
                </c:pt>
                <c:pt idx="12">
                  <c:v>3137</c:v>
                </c:pt>
              </c:numCache>
            </c:numRef>
          </c:val>
          <c:extLst>
            <c:ext xmlns:c16="http://schemas.microsoft.com/office/drawing/2014/chart" uri="{C3380CC4-5D6E-409C-BE32-E72D297353CC}">
              <c16:uniqueId val="{00000006-1AAB-4A14-9F81-9D2522250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c:v>
                </c:pt>
                <c:pt idx="3">
                  <c:v>148</c:v>
                </c:pt>
                <c:pt idx="6">
                  <c:v>130</c:v>
                </c:pt>
                <c:pt idx="9">
                  <c:v>115</c:v>
                </c:pt>
                <c:pt idx="12">
                  <c:v>101</c:v>
                </c:pt>
              </c:numCache>
            </c:numRef>
          </c:val>
          <c:extLst>
            <c:ext xmlns:c16="http://schemas.microsoft.com/office/drawing/2014/chart" uri="{C3380CC4-5D6E-409C-BE32-E72D297353CC}">
              <c16:uniqueId val="{00000007-1AAB-4A14-9F81-9D2522250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4351</c:v>
                </c:pt>
                <c:pt idx="3">
                  <c:v>4365</c:v>
                </c:pt>
                <c:pt idx="6">
                  <c:v>4263</c:v>
                </c:pt>
                <c:pt idx="9">
                  <c:v>3991</c:v>
                </c:pt>
                <c:pt idx="12">
                  <c:v>3925</c:v>
                </c:pt>
              </c:numCache>
            </c:numRef>
          </c:val>
          <c:extLst>
            <c:ext xmlns:c16="http://schemas.microsoft.com/office/drawing/2014/chart" uri="{C3380CC4-5D6E-409C-BE32-E72D297353CC}">
              <c16:uniqueId val="{00000008-1AAB-4A14-9F81-9D2522250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431</c:v>
                </c:pt>
                <c:pt idx="3">
                  <c:v>443</c:v>
                </c:pt>
                <c:pt idx="6">
                  <c:v>248</c:v>
                </c:pt>
                <c:pt idx="9">
                  <c:v>276</c:v>
                </c:pt>
                <c:pt idx="12">
                  <c:v>684</c:v>
                </c:pt>
              </c:numCache>
            </c:numRef>
          </c:val>
          <c:extLst>
            <c:ext xmlns:c16="http://schemas.microsoft.com/office/drawing/2014/chart" uri="{C3380CC4-5D6E-409C-BE32-E72D297353CC}">
              <c16:uniqueId val="{00000009-1AAB-4A14-9F81-9D2522250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13082</c:v>
                </c:pt>
                <c:pt idx="3">
                  <c:v>12430</c:v>
                </c:pt>
                <c:pt idx="6">
                  <c:v>11532</c:v>
                </c:pt>
                <c:pt idx="9">
                  <c:v>10985</c:v>
                </c:pt>
                <c:pt idx="12">
                  <c:v>11844</c:v>
                </c:pt>
              </c:numCache>
            </c:numRef>
          </c:val>
          <c:extLst>
            <c:ext xmlns:c16="http://schemas.microsoft.com/office/drawing/2014/chart" uri="{C3380CC4-5D6E-409C-BE32-E72D297353CC}">
              <c16:uniqueId val="{0000000A-1AAB-4A14-9F81-9D2522250D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AB-4A14-9F81-9D2522250D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2502</c:v>
                </c:pt>
                <c:pt idx="1">
                  <c:v>2432</c:v>
                </c:pt>
                <c:pt idx="2">
                  <c:v>2238</c:v>
                </c:pt>
              </c:numCache>
            </c:numRef>
          </c:val>
          <c:extLst>
            <c:ext xmlns:c16="http://schemas.microsoft.com/office/drawing/2014/chart" uri="{C3380CC4-5D6E-409C-BE32-E72D297353CC}">
              <c16:uniqueId val="{00000000-38B0-4482-8334-754F95A31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B0-4482-8334-754F95A31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4173</c:v>
                </c:pt>
                <c:pt idx="1">
                  <c:v>4545</c:v>
                </c:pt>
                <c:pt idx="2">
                  <c:v>4983</c:v>
                </c:pt>
              </c:numCache>
            </c:numRef>
          </c:val>
          <c:extLst>
            <c:ext xmlns:c16="http://schemas.microsoft.com/office/drawing/2014/chart" uri="{C3380CC4-5D6E-409C-BE32-E72D297353CC}">
              <c16:uniqueId val="{00000002-38B0-4482-8334-754F95A311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年度の財政力指数は３か年平均で０．９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、単年度では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０１８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となり、単年度数値が１を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回ったため、普通交付税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交付団体となった。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社会福祉費の増等により基準財政需要額は増となったが、市民税所得割の納税義務者数の増等により基準財政収入額も増となったことで、全体では基準財政収入額が基準財政需要額を上回る結果となった。</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87842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87842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経常収支比率は９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と昨年度より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分子である歳出面で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指定管理料や障害福祉サービス費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があったものの、分母である歳入面において、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個人市民税や企業収益改善による法人事業税交付金の増等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により、経常収支比率は改善する結果となった。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は改善したものの、類似団体平均と比べても財政構造の弾力性に乏しく、依然として財政の硬直化した状態が続いていることから、財政健全化に向けた取り組みを着実に実施し、経常経費の削減を図る必要が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20066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32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20066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1082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10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42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年度は、全国平均、東京都平均ともに下回る１４</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８０９</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円となったが、類似団体平均を上回る結果となった。</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会計年度任用職員報酬の減や退職手当の</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等により人件費が</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となったほか、</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新型コロナウイルスワクチン接種事業費の予防接種委託料の減等により、</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物件費が</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となったことで、数値自体は前年より</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個別に見た場合、人口１人当たり維持補修費は類似団体平均を下回るのに対し、人件費及び物件費は類似団体平均を上回っている。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その他非常勤職員について、当市では会計年度任用職員がこれにあたるが、類似団体平均に対して非常に高い水準にある。この間、正規職員の定員管理には努めてきたが、非常勤職員の管理についても早急に検討・改善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83246</xdr:rowOff>
    </xdr:from>
    <xdr:to>
      <xdr:col>23</xdr:col>
      <xdr:colOff>133350</xdr:colOff>
      <xdr:row>83</xdr:row>
      <xdr:rowOff>89849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13596"/>
          <a:ext cx="8382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17921</xdr:rowOff>
    </xdr:from>
    <xdr:to>
      <xdr:col>19</xdr:col>
      <xdr:colOff>133350</xdr:colOff>
      <xdr:row>83</xdr:row>
      <xdr:rowOff>89849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48271"/>
          <a:ext cx="8890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78316</xdr:rowOff>
    </xdr:from>
    <xdr:to>
      <xdr:col>15</xdr:col>
      <xdr:colOff>82550</xdr:colOff>
      <xdr:row>83</xdr:row>
      <xdr:rowOff>17921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37216"/>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26572</xdr:rowOff>
    </xdr:from>
    <xdr:to>
      <xdr:col>11</xdr:col>
      <xdr:colOff>31750</xdr:colOff>
      <xdr:row>82</xdr:row>
      <xdr:rowOff>78316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5472"/>
          <a:ext cx="889000" cy="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32446</xdr:rowOff>
    </xdr:from>
    <xdr:to>
      <xdr:col>23</xdr:col>
      <xdr:colOff>184150</xdr:colOff>
      <xdr:row>83</xdr:row>
      <xdr:rowOff>134046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39049</xdr:rowOff>
    </xdr:from>
    <xdr:to>
      <xdr:col>19</xdr:col>
      <xdr:colOff>184150</xdr:colOff>
      <xdr:row>83</xdr:row>
      <xdr:rowOff>140649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125426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138571</xdr:rowOff>
    </xdr:from>
    <xdr:to>
      <xdr:col>15</xdr:col>
      <xdr:colOff>133350</xdr:colOff>
      <xdr:row>83</xdr:row>
      <xdr:rowOff>68721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53498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27516</xdr:rowOff>
    </xdr:from>
    <xdr:to>
      <xdr:col>11</xdr:col>
      <xdr:colOff>82550</xdr:colOff>
      <xdr:row>82</xdr:row>
      <xdr:rowOff>129116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113893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7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147222</xdr:rowOff>
    </xdr:from>
    <xdr:to>
      <xdr:col>7</xdr:col>
      <xdr:colOff>31750</xdr:colOff>
      <xdr:row>82</xdr:row>
      <xdr:rowOff>77372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を超えているが、平成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年度より東京都の給料表に移行し、これまでも東京都人事委員会勧告に基づき、給与水準の見直しを実施している。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100541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78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60325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60325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毎年度見直しを行っている定員管理計画に基づいて職員数を管理してきた結果、全国平均、類似団体平均を下回る結果となっている。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行政需要の増減に対応した柔軟な定員管理計画により、引き続き適正な水準を維持していく。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113877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948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79693</xdr:rowOff>
    </xdr:from>
    <xdr:to>
      <xdr:col>77</xdr:col>
      <xdr:colOff>44450</xdr:colOff>
      <xdr:row>60</xdr:row>
      <xdr:rowOff>113877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6669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79693</xdr:rowOff>
    </xdr:from>
    <xdr:to>
      <xdr:col>72</xdr:col>
      <xdr:colOff>203200</xdr:colOff>
      <xdr:row>60</xdr:row>
      <xdr:rowOff>79693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66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79693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457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57044</xdr:rowOff>
    </xdr:from>
    <xdr:to>
      <xdr:col>81</xdr:col>
      <xdr:colOff>95250</xdr:colOff>
      <xdr:row>60</xdr:row>
      <xdr:rowOff>158644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73571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28893</xdr:rowOff>
    </xdr:from>
    <xdr:to>
      <xdr:col>73</xdr:col>
      <xdr:colOff>44450</xdr:colOff>
      <xdr:row>60</xdr:row>
      <xdr:rowOff>130493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28893</xdr:rowOff>
    </xdr:from>
    <xdr:to>
      <xdr:col>68</xdr:col>
      <xdr:colOff>203200</xdr:colOff>
      <xdr:row>60</xdr:row>
      <xdr:rowOff>130493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分母に計上される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標準税収入額等の増、分子に計上される元利償還額の減があったものの、分子から控除される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都市計画税充当可能額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、災害復旧等に係る基準財政需要額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単年度ベースの指標が前年に比べ悪化したことから、３ヵ年平均も悪化した。今後、国立駅周辺のまちづくりや、老朽化した公共施設の耐震化や建て替えなど、多額の財政需要が見込まれていることから、指数がこれ以上悪化しないよう適切な管理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97367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95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391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124037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5828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年度は、前年度に引き続き０％となった。前年度に比べ下水道債の償還が進んだことによる下水道事業会計における補助金・負担金見込額の減などがあった一方で</a:t>
          </a:r>
          <a:r>
            <a:rPr kumimoji="1" lang="ja-JP"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地方債残高の</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令和５年度から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整備運営事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業によって債務負担行為に基づく支出</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取り崩し、都市計画事業関連市債残高の減に伴う都市計画税充当可能額の減</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により、算定上の比率（マイナス値）は悪化傾向にある。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将来負担比率を算定する際の項目ごとに債務残高を適切に管理し、後世への負担を少しでも軽減するよう新規事業の実施等についても精査を行い、財政の健全化を図っていく。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比率は昨年度に比べ０．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ものの、依然として類似団体平均・全国平均・都平均を上回る水準となっている。　また、標準財政規模に対する人件費の比率比較において、類似団体と比べて会計年度任用職員の報酬が占める割合が高く、この部分に対しての対処が喫緊の課題となっている。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135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9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37</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年度は、前年度に比べて０．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％となった。依然として類似団体平均よりも高い比率となっており、引き続き経費削減に努める必要がある。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62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51562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3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88138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2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類似団体平均と比べると、社会福祉費が著しく高く、老人福祉費・児童福祉費も高い位置にある。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特に障害福祉サービス費は積極的な施策を推進し、障害者の方が暮らしやすい環境が整備されていることや、市の理念等が多くの障害者に受け入れられていることを背景に、高い伸び率を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示している。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老人福祉費・児童福祉費においても、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サービス水準の他市との均衡や子育て支援の社会的要請があり、今後も増加が見込まれる経費ではあるが、施策の成果向上を目指しつつ、経費を抑制していく必要がある。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数値として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なったものの、類似団体、東京都及び全国平均を下回っている。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国民健康保険特別会計への赤字繰出が大きいことや、介護保険特別会計への繰出金も増加していることから、実態として改善傾向にあるとは言えない。独立採算の原則からも、保険税の適正化を図り税収を主な財源とする一般財源の負担を減らしていかなければならな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59</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30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年度は、前年度に比べて０．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％となった。比率は下水道事業会計負担金及び補助金の減により減少したものの、令和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年度に引き続き、東京都平均を上回っている状況にあり、各種補助金等に関して、今後もそのあり方を常に問い直していく必要がある。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81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8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39</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49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新たに借り入れた起債の償還が始まったものの、令和５年度は臨時財政対策債を発行せず、過去の市債の元利償還が進んだことにより公債費は９．８％と前年度に比べて０．４ポイント改善した。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今後も適正な地方債残高の管理及び赤字地方債の発行に頼らない財政を目指さなくてはならない。 </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75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16510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％と類似団体平均に比べ高止まりをしている。公債費の占める割合自体が低いこともある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する中で見えてくる国立市の特徴として、人件費と扶助費に係る経常収支比率が高いことが挙げられる。人件費は、類似団体と比べて会計年度任用職員の報酬が高い水準にある状況である。また、扶助費は社会福祉費が特に高い水準にあり、障害者福祉に係る経費が主な内容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64136</xdr:rowOff>
    </xdr:from>
    <xdr:to>
      <xdr:col>82</xdr:col>
      <xdr:colOff>107950</xdr:colOff>
      <xdr:row>80</xdr:row>
      <xdr:rowOff>75564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780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44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41275</xdr:rowOff>
    </xdr:from>
    <xdr:to>
      <xdr:col>69</xdr:col>
      <xdr:colOff>92075</xdr:colOff>
      <xdr:row>80</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757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24764</xdr:rowOff>
    </xdr:from>
    <xdr:to>
      <xdr:col>82</xdr:col>
      <xdr:colOff>158750</xdr:colOff>
      <xdr:row>80</xdr:row>
      <xdr:rowOff>126364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104791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13336</xdr:rowOff>
    </xdr:from>
    <xdr:to>
      <xdr:col>78</xdr:col>
      <xdr:colOff>120650</xdr:colOff>
      <xdr:row>80</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99713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1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161925</xdr:rowOff>
    </xdr:from>
    <xdr:to>
      <xdr:col>69</xdr:col>
      <xdr:colOff>142875</xdr:colOff>
      <xdr:row>80</xdr:row>
      <xdr:rowOff>92075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76852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104775</xdr:rowOff>
    </xdr:from>
    <xdr:to>
      <xdr:col>65</xdr:col>
      <xdr:colOff>53975</xdr:colOff>
      <xdr:row>81</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19702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115151</xdr:rowOff>
    </xdr:from>
    <xdr:to>
      <xdr:col>29</xdr:col>
      <xdr:colOff>127000</xdr:colOff>
      <xdr:row>16</xdr:row>
      <xdr:rowOff>139903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5976"/>
          <a:ext cx="647700" cy="2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139903</xdr:rowOff>
    </xdr:from>
    <xdr:to>
      <xdr:col>26</xdr:col>
      <xdr:colOff>50800</xdr:colOff>
      <xdr:row>16</xdr:row>
      <xdr:rowOff>155270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0728"/>
          <a:ext cx="698500" cy="1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155270</xdr:rowOff>
    </xdr:from>
    <xdr:to>
      <xdr:col>22</xdr:col>
      <xdr:colOff>114300</xdr:colOff>
      <xdr:row>17</xdr:row>
      <xdr:rowOff>16904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6095"/>
          <a:ext cx="698500" cy="3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16904</xdr:rowOff>
    </xdr:from>
    <xdr:to>
      <xdr:col>18</xdr:col>
      <xdr:colOff>177800</xdr:colOff>
      <xdr:row>17</xdr:row>
      <xdr:rowOff>56007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9179"/>
          <a:ext cx="698500" cy="3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64351</xdr:rowOff>
    </xdr:from>
    <xdr:to>
      <xdr:col>29</xdr:col>
      <xdr:colOff>177800</xdr:colOff>
      <xdr:row>16</xdr:row>
      <xdr:rowOff>165951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5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89103</xdr:rowOff>
    </xdr:from>
    <xdr:to>
      <xdr:col>26</xdr:col>
      <xdr:colOff>101600</xdr:colOff>
      <xdr:row>17</xdr:row>
      <xdr:rowOff>19253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29430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104470</xdr:rowOff>
    </xdr:from>
    <xdr:to>
      <xdr:col>22</xdr:col>
      <xdr:colOff>165100</xdr:colOff>
      <xdr:row>17</xdr:row>
      <xdr:rowOff>34620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137554</xdr:rowOff>
    </xdr:from>
    <xdr:to>
      <xdr:col>19</xdr:col>
      <xdr:colOff>38100</xdr:colOff>
      <xdr:row>17</xdr:row>
      <xdr:rowOff>67704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77881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5207</xdr:rowOff>
    </xdr:from>
    <xdr:to>
      <xdr:col>15</xdr:col>
      <xdr:colOff>101600</xdr:colOff>
      <xdr:row>17</xdr:row>
      <xdr:rowOff>106807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116984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106622</xdr:rowOff>
    </xdr:from>
    <xdr:to>
      <xdr:col>29</xdr:col>
      <xdr:colOff>127000</xdr:colOff>
      <xdr:row>36</xdr:row>
      <xdr:rowOff>156228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59872"/>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156228</xdr:rowOff>
    </xdr:from>
    <xdr:to>
      <xdr:col>26</xdr:col>
      <xdr:colOff>50800</xdr:colOff>
      <xdr:row>37</xdr:row>
      <xdr:rowOff>45194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9478"/>
          <a:ext cx="698500" cy="6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45194</xdr:rowOff>
    </xdr:from>
    <xdr:to>
      <xdr:col>22</xdr:col>
      <xdr:colOff>114300</xdr:colOff>
      <xdr:row>37</xdr:row>
      <xdr:rowOff>105315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69894"/>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105315</xdr:rowOff>
    </xdr:from>
    <xdr:to>
      <xdr:col>18</xdr:col>
      <xdr:colOff>177800</xdr:colOff>
      <xdr:row>37</xdr:row>
      <xdr:rowOff>171806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30015"/>
          <a:ext cx="698500" cy="6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55822</xdr:rowOff>
    </xdr:from>
    <xdr:to>
      <xdr:col>29</xdr:col>
      <xdr:colOff>177800</xdr:colOff>
      <xdr:row>36</xdr:row>
      <xdr:rowOff>157422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105428</xdr:rowOff>
    </xdr:from>
    <xdr:to>
      <xdr:col>26</xdr:col>
      <xdr:colOff>101600</xdr:colOff>
      <xdr:row>37</xdr:row>
      <xdr:rowOff>35578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20355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165844</xdr:rowOff>
    </xdr:from>
    <xdr:to>
      <xdr:col>22</xdr:col>
      <xdr:colOff>165100</xdr:colOff>
      <xdr:row>37</xdr:row>
      <xdr:rowOff>95994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80771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54515</xdr:rowOff>
    </xdr:from>
    <xdr:to>
      <xdr:col>19</xdr:col>
      <xdr:colOff>38100</xdr:colOff>
      <xdr:row>37</xdr:row>
      <xdr:rowOff>156115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140892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121006</xdr:rowOff>
    </xdr:from>
    <xdr:to>
      <xdr:col>15</xdr:col>
      <xdr:colOff>101600</xdr:colOff>
      <xdr:row>37</xdr:row>
      <xdr:rowOff>222606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207383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49650</xdr:rowOff>
    </xdr:from>
    <xdr:to>
      <xdr:col>24</xdr:col>
      <xdr:colOff>63500</xdr:colOff>
      <xdr:row>35</xdr:row>
      <xdr:rowOff>54185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0400"/>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54185</xdr:rowOff>
    </xdr:from>
    <xdr:to>
      <xdr:col>19</xdr:col>
      <xdr:colOff>177800</xdr:colOff>
      <xdr:row>35</xdr:row>
      <xdr:rowOff>84569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4935"/>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84569</xdr:rowOff>
    </xdr:from>
    <xdr:to>
      <xdr:col>15</xdr:col>
      <xdr:colOff>50800</xdr:colOff>
      <xdr:row>35</xdr:row>
      <xdr:rowOff>119050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531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119050</xdr:rowOff>
    </xdr:from>
    <xdr:to>
      <xdr:col>10</xdr:col>
      <xdr:colOff>114300</xdr:colOff>
      <xdr:row>36</xdr:row>
      <xdr:rowOff>65615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9800"/>
          <a:ext cx="8890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170300</xdr:rowOff>
    </xdr:from>
    <xdr:to>
      <xdr:col>24</xdr:col>
      <xdr:colOff>114300</xdr:colOff>
      <xdr:row>35</xdr:row>
      <xdr:rowOff>100450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21727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3385</xdr:rowOff>
    </xdr:from>
    <xdr:to>
      <xdr:col>20</xdr:col>
      <xdr:colOff>38100</xdr:colOff>
      <xdr:row>35</xdr:row>
      <xdr:rowOff>104985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121512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33769</xdr:rowOff>
    </xdr:from>
    <xdr:to>
      <xdr:col>15</xdr:col>
      <xdr:colOff>101600</xdr:colOff>
      <xdr:row>35</xdr:row>
      <xdr:rowOff>135369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151896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68250</xdr:rowOff>
    </xdr:from>
    <xdr:to>
      <xdr:col>10</xdr:col>
      <xdr:colOff>165100</xdr:colOff>
      <xdr:row>35</xdr:row>
      <xdr:rowOff>169850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14815</xdr:rowOff>
    </xdr:from>
    <xdr:to>
      <xdr:col>6</xdr:col>
      <xdr:colOff>38100</xdr:colOff>
      <xdr:row>36</xdr:row>
      <xdr:rowOff>116415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132942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43650</xdr:rowOff>
    </xdr:from>
    <xdr:to>
      <xdr:col>24</xdr:col>
      <xdr:colOff>63500</xdr:colOff>
      <xdr:row>56</xdr:row>
      <xdr:rowOff>76188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4850"/>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43650</xdr:rowOff>
    </xdr:from>
    <xdr:to>
      <xdr:col>19</xdr:col>
      <xdr:colOff>177800</xdr:colOff>
      <xdr:row>56</xdr:row>
      <xdr:rowOff>127571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4850"/>
          <a:ext cx="889000" cy="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127571</xdr:rowOff>
    </xdr:from>
    <xdr:to>
      <xdr:col>15</xdr:col>
      <xdr:colOff>50800</xdr:colOff>
      <xdr:row>57</xdr:row>
      <xdr:rowOff>74575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8771"/>
          <a:ext cx="889000" cy="1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67958</xdr:rowOff>
    </xdr:from>
    <xdr:to>
      <xdr:col>10</xdr:col>
      <xdr:colOff>114300</xdr:colOff>
      <xdr:row>57</xdr:row>
      <xdr:rowOff>74575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0608"/>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25388</xdr:rowOff>
    </xdr:from>
    <xdr:to>
      <xdr:col>24</xdr:col>
      <xdr:colOff>114300</xdr:colOff>
      <xdr:row>56</xdr:row>
      <xdr:rowOff>126988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164300</xdr:rowOff>
    </xdr:from>
    <xdr:to>
      <xdr:col>20</xdr:col>
      <xdr:colOff>38100</xdr:colOff>
      <xdr:row>56</xdr:row>
      <xdr:rowOff>94450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110977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76771</xdr:rowOff>
    </xdr:from>
    <xdr:to>
      <xdr:col>15</xdr:col>
      <xdr:colOff>101600</xdr:colOff>
      <xdr:row>57</xdr:row>
      <xdr:rowOff>6921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23775</xdr:rowOff>
    </xdr:from>
    <xdr:to>
      <xdr:col>10</xdr:col>
      <xdr:colOff>165100</xdr:colOff>
      <xdr:row>57</xdr:row>
      <xdr:rowOff>125375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17158</xdr:rowOff>
    </xdr:from>
    <xdr:to>
      <xdr:col>6</xdr:col>
      <xdr:colOff>38100</xdr:colOff>
      <xdr:row>57</xdr:row>
      <xdr:rowOff>118758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135285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134214</xdr:rowOff>
    </xdr:from>
    <xdr:to>
      <xdr:col>24</xdr:col>
      <xdr:colOff>63500</xdr:colOff>
      <xdr:row>78</xdr:row>
      <xdr:rowOff>145986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7314"/>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132004</xdr:rowOff>
    </xdr:from>
    <xdr:to>
      <xdr:col>19</xdr:col>
      <xdr:colOff>177800</xdr:colOff>
      <xdr:row>78</xdr:row>
      <xdr:rowOff>145986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5104"/>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132004</xdr:rowOff>
    </xdr:from>
    <xdr:to>
      <xdr:col>15</xdr:col>
      <xdr:colOff>50800</xdr:colOff>
      <xdr:row>78</xdr:row>
      <xdr:rowOff>152349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510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152349</xdr:rowOff>
    </xdr:from>
    <xdr:to>
      <xdr:col>10</xdr:col>
      <xdr:colOff>114300</xdr:colOff>
      <xdr:row>78</xdr:row>
      <xdr:rowOff>152502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54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83414</xdr:rowOff>
    </xdr:from>
    <xdr:to>
      <xdr:col>24</xdr:col>
      <xdr:colOff>114300</xdr:colOff>
      <xdr:row>79</xdr:row>
      <xdr:rowOff>13564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169791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95186</xdr:rowOff>
    </xdr:from>
    <xdr:to>
      <xdr:col>20</xdr:col>
      <xdr:colOff>38100</xdr:colOff>
      <xdr:row>79</xdr:row>
      <xdr:rowOff>25336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81204</xdr:rowOff>
    </xdr:from>
    <xdr:to>
      <xdr:col>15</xdr:col>
      <xdr:colOff>101600</xdr:colOff>
      <xdr:row>79</xdr:row>
      <xdr:rowOff>11354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101549</xdr:rowOff>
    </xdr:from>
    <xdr:to>
      <xdr:col>10</xdr:col>
      <xdr:colOff>165100</xdr:colOff>
      <xdr:row>79</xdr:row>
      <xdr:rowOff>31699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22826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101702</xdr:rowOff>
    </xdr:from>
    <xdr:to>
      <xdr:col>6</xdr:col>
      <xdr:colOff>38100</xdr:colOff>
      <xdr:row>79</xdr:row>
      <xdr:rowOff>31852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22979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7254</xdr:rowOff>
    </xdr:from>
    <xdr:to>
      <xdr:col>24</xdr:col>
      <xdr:colOff>63500</xdr:colOff>
      <xdr:row>93</xdr:row>
      <xdr:rowOff>115894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52104"/>
          <a:ext cx="8382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37767</xdr:rowOff>
    </xdr:from>
    <xdr:to>
      <xdr:col>19</xdr:col>
      <xdr:colOff>177800</xdr:colOff>
      <xdr:row>93</xdr:row>
      <xdr:rowOff>115894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82617"/>
          <a:ext cx="8890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37767</xdr:rowOff>
    </xdr:from>
    <xdr:to>
      <xdr:col>15</xdr:col>
      <xdr:colOff>50800</xdr:colOff>
      <xdr:row>94</xdr:row>
      <xdr:rowOff>144142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82617"/>
          <a:ext cx="889000" cy="2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144142</xdr:rowOff>
    </xdr:from>
    <xdr:to>
      <xdr:col>10</xdr:col>
      <xdr:colOff>114300</xdr:colOff>
      <xdr:row>95</xdr:row>
      <xdr:rowOff>61595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0442"/>
          <a:ext cx="8890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127904</xdr:rowOff>
    </xdr:from>
    <xdr:to>
      <xdr:col>24</xdr:col>
      <xdr:colOff>114300</xdr:colOff>
      <xdr:row>93</xdr:row>
      <xdr:rowOff>58054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150781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5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65094</xdr:rowOff>
    </xdr:from>
    <xdr:to>
      <xdr:col>20</xdr:col>
      <xdr:colOff>38100</xdr:colOff>
      <xdr:row>93</xdr:row>
      <xdr:rowOff>166694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11771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8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158417</xdr:rowOff>
    </xdr:from>
    <xdr:to>
      <xdr:col>15</xdr:col>
      <xdr:colOff>101600</xdr:colOff>
      <xdr:row>93</xdr:row>
      <xdr:rowOff>88567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105094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93342</xdr:rowOff>
    </xdr:from>
    <xdr:to>
      <xdr:col>10</xdr:col>
      <xdr:colOff>165100</xdr:colOff>
      <xdr:row>95</xdr:row>
      <xdr:rowOff>23492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40019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xdr:rowOff>
    </xdr:from>
    <xdr:to>
      <xdr:col>6</xdr:col>
      <xdr:colOff>38100</xdr:colOff>
      <xdr:row>95</xdr:row>
      <xdr:rowOff>112395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128922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120635</xdr:rowOff>
    </xdr:from>
    <xdr:to>
      <xdr:col>55</xdr:col>
      <xdr:colOff>0</xdr:colOff>
      <xdr:row>37</xdr:row>
      <xdr:rowOff>10716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92835"/>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120635</xdr:rowOff>
    </xdr:from>
    <xdr:to>
      <xdr:col>50</xdr:col>
      <xdr:colOff>114300</xdr:colOff>
      <xdr:row>37</xdr:row>
      <xdr:rowOff>1130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92835"/>
          <a:ext cx="889000" cy="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93187</xdr:rowOff>
    </xdr:from>
    <xdr:to>
      <xdr:col>45</xdr:col>
      <xdr:colOff>177800</xdr:colOff>
      <xdr:row>37</xdr:row>
      <xdr:rowOff>1130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79587"/>
          <a:ext cx="889000" cy="7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93187</xdr:rowOff>
    </xdr:from>
    <xdr:to>
      <xdr:col>41</xdr:col>
      <xdr:colOff>50800</xdr:colOff>
      <xdr:row>37</xdr:row>
      <xdr:rowOff>83030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79587"/>
          <a:ext cx="889000" cy="84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131366</xdr:rowOff>
    </xdr:from>
    <xdr:to>
      <xdr:col>55</xdr:col>
      <xdr:colOff>50800</xdr:colOff>
      <xdr:row>37</xdr:row>
      <xdr:rowOff>61516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109793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69835</xdr:rowOff>
    </xdr:from>
    <xdr:to>
      <xdr:col>50</xdr:col>
      <xdr:colOff>165100</xdr:colOff>
      <xdr:row>36</xdr:row>
      <xdr:rowOff>171435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121780</xdr:rowOff>
    </xdr:from>
    <xdr:to>
      <xdr:col>46</xdr:col>
      <xdr:colOff>38100</xdr:colOff>
      <xdr:row>37</xdr:row>
      <xdr:rowOff>51930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43057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42387</xdr:rowOff>
    </xdr:from>
    <xdr:to>
      <xdr:col>41</xdr:col>
      <xdr:colOff>101600</xdr:colOff>
      <xdr:row>32</xdr:row>
      <xdr:rowOff>143987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135114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32230</xdr:rowOff>
    </xdr:from>
    <xdr:to>
      <xdr:col>36</xdr:col>
      <xdr:colOff>165100</xdr:colOff>
      <xdr:row>37</xdr:row>
      <xdr:rowOff>133830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124957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79032</xdr:rowOff>
    </xdr:from>
    <xdr:to>
      <xdr:col>55</xdr:col>
      <xdr:colOff>0</xdr:colOff>
      <xdr:row>57</xdr:row>
      <xdr:rowOff>27495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08782"/>
          <a:ext cx="838200" cy="2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27495</xdr:rowOff>
    </xdr:from>
    <xdr:to>
      <xdr:col>50</xdr:col>
      <xdr:colOff>114300</xdr:colOff>
      <xdr:row>57</xdr:row>
      <xdr:rowOff>84569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00145"/>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19406</xdr:rowOff>
    </xdr:from>
    <xdr:to>
      <xdr:col>45</xdr:col>
      <xdr:colOff>177800</xdr:colOff>
      <xdr:row>57</xdr:row>
      <xdr:rowOff>84569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92056"/>
          <a:ext cx="889000" cy="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19406</xdr:rowOff>
    </xdr:from>
    <xdr:to>
      <xdr:col>41</xdr:col>
      <xdr:colOff>50800</xdr:colOff>
      <xdr:row>57</xdr:row>
      <xdr:rowOff>21158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920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28232</xdr:rowOff>
    </xdr:from>
    <xdr:to>
      <xdr:col>55</xdr:col>
      <xdr:colOff>50800</xdr:colOff>
      <xdr:row>55</xdr:row>
      <xdr:rowOff>129832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51109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148145</xdr:rowOff>
    </xdr:from>
    <xdr:to>
      <xdr:col>50</xdr:col>
      <xdr:colOff>165100</xdr:colOff>
      <xdr:row>57</xdr:row>
      <xdr:rowOff>78295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69422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33769</xdr:rowOff>
    </xdr:from>
    <xdr:to>
      <xdr:col>46</xdr:col>
      <xdr:colOff>38100</xdr:colOff>
      <xdr:row>57</xdr:row>
      <xdr:rowOff>135369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126496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140056</xdr:rowOff>
    </xdr:from>
    <xdr:to>
      <xdr:col>41</xdr:col>
      <xdr:colOff>101600</xdr:colOff>
      <xdr:row>57</xdr:row>
      <xdr:rowOff>70206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61333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141808</xdr:rowOff>
    </xdr:from>
    <xdr:to>
      <xdr:col>36</xdr:col>
      <xdr:colOff>165100</xdr:colOff>
      <xdr:row>57</xdr:row>
      <xdr:rowOff>71958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63085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32792</xdr:rowOff>
    </xdr:from>
    <xdr:to>
      <xdr:col>55</xdr:col>
      <xdr:colOff>0</xdr:colOff>
      <xdr:row>77</xdr:row>
      <xdr:rowOff>101619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62992"/>
          <a:ext cx="838200" cy="2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101619</xdr:rowOff>
    </xdr:from>
    <xdr:to>
      <xdr:col>50</xdr:col>
      <xdr:colOff>114300</xdr:colOff>
      <xdr:row>78</xdr:row>
      <xdr:rowOff>125164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03269"/>
          <a:ext cx="889000" cy="19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125164</xdr:rowOff>
    </xdr:from>
    <xdr:to>
      <xdr:col>45</xdr:col>
      <xdr:colOff>177800</xdr:colOff>
      <xdr:row>79</xdr:row>
      <xdr:rowOff>32258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8264"/>
          <a:ext cx="889000" cy="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29420</xdr:rowOff>
    </xdr:from>
    <xdr:to>
      <xdr:col>41</xdr:col>
      <xdr:colOff>50800</xdr:colOff>
      <xdr:row>79</xdr:row>
      <xdr:rowOff>32258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3970"/>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153442</xdr:rowOff>
    </xdr:from>
    <xdr:to>
      <xdr:col>55</xdr:col>
      <xdr:colOff>50800</xdr:colOff>
      <xdr:row>76</xdr:row>
      <xdr:rowOff>83592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4868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50819</xdr:rowOff>
    </xdr:from>
    <xdr:to>
      <xdr:col>50</xdr:col>
      <xdr:colOff>165100</xdr:colOff>
      <xdr:row>77</xdr:row>
      <xdr:rowOff>152419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74364</xdr:rowOff>
    </xdr:from>
    <xdr:to>
      <xdr:col>46</xdr:col>
      <xdr:colOff>38100</xdr:colOff>
      <xdr:row>79</xdr:row>
      <xdr:rowOff>4514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167091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152908</xdr:rowOff>
    </xdr:from>
    <xdr:to>
      <xdr:col>41</xdr:col>
      <xdr:colOff>101600</xdr:colOff>
      <xdr:row>79</xdr:row>
      <xdr:rowOff>83058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74185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150070</xdr:rowOff>
    </xdr:from>
    <xdr:to>
      <xdr:col>36</xdr:col>
      <xdr:colOff>165100</xdr:colOff>
      <xdr:row>79</xdr:row>
      <xdr:rowOff>80220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71347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65585</xdr:rowOff>
    </xdr:from>
    <xdr:to>
      <xdr:col>55</xdr:col>
      <xdr:colOff>0</xdr:colOff>
      <xdr:row>98</xdr:row>
      <xdr:rowOff>65323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96235"/>
          <a:ext cx="8382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13529</xdr:rowOff>
    </xdr:from>
    <xdr:to>
      <xdr:col>50</xdr:col>
      <xdr:colOff>114300</xdr:colOff>
      <xdr:row>98</xdr:row>
      <xdr:rowOff>65323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15629"/>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137136</xdr:rowOff>
    </xdr:from>
    <xdr:to>
      <xdr:col>45</xdr:col>
      <xdr:colOff>177800</xdr:colOff>
      <xdr:row>98</xdr:row>
      <xdr:rowOff>13529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7786"/>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58286</xdr:rowOff>
    </xdr:from>
    <xdr:to>
      <xdr:col>41</xdr:col>
      <xdr:colOff>50800</xdr:colOff>
      <xdr:row>97</xdr:row>
      <xdr:rowOff>137136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88936"/>
          <a:ext cx="889000" cy="7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14785</xdr:rowOff>
    </xdr:from>
    <xdr:to>
      <xdr:col>55</xdr:col>
      <xdr:colOff>50800</xdr:colOff>
      <xdr:row>97</xdr:row>
      <xdr:rowOff>116385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14523</xdr:rowOff>
    </xdr:from>
    <xdr:to>
      <xdr:col>50</xdr:col>
      <xdr:colOff>165100</xdr:colOff>
      <xdr:row>98</xdr:row>
      <xdr:rowOff>116123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134179</xdr:rowOff>
    </xdr:from>
    <xdr:to>
      <xdr:col>46</xdr:col>
      <xdr:colOff>38100</xdr:colOff>
      <xdr:row>98</xdr:row>
      <xdr:rowOff>64329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55456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86336</xdr:rowOff>
    </xdr:from>
    <xdr:to>
      <xdr:col>41</xdr:col>
      <xdr:colOff>101600</xdr:colOff>
      <xdr:row>98</xdr:row>
      <xdr:rowOff>16486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7613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7486</xdr:rowOff>
    </xdr:from>
    <xdr:to>
      <xdr:col>36</xdr:col>
      <xdr:colOff>165100</xdr:colOff>
      <xdr:row>97</xdr:row>
      <xdr:rowOff>109086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117343</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107833</xdr:rowOff>
    </xdr:from>
    <xdr:to>
      <xdr:col>71</xdr:col>
      <xdr:colOff>177800</xdr:colOff>
      <xdr:row>38</xdr:row>
      <xdr:rowOff>117343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293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66543</xdr:rowOff>
    </xdr:from>
    <xdr:to>
      <xdr:col>72</xdr:col>
      <xdr:colOff>38100</xdr:colOff>
      <xdr:row>38</xdr:row>
      <xdr:rowOff>168143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159270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57033</xdr:rowOff>
    </xdr:from>
    <xdr:to>
      <xdr:col>67</xdr:col>
      <xdr:colOff>101600</xdr:colOff>
      <xdr:row>38</xdr:row>
      <xdr:rowOff>158633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149760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94284</xdr:rowOff>
    </xdr:from>
    <xdr:to>
      <xdr:col>85</xdr:col>
      <xdr:colOff>127000</xdr:colOff>
      <xdr:row>77</xdr:row>
      <xdr:rowOff>98933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95934"/>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94284</xdr:rowOff>
    </xdr:from>
    <xdr:to>
      <xdr:col>81</xdr:col>
      <xdr:colOff>50800</xdr:colOff>
      <xdr:row>77</xdr:row>
      <xdr:rowOff>103657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5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103657</xdr:rowOff>
    </xdr:from>
    <xdr:to>
      <xdr:col>76</xdr:col>
      <xdr:colOff>114300</xdr:colOff>
      <xdr:row>77</xdr:row>
      <xdr:rowOff>119011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0530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119011</xdr:rowOff>
    </xdr:from>
    <xdr:to>
      <xdr:col>71</xdr:col>
      <xdr:colOff>177800</xdr:colOff>
      <xdr:row>77</xdr:row>
      <xdr:rowOff>129133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20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48133</xdr:rowOff>
    </xdr:from>
    <xdr:to>
      <xdr:col>85</xdr:col>
      <xdr:colOff>177800</xdr:colOff>
      <xdr:row>77</xdr:row>
      <xdr:rowOff>149733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26560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43484</xdr:rowOff>
    </xdr:from>
    <xdr:to>
      <xdr:col>81</xdr:col>
      <xdr:colOff>101600</xdr:colOff>
      <xdr:row>77</xdr:row>
      <xdr:rowOff>145084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136211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52857</xdr:rowOff>
    </xdr:from>
    <xdr:to>
      <xdr:col>76</xdr:col>
      <xdr:colOff>165100</xdr:colOff>
      <xdr:row>77</xdr:row>
      <xdr:rowOff>154457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145584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68211</xdr:rowOff>
    </xdr:from>
    <xdr:to>
      <xdr:col>72</xdr:col>
      <xdr:colOff>38100</xdr:colOff>
      <xdr:row>77</xdr:row>
      <xdr:rowOff>169811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160938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78333</xdr:rowOff>
    </xdr:from>
    <xdr:to>
      <xdr:col>67</xdr:col>
      <xdr:colOff>101600</xdr:colOff>
      <xdr:row>78</xdr:row>
      <xdr:rowOff>8483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13669</xdr:rowOff>
    </xdr:from>
    <xdr:to>
      <xdr:col>85</xdr:col>
      <xdr:colOff>127000</xdr:colOff>
      <xdr:row>98</xdr:row>
      <xdr:rowOff>19576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5769"/>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13669</xdr:rowOff>
    </xdr:from>
    <xdr:to>
      <xdr:col>81</xdr:col>
      <xdr:colOff>50800</xdr:colOff>
      <xdr:row>98</xdr:row>
      <xdr:rowOff>22318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5769"/>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22318</xdr:rowOff>
    </xdr:from>
    <xdr:to>
      <xdr:col>76</xdr:col>
      <xdr:colOff>114300</xdr:colOff>
      <xdr:row>98</xdr:row>
      <xdr:rowOff>51625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441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51625</xdr:rowOff>
    </xdr:from>
    <xdr:to>
      <xdr:col>71</xdr:col>
      <xdr:colOff>177800</xdr:colOff>
      <xdr:row>98</xdr:row>
      <xdr:rowOff>63402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53725"/>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140226</xdr:rowOff>
    </xdr:from>
    <xdr:to>
      <xdr:col>85</xdr:col>
      <xdr:colOff>177800</xdr:colOff>
      <xdr:row>98</xdr:row>
      <xdr:rowOff>70376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134319</xdr:rowOff>
    </xdr:from>
    <xdr:to>
      <xdr:col>81</xdr:col>
      <xdr:colOff>101600</xdr:colOff>
      <xdr:row>98</xdr:row>
      <xdr:rowOff>64469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55596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142968</xdr:rowOff>
    </xdr:from>
    <xdr:to>
      <xdr:col>76</xdr:col>
      <xdr:colOff>165100</xdr:colOff>
      <xdr:row>98</xdr:row>
      <xdr:rowOff>73118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xdr:rowOff>
    </xdr:from>
    <xdr:to>
      <xdr:col>72</xdr:col>
      <xdr:colOff>38100</xdr:colOff>
      <xdr:row>98</xdr:row>
      <xdr:rowOff>102425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93552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12602</xdr:rowOff>
    </xdr:from>
    <xdr:to>
      <xdr:col>67</xdr:col>
      <xdr:colOff>101600</xdr:colOff>
      <xdr:row>98</xdr:row>
      <xdr:rowOff>114202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105329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6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31953</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7503"/>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31953</xdr:rowOff>
    </xdr:from>
    <xdr:to>
      <xdr:col>111</xdr:col>
      <xdr:colOff>177800</xdr:colOff>
      <xdr:row>59</xdr:row>
      <xdr:rowOff>31953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7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20218</xdr:rowOff>
    </xdr:from>
    <xdr:to>
      <xdr:col>107</xdr:col>
      <xdr:colOff>50800</xdr:colOff>
      <xdr:row>59</xdr:row>
      <xdr:rowOff>31953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20218</xdr:rowOff>
    </xdr:from>
    <xdr:to>
      <xdr:col>102</xdr:col>
      <xdr:colOff>114300</xdr:colOff>
      <xdr:row>59</xdr:row>
      <xdr:rowOff>31953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152603</xdr:rowOff>
    </xdr:from>
    <xdr:to>
      <xdr:col>112</xdr:col>
      <xdr:colOff>38100</xdr:colOff>
      <xdr:row>59</xdr:row>
      <xdr:rowOff>82753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152603</xdr:rowOff>
    </xdr:from>
    <xdr:to>
      <xdr:col>107</xdr:col>
      <xdr:colOff>101600</xdr:colOff>
      <xdr:row>59</xdr:row>
      <xdr:rowOff>82753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140868</xdr:rowOff>
    </xdr:from>
    <xdr:to>
      <xdr:col>102</xdr:col>
      <xdr:colOff>165100</xdr:colOff>
      <xdr:row>59</xdr:row>
      <xdr:rowOff>71018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62145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152603</xdr:rowOff>
    </xdr:from>
    <xdr:to>
      <xdr:col>98</xdr:col>
      <xdr:colOff>38100</xdr:colOff>
      <xdr:row>59</xdr:row>
      <xdr:rowOff>82753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73880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78566</xdr:rowOff>
    </xdr:from>
    <xdr:to>
      <xdr:col>116</xdr:col>
      <xdr:colOff>63500</xdr:colOff>
      <xdr:row>76</xdr:row>
      <xdr:rowOff>8320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37316"/>
          <a:ext cx="838200" cy="10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8320</xdr:rowOff>
    </xdr:from>
    <xdr:to>
      <xdr:col>111</xdr:col>
      <xdr:colOff>177800</xdr:colOff>
      <xdr:row>76</xdr:row>
      <xdr:rowOff>35066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3852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35066</xdr:rowOff>
    </xdr:from>
    <xdr:to>
      <xdr:col>107</xdr:col>
      <xdr:colOff>50800</xdr:colOff>
      <xdr:row>76</xdr:row>
      <xdr:rowOff>79056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5266"/>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167785</xdr:rowOff>
    </xdr:from>
    <xdr:to>
      <xdr:col>102</xdr:col>
      <xdr:colOff>114300</xdr:colOff>
      <xdr:row>76</xdr:row>
      <xdr:rowOff>79056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83635"/>
          <a:ext cx="889000" cy="4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27766</xdr:rowOff>
    </xdr:from>
    <xdr:to>
      <xdr:col>116</xdr:col>
      <xdr:colOff>114300</xdr:colOff>
      <xdr:row>75</xdr:row>
      <xdr:rowOff>129366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50643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128970</xdr:rowOff>
    </xdr:from>
    <xdr:to>
      <xdr:col>112</xdr:col>
      <xdr:colOff>38100</xdr:colOff>
      <xdr:row>76</xdr:row>
      <xdr:rowOff>59120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75647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155716</xdr:rowOff>
    </xdr:from>
    <xdr:to>
      <xdr:col>107</xdr:col>
      <xdr:colOff>101600</xdr:colOff>
      <xdr:row>76</xdr:row>
      <xdr:rowOff>85866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102394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28256</xdr:rowOff>
    </xdr:from>
    <xdr:to>
      <xdr:col>102</xdr:col>
      <xdr:colOff>165100</xdr:colOff>
      <xdr:row>76</xdr:row>
      <xdr:rowOff>129856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146383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116985</xdr:rowOff>
    </xdr:from>
    <xdr:to>
      <xdr:col>98</xdr:col>
      <xdr:colOff>38100</xdr:colOff>
      <xdr:row>74</xdr:row>
      <xdr:rowOff>47135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63662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９６２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・主な構成項目である扶助費は、住民一人当たり１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円で、令和４年度は若干減少したものの近年は増加傾向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市の中でもトップレベルに位置している。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６２２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円となっており、下水道事業会計への繰出金が皆減となったにも関わらず、</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全国平均、東京都平均及び</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類似団体平均と比較して一人当たりコストが高い状況となっている。このうち、特に大きな要因である国民健康保険特別会計繰出金については、国民健康保険特別会計において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被保険者数の減等により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税収</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一人当たり医療費の増加により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医療給付費が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、結果として繰出金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、依然としてその水準は高いままとなっている。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74320</xdr:rowOff>
    </xdr:from>
    <xdr:to>
      <xdr:col>24</xdr:col>
      <xdr:colOff>63500</xdr:colOff>
      <xdr:row>33</xdr:row>
      <xdr:rowOff>155245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2170"/>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155245</xdr:rowOff>
    </xdr:from>
    <xdr:to>
      <xdr:col>19</xdr:col>
      <xdr:colOff>177800</xdr:colOff>
      <xdr:row>33</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3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155702</xdr:rowOff>
    </xdr:from>
    <xdr:to>
      <xdr:col>15</xdr:col>
      <xdr:colOff>50800</xdr:colOff>
      <xdr:row>33</xdr:row>
      <xdr:rowOff>158445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135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120040</xdr:rowOff>
    </xdr:from>
    <xdr:to>
      <xdr:col>10</xdr:col>
      <xdr:colOff>114300</xdr:colOff>
      <xdr:row>33</xdr:row>
      <xdr:rowOff>158445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789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46397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104445</xdr:rowOff>
    </xdr:from>
    <xdr:to>
      <xdr:col>20</xdr:col>
      <xdr:colOff>38100</xdr:colOff>
      <xdr:row>34</xdr:row>
      <xdr:rowOff>34595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51122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104902</xdr:rowOff>
    </xdr:from>
    <xdr:to>
      <xdr:col>15</xdr:col>
      <xdr:colOff>101600</xdr:colOff>
      <xdr:row>34</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51579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107645</xdr:rowOff>
    </xdr:from>
    <xdr:to>
      <xdr:col>10</xdr:col>
      <xdr:colOff>165100</xdr:colOff>
      <xdr:row>34</xdr:row>
      <xdr:rowOff>37795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54322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69240</xdr:rowOff>
    </xdr:from>
    <xdr:to>
      <xdr:col>6</xdr:col>
      <xdr:colOff>38100</xdr:colOff>
      <xdr:row>33</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50340</xdr:rowOff>
    </xdr:from>
    <xdr:to>
      <xdr:col>24</xdr:col>
      <xdr:colOff>63500</xdr:colOff>
      <xdr:row>57</xdr:row>
      <xdr:rowOff>87350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2990"/>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50340</xdr:rowOff>
    </xdr:from>
    <xdr:to>
      <xdr:col>19</xdr:col>
      <xdr:colOff>177800</xdr:colOff>
      <xdr:row>57</xdr:row>
      <xdr:rowOff>98278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2990"/>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44549</xdr:rowOff>
    </xdr:from>
    <xdr:to>
      <xdr:col>15</xdr:col>
      <xdr:colOff>50800</xdr:colOff>
      <xdr:row>57</xdr:row>
      <xdr:rowOff>98278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31399"/>
          <a:ext cx="889000" cy="7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44549</xdr:rowOff>
    </xdr:from>
    <xdr:to>
      <xdr:col>10</xdr:col>
      <xdr:colOff>114300</xdr:colOff>
      <xdr:row>57</xdr:row>
      <xdr:rowOff>109007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31399"/>
          <a:ext cx="889000" cy="7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36550</xdr:rowOff>
    </xdr:from>
    <xdr:to>
      <xdr:col>24</xdr:col>
      <xdr:colOff>114300</xdr:colOff>
      <xdr:row>57</xdr:row>
      <xdr:rowOff>138150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122927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170990</xdr:rowOff>
    </xdr:from>
    <xdr:to>
      <xdr:col>20</xdr:col>
      <xdr:colOff>38100</xdr:colOff>
      <xdr:row>57</xdr:row>
      <xdr:rowOff>101140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92267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47478</xdr:rowOff>
    </xdr:from>
    <xdr:to>
      <xdr:col>15</xdr:col>
      <xdr:colOff>101600</xdr:colOff>
      <xdr:row>57</xdr:row>
      <xdr:rowOff>149078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140205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165199</xdr:rowOff>
    </xdr:from>
    <xdr:to>
      <xdr:col>10</xdr:col>
      <xdr:colOff>165100</xdr:colOff>
      <xdr:row>53</xdr:row>
      <xdr:rowOff>95349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86476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58207</xdr:rowOff>
    </xdr:from>
    <xdr:to>
      <xdr:col>6</xdr:col>
      <xdr:colOff>38100</xdr:colOff>
      <xdr:row>57</xdr:row>
      <xdr:rowOff>159807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150934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136481</xdr:rowOff>
    </xdr:from>
    <xdr:to>
      <xdr:col>24</xdr:col>
      <xdr:colOff>63500</xdr:colOff>
      <xdr:row>72</xdr:row>
      <xdr:rowOff>142786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80881"/>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142786</xdr:rowOff>
    </xdr:from>
    <xdr:to>
      <xdr:col>19</xdr:col>
      <xdr:colOff>177800</xdr:colOff>
      <xdr:row>73</xdr:row>
      <xdr:rowOff>96904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87186"/>
          <a:ext cx="889000" cy="1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96904</xdr:rowOff>
    </xdr:from>
    <xdr:to>
      <xdr:col>15</xdr:col>
      <xdr:colOff>50800</xdr:colOff>
      <xdr:row>74</xdr:row>
      <xdr:rowOff>123584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12754"/>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123584</xdr:rowOff>
    </xdr:from>
    <xdr:to>
      <xdr:col>10</xdr:col>
      <xdr:colOff>114300</xdr:colOff>
      <xdr:row>75</xdr:row>
      <xdr:rowOff>19438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0884"/>
          <a:ext cx="8890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85681</xdr:rowOff>
    </xdr:from>
    <xdr:to>
      <xdr:col>24</xdr:col>
      <xdr:colOff>114300</xdr:colOff>
      <xdr:row>73</xdr:row>
      <xdr:rowOff>15831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108558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8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91986</xdr:rowOff>
    </xdr:from>
    <xdr:to>
      <xdr:col>20</xdr:col>
      <xdr:colOff>38100</xdr:colOff>
      <xdr:row>73</xdr:row>
      <xdr:rowOff>22136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38663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1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46104</xdr:rowOff>
    </xdr:from>
    <xdr:to>
      <xdr:col>15</xdr:col>
      <xdr:colOff>101600</xdr:colOff>
      <xdr:row>73</xdr:row>
      <xdr:rowOff>147704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164231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3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72784</xdr:rowOff>
    </xdr:from>
    <xdr:to>
      <xdr:col>10</xdr:col>
      <xdr:colOff>165100</xdr:colOff>
      <xdr:row>75</xdr:row>
      <xdr:rowOff>2934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19461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140088</xdr:rowOff>
    </xdr:from>
    <xdr:to>
      <xdr:col>6</xdr:col>
      <xdr:colOff>38100</xdr:colOff>
      <xdr:row>75</xdr:row>
      <xdr:rowOff>70238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86765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18999</xdr:rowOff>
    </xdr:from>
    <xdr:to>
      <xdr:col>24</xdr:col>
      <xdr:colOff>63500</xdr:colOff>
      <xdr:row>99</xdr:row>
      <xdr:rowOff>76628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2549"/>
          <a:ext cx="8382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3563</xdr:rowOff>
    </xdr:from>
    <xdr:to>
      <xdr:col>19</xdr:col>
      <xdr:colOff>177800</xdr:colOff>
      <xdr:row>99</xdr:row>
      <xdr:rowOff>18999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7113"/>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3563</xdr:rowOff>
    </xdr:from>
    <xdr:to>
      <xdr:col>15</xdr:col>
      <xdr:colOff>50800</xdr:colOff>
      <xdr:row>99</xdr:row>
      <xdr:rowOff>108806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7113"/>
          <a:ext cx="889000" cy="10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108806</xdr:rowOff>
    </xdr:from>
    <xdr:to>
      <xdr:col>10</xdr:col>
      <xdr:colOff>114300</xdr:colOff>
      <xdr:row>99</xdr:row>
      <xdr:rowOff>155561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2356"/>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25828</xdr:rowOff>
    </xdr:from>
    <xdr:to>
      <xdr:col>24</xdr:col>
      <xdr:colOff>114300</xdr:colOff>
      <xdr:row>99</xdr:row>
      <xdr:rowOff>127428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112205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139649</xdr:rowOff>
    </xdr:from>
    <xdr:to>
      <xdr:col>20</xdr:col>
      <xdr:colOff>38100</xdr:colOff>
      <xdr:row>99</xdr:row>
      <xdr:rowOff>69799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60926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124213</xdr:rowOff>
    </xdr:from>
    <xdr:to>
      <xdr:col>15</xdr:col>
      <xdr:colOff>101600</xdr:colOff>
      <xdr:row>99</xdr:row>
      <xdr:rowOff>54363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45490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58006</xdr:rowOff>
    </xdr:from>
    <xdr:to>
      <xdr:col>10</xdr:col>
      <xdr:colOff>165100</xdr:colOff>
      <xdr:row>99</xdr:row>
      <xdr:rowOff>159606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150733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104761</xdr:rowOff>
    </xdr:from>
    <xdr:to>
      <xdr:col>6</xdr:col>
      <xdr:colOff>38100</xdr:colOff>
      <xdr:row>100</xdr:row>
      <xdr:rowOff>34911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26038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19848</xdr:rowOff>
    </xdr:from>
    <xdr:to>
      <xdr:col>55</xdr:col>
      <xdr:colOff>0</xdr:colOff>
      <xdr:row>35</xdr:row>
      <xdr:rowOff>51526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020598"/>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51526</xdr:rowOff>
    </xdr:from>
    <xdr:to>
      <xdr:col>50</xdr:col>
      <xdr:colOff>114300</xdr:colOff>
      <xdr:row>35</xdr:row>
      <xdr:rowOff>66222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052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62302</xdr:rowOff>
    </xdr:from>
    <xdr:to>
      <xdr:col>45</xdr:col>
      <xdr:colOff>177800</xdr:colOff>
      <xdr:row>35</xdr:row>
      <xdr:rowOff>66222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063052"/>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62302</xdr:rowOff>
    </xdr:from>
    <xdr:to>
      <xdr:col>41</xdr:col>
      <xdr:colOff>50800</xdr:colOff>
      <xdr:row>35</xdr:row>
      <xdr:rowOff>68181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06305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140498</xdr:rowOff>
    </xdr:from>
    <xdr:to>
      <xdr:col>55</xdr:col>
      <xdr:colOff>50800</xdr:colOff>
      <xdr:row>35</xdr:row>
      <xdr:rowOff>70648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163375</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8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726</xdr:rowOff>
    </xdr:from>
    <xdr:to>
      <xdr:col>50</xdr:col>
      <xdr:colOff>165100</xdr:colOff>
      <xdr:row>35</xdr:row>
      <xdr:rowOff>102326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118853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15422</xdr:rowOff>
    </xdr:from>
    <xdr:to>
      <xdr:col>46</xdr:col>
      <xdr:colOff>38100</xdr:colOff>
      <xdr:row>35</xdr:row>
      <xdr:rowOff>117022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133549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11502</xdr:rowOff>
    </xdr:from>
    <xdr:to>
      <xdr:col>41</xdr:col>
      <xdr:colOff>101600</xdr:colOff>
      <xdr:row>35</xdr:row>
      <xdr:rowOff>113102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129629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7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17381</xdr:rowOff>
    </xdr:from>
    <xdr:to>
      <xdr:col>36</xdr:col>
      <xdr:colOff>165100</xdr:colOff>
      <xdr:row>35</xdr:row>
      <xdr:rowOff>118981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135508</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7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7912</xdr:rowOff>
    </xdr:from>
    <xdr:to>
      <xdr:col>55</xdr:col>
      <xdr:colOff>0</xdr:colOff>
      <xdr:row>59</xdr:row>
      <xdr:rowOff>8293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34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8293</xdr:rowOff>
    </xdr:from>
    <xdr:to>
      <xdr:col>50</xdr:col>
      <xdr:colOff>114300</xdr:colOff>
      <xdr:row>59</xdr:row>
      <xdr:rowOff>13208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384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13208</xdr:rowOff>
    </xdr:from>
    <xdr:to>
      <xdr:col>45</xdr:col>
      <xdr:colOff>177800</xdr:colOff>
      <xdr:row>59</xdr:row>
      <xdr:rowOff>15456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875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15266</xdr:rowOff>
    </xdr:from>
    <xdr:to>
      <xdr:col>41</xdr:col>
      <xdr:colOff>50800</xdr:colOff>
      <xdr:row>59</xdr:row>
      <xdr:rowOff>15456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081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128562</xdr:rowOff>
    </xdr:from>
    <xdr:to>
      <xdr:col>55</xdr:col>
      <xdr:colOff>50800</xdr:colOff>
      <xdr:row>59</xdr:row>
      <xdr:rowOff>58712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43489</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128943</xdr:rowOff>
    </xdr:from>
    <xdr:to>
      <xdr:col>50</xdr:col>
      <xdr:colOff>165100</xdr:colOff>
      <xdr:row>59</xdr:row>
      <xdr:rowOff>59093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50220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133858</xdr:rowOff>
    </xdr:from>
    <xdr:to>
      <xdr:col>46</xdr:col>
      <xdr:colOff>38100</xdr:colOff>
      <xdr:row>59</xdr:row>
      <xdr:rowOff>64008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55135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136106</xdr:rowOff>
    </xdr:from>
    <xdr:to>
      <xdr:col>41</xdr:col>
      <xdr:colOff>101600</xdr:colOff>
      <xdr:row>59</xdr:row>
      <xdr:rowOff>66256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57383</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135916</xdr:rowOff>
    </xdr:from>
    <xdr:to>
      <xdr:col>36</xdr:col>
      <xdr:colOff>165100</xdr:colOff>
      <xdr:row>59</xdr:row>
      <xdr:rowOff>66066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57193</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105933</xdr:rowOff>
    </xdr:from>
    <xdr:to>
      <xdr:col>55</xdr:col>
      <xdr:colOff>0</xdr:colOff>
      <xdr:row>79</xdr:row>
      <xdr:rowOff>33041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79033"/>
          <a:ext cx="838200" cy="9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105933</xdr:rowOff>
    </xdr:from>
    <xdr:to>
      <xdr:col>50</xdr:col>
      <xdr:colOff>114300</xdr:colOff>
      <xdr:row>78</xdr:row>
      <xdr:rowOff>148648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79033"/>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148648</xdr:rowOff>
    </xdr:from>
    <xdr:to>
      <xdr:col>45</xdr:col>
      <xdr:colOff>177800</xdr:colOff>
      <xdr:row>78</xdr:row>
      <xdr:rowOff>148681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521748"/>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148681</xdr:rowOff>
    </xdr:from>
    <xdr:to>
      <xdr:col>41</xdr:col>
      <xdr:colOff>50800</xdr:colOff>
      <xdr:row>78</xdr:row>
      <xdr:rowOff>170952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21781"/>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153691</xdr:rowOff>
    </xdr:from>
    <xdr:to>
      <xdr:col>55</xdr:col>
      <xdr:colOff>50800</xdr:colOff>
      <xdr:row>79</xdr:row>
      <xdr:rowOff>83841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68618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4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55133</xdr:rowOff>
    </xdr:from>
    <xdr:to>
      <xdr:col>50</xdr:col>
      <xdr:colOff>165100</xdr:colOff>
      <xdr:row>78</xdr:row>
      <xdr:rowOff>156733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147860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97848</xdr:rowOff>
    </xdr:from>
    <xdr:to>
      <xdr:col>46</xdr:col>
      <xdr:colOff>38100</xdr:colOff>
      <xdr:row>79</xdr:row>
      <xdr:rowOff>27998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19125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97881</xdr:rowOff>
    </xdr:from>
    <xdr:to>
      <xdr:col>41</xdr:col>
      <xdr:colOff>101600</xdr:colOff>
      <xdr:row>79</xdr:row>
      <xdr:rowOff>28031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19158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120152</xdr:rowOff>
    </xdr:from>
    <xdr:to>
      <xdr:col>36</xdr:col>
      <xdr:colOff>165100</xdr:colOff>
      <xdr:row>79</xdr:row>
      <xdr:rowOff>50302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41429</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118898</xdr:rowOff>
    </xdr:from>
    <xdr:to>
      <xdr:col>55</xdr:col>
      <xdr:colOff>0</xdr:colOff>
      <xdr:row>96</xdr:row>
      <xdr:rowOff>134077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7809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104815</xdr:rowOff>
    </xdr:from>
    <xdr:to>
      <xdr:col>50</xdr:col>
      <xdr:colOff>114300</xdr:colOff>
      <xdr:row>96</xdr:row>
      <xdr:rowOff>134077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92565"/>
          <a:ext cx="889000" cy="2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104815</xdr:rowOff>
    </xdr:from>
    <xdr:to>
      <xdr:col>45</xdr:col>
      <xdr:colOff>177800</xdr:colOff>
      <xdr:row>95</xdr:row>
      <xdr:rowOff>138054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92565"/>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83190</xdr:rowOff>
    </xdr:from>
    <xdr:to>
      <xdr:col>41</xdr:col>
      <xdr:colOff>50800</xdr:colOff>
      <xdr:row>95</xdr:row>
      <xdr:rowOff>138054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370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68098</xdr:rowOff>
    </xdr:from>
    <xdr:to>
      <xdr:col>55</xdr:col>
      <xdr:colOff>50800</xdr:colOff>
      <xdr:row>96</xdr:row>
      <xdr:rowOff>169698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46525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83277</xdr:rowOff>
    </xdr:from>
    <xdr:to>
      <xdr:col>50</xdr:col>
      <xdr:colOff>165100</xdr:colOff>
      <xdr:row>97</xdr:row>
      <xdr:rowOff>13427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54015</xdr:rowOff>
    </xdr:from>
    <xdr:to>
      <xdr:col>46</xdr:col>
      <xdr:colOff>38100</xdr:colOff>
      <xdr:row>95</xdr:row>
      <xdr:rowOff>155615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87254</xdr:rowOff>
    </xdr:from>
    <xdr:to>
      <xdr:col>41</xdr:col>
      <xdr:colOff>101600</xdr:colOff>
      <xdr:row>96</xdr:row>
      <xdr:rowOff>17404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33931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32390</xdr:rowOff>
    </xdr:from>
    <xdr:to>
      <xdr:col>36</xdr:col>
      <xdr:colOff>165100</xdr:colOff>
      <xdr:row>95</xdr:row>
      <xdr:rowOff>133990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150517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35458</xdr:rowOff>
    </xdr:from>
    <xdr:to>
      <xdr:col>85</xdr:col>
      <xdr:colOff>127000</xdr:colOff>
      <xdr:row>38</xdr:row>
      <xdr:rowOff>46469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50558"/>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22581</xdr:rowOff>
    </xdr:from>
    <xdr:to>
      <xdr:col>81</xdr:col>
      <xdr:colOff>50800</xdr:colOff>
      <xdr:row>38</xdr:row>
      <xdr:rowOff>46469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3768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22581</xdr:rowOff>
    </xdr:from>
    <xdr:to>
      <xdr:col>76</xdr:col>
      <xdr:colOff>114300</xdr:colOff>
      <xdr:row>38</xdr:row>
      <xdr:rowOff>65062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37681"/>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23381</xdr:rowOff>
    </xdr:from>
    <xdr:to>
      <xdr:col>71</xdr:col>
      <xdr:colOff>177800</xdr:colOff>
      <xdr:row>38</xdr:row>
      <xdr:rowOff>65062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38481"/>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134535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167119</xdr:rowOff>
    </xdr:from>
    <xdr:to>
      <xdr:col>81</xdr:col>
      <xdr:colOff>101600</xdr:colOff>
      <xdr:row>38</xdr:row>
      <xdr:rowOff>97269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143231</xdr:rowOff>
    </xdr:from>
    <xdr:to>
      <xdr:col>76</xdr:col>
      <xdr:colOff>165100</xdr:colOff>
      <xdr:row>38</xdr:row>
      <xdr:rowOff>73381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14262</xdr:rowOff>
    </xdr:from>
    <xdr:to>
      <xdr:col>72</xdr:col>
      <xdr:colOff>38100</xdr:colOff>
      <xdr:row>38</xdr:row>
      <xdr:rowOff>115862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106989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144031</xdr:rowOff>
    </xdr:from>
    <xdr:to>
      <xdr:col>67</xdr:col>
      <xdr:colOff>101600</xdr:colOff>
      <xdr:row>38</xdr:row>
      <xdr:rowOff>74181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90708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41402</xdr:rowOff>
    </xdr:from>
    <xdr:to>
      <xdr:col>85</xdr:col>
      <xdr:colOff>127000</xdr:colOff>
      <xdr:row>56</xdr:row>
      <xdr:rowOff>118604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128252"/>
          <a:ext cx="838200" cy="59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118604</xdr:rowOff>
    </xdr:from>
    <xdr:to>
      <xdr:col>81</xdr:col>
      <xdr:colOff>50800</xdr:colOff>
      <xdr:row>57</xdr:row>
      <xdr:rowOff>5986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19804"/>
          <a:ext cx="889000" cy="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3504</xdr:rowOff>
    </xdr:from>
    <xdr:to>
      <xdr:col>76</xdr:col>
      <xdr:colOff>114300</xdr:colOff>
      <xdr:row>57</xdr:row>
      <xdr:rowOff>5986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7615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3504</xdr:rowOff>
    </xdr:from>
    <xdr:to>
      <xdr:col>71</xdr:col>
      <xdr:colOff>177800</xdr:colOff>
      <xdr:row>57</xdr:row>
      <xdr:rowOff>113476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76154"/>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162052</xdr:rowOff>
    </xdr:from>
    <xdr:to>
      <xdr:col>85</xdr:col>
      <xdr:colOff>177800</xdr:colOff>
      <xdr:row>53</xdr:row>
      <xdr:rowOff>92202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0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13479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9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67804</xdr:rowOff>
    </xdr:from>
    <xdr:to>
      <xdr:col>81</xdr:col>
      <xdr:colOff>101600</xdr:colOff>
      <xdr:row>56</xdr:row>
      <xdr:rowOff>169404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126636</xdr:rowOff>
    </xdr:from>
    <xdr:to>
      <xdr:col>76</xdr:col>
      <xdr:colOff>165100</xdr:colOff>
      <xdr:row>57</xdr:row>
      <xdr:rowOff>56786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47913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124154</xdr:rowOff>
    </xdr:from>
    <xdr:to>
      <xdr:col>72</xdr:col>
      <xdr:colOff>38100</xdr:colOff>
      <xdr:row>57</xdr:row>
      <xdr:rowOff>54304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45431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62676</xdr:rowOff>
    </xdr:from>
    <xdr:to>
      <xdr:col>67</xdr:col>
      <xdr:colOff>101600</xdr:colOff>
      <xdr:row>57</xdr:row>
      <xdr:rowOff>164276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155403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117343</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107834</xdr:rowOff>
    </xdr:from>
    <xdr:to>
      <xdr:col>71</xdr:col>
      <xdr:colOff>177800</xdr:colOff>
      <xdr:row>78</xdr:row>
      <xdr:rowOff>117343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093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66543</xdr:rowOff>
    </xdr:from>
    <xdr:to>
      <xdr:col>72</xdr:col>
      <xdr:colOff>38100</xdr:colOff>
      <xdr:row>78</xdr:row>
      <xdr:rowOff>168143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159270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57034</xdr:rowOff>
    </xdr:from>
    <xdr:to>
      <xdr:col>67</xdr:col>
      <xdr:colOff>101600</xdr:colOff>
      <xdr:row>78</xdr:row>
      <xdr:rowOff>158634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149761</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94284</xdr:rowOff>
    </xdr:from>
    <xdr:to>
      <xdr:col>85</xdr:col>
      <xdr:colOff>127000</xdr:colOff>
      <xdr:row>97</xdr:row>
      <xdr:rowOff>98933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4934"/>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94284</xdr:rowOff>
    </xdr:from>
    <xdr:to>
      <xdr:col>81</xdr:col>
      <xdr:colOff>50800</xdr:colOff>
      <xdr:row>97</xdr:row>
      <xdr:rowOff>103657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24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103657</xdr:rowOff>
    </xdr:from>
    <xdr:to>
      <xdr:col>76</xdr:col>
      <xdr:colOff>114300</xdr:colOff>
      <xdr:row>97</xdr:row>
      <xdr:rowOff>119011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3430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119011</xdr:rowOff>
    </xdr:from>
    <xdr:to>
      <xdr:col>71</xdr:col>
      <xdr:colOff>177800</xdr:colOff>
      <xdr:row>97</xdr:row>
      <xdr:rowOff>129133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49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48133</xdr:rowOff>
    </xdr:from>
    <xdr:to>
      <xdr:col>85</xdr:col>
      <xdr:colOff>177800</xdr:colOff>
      <xdr:row>97</xdr:row>
      <xdr:rowOff>149733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26560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43484</xdr:rowOff>
    </xdr:from>
    <xdr:to>
      <xdr:col>81</xdr:col>
      <xdr:colOff>101600</xdr:colOff>
      <xdr:row>97</xdr:row>
      <xdr:rowOff>145084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136211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52857</xdr:rowOff>
    </xdr:from>
    <xdr:to>
      <xdr:col>76</xdr:col>
      <xdr:colOff>165100</xdr:colOff>
      <xdr:row>97</xdr:row>
      <xdr:rowOff>154457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145584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68211</xdr:rowOff>
    </xdr:from>
    <xdr:to>
      <xdr:col>72</xdr:col>
      <xdr:colOff>38100</xdr:colOff>
      <xdr:row>97</xdr:row>
      <xdr:rowOff>169811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160938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78333</xdr:rowOff>
    </xdr:from>
    <xdr:to>
      <xdr:col>67</xdr:col>
      <xdr:colOff>101600</xdr:colOff>
      <xdr:row>98</xdr:row>
      <xdr:rowOff>8483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171060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・議会費は、住民一人当たり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０１８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円となっており、類似団体平均、全国平均、東京都平均のいずれも上回っている。市議会が取り組んでいる議会改革のさらなる推進に期待したい。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・民生費は、住民一人当たり２４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３３８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円となっており、類似団体平均に比べ高止まりしている。民生費のうち大きな額を占める生活保護費は日本全体の動向と同じように伸びており、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しょうがい者数の増等により障害福祉サービス費が依然として伸びているほか、物価高騰対策のための電力・ガス・食料品等価格高騰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重点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支援給付金事業の実施等により、全体で増となった。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・土木費は、住民一人当たり３５，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９１０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円となっており、道路補修事業費の減や下水道事業会計負担金及び補助金の減等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があった一方、国立駅周辺道路等整備事業費や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南部地域整備事業費の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等により、全体で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５２０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直近の推移と比較して大幅に増加した要因は、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手法を活用した給食・食育推進ステーション整備事業の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施設取得費に伴うものである。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近年は財政調整基金残高と実質収支額の合計が標準財政規模比で１０％を超える水準を維持している。 令和元年度は、普通会計の単年度収支が減少したこと、基金の積立額より取崩額が上回ったことなどの影響で実質単年度収支が赤字であったが、令和２</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、３年</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度は実質単年度収支が黒字となった。</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　令和４年度は、普通会計の単年度収支が減少したことや基金取崩額が増加したことが影響し、数値はマイナスに転じた。</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また、令和５年度においても前年度と比較して単年度収支は</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129,664</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千円改善したものの赤字であり、基金取崩額も前年と同額を取り崩したことにより、数値は引き続きマイナスとなった。</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　財政調整基金残高、実質収支額には常に留意した財政運営を行っていく必要がある。</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年度はすべての会計が黒字であった。国民健康保険特別会計については、使用料・保険税で賄わなければならない部分を一般会計が赤字繰出しを行うことにより補てんしている状況にある。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独立採算の原則からも使用料・保険税の適正化を実施し、税収を主な財源とする一般会計の負担を減らしていかなくてはならない。</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元利償還金の推移を見ると、過去に借り入れた市債の償還が進んだことにより減少傾向にあったが、令和２年度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から令和４年度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は新規償還案件が多かったことから増加に転じ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については若干減少したものの、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今後も、公共施設の更新等で多額の起債が見込まれるため、元利償還金の推移については適正に管理を図る必要がある。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多摩川衛生組合等の元利償還金に対する負担金等が増、令和５年度から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によって債務負担行為に基づく支出額が増となっているものの、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下水道事業会計において一般会計からの補助費等が減少したこと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準元利償還金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長期的に見ると減少傾向にある。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交付税算入公債費等については、公害防止事業債等の償還が進んでいることから近年は減少傾向にある。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であったが、令和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手法を活用した給食・食育推進ステーション整備事業の起債等により増となった。また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、今後も国立駅周辺のまちづくりや老朽化した公共施設の耐震化や建て替えなどの大規模事業のために多額の起債が必要となってくるため、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より一層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適正に管理していかなくてはならない。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退職手当負担見込額は若干の増となったが、年齢・給料の高い職員が退職し、若い職員が入職することによる職員の入れ替えが今後も続くことが見込まれるため、中長期的に見れば減少傾向にある。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充当可能財源等は、過去の市債の償還が進む一方で、臨時財政対策債の借入れを近年行っていないことから、基準財政需要額算入見込額は減少傾向にある。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財政調整基金残高は減少したが、特定目的基金の中でも特に都市計画事業基金において積立額が取崩額を大きく上回ったことにより、全体として２億４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４２６万円の増となった。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老朽化した公共施設の耐震化や建て替えなど、今後見込まれる多額の財政需要に耐えうる財政運営のため、財政調整基金及び特定目的基金ともに適切な管理に努めていく。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・道路及び水路の整備基金：市が管理する狭あい道路や水路及び緑地等の整備の財源として活用していく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・くにたち未来基金：市への寄附金を適正に管理し、寄附者の意向に沿って市政運営に活用していく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・公共施設整備基金：庁舎修繕費などに充当するため取崩したことによる減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・都市計画事業基金：令和４年度決算において余剰が生じた都市計画税を積み立てたことによる増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４億６４１万円の積立を行ったものの、６億円を取崩したため、残高は減少した。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現段階では財政調整基金の残高について具体的な目標額や運用指針を定めていないが、短期的にも中長期的にも適切な規模について見定めていく必要がある。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37639719</v>
      </c>
      <c r="BO4" s="436"/>
      <c r="BP4" s="436"/>
      <c r="BQ4" s="436"/>
      <c r="BR4" s="436"/>
      <c r="BS4" s="436"/>
      <c r="BT4" s="436"/>
      <c r="BU4" s="437"/>
      <c r="BV4" s="435">
        <v>36013772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3.9</v>
      </c>
      <c r="CU4" s="576"/>
      <c r="CV4" s="576"/>
      <c r="CW4" s="576"/>
      <c r="CX4" s="576"/>
      <c r="CY4" s="576"/>
      <c r="CZ4" s="576"/>
      <c r="DA4" s="577"/>
      <c r="DB4" s="575">
        <v>4.7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36955043</v>
      </c>
      <c r="BO5" s="407"/>
      <c r="BP5" s="407"/>
      <c r="BQ5" s="407"/>
      <c r="BR5" s="407"/>
      <c r="BS5" s="407"/>
      <c r="BT5" s="407"/>
      <c r="BU5" s="408"/>
      <c r="BV5" s="406">
        <v>35217903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98.9</v>
      </c>
      <c r="CU5" s="404"/>
      <c r="CV5" s="404"/>
      <c r="CW5" s="404"/>
      <c r="CX5" s="404"/>
      <c r="CY5" s="404"/>
      <c r="CZ5" s="404"/>
      <c r="DA5" s="405"/>
      <c r="DB5" s="403">
        <v>99.1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684676</v>
      </c>
      <c r="BO6" s="407"/>
      <c r="BP6" s="407"/>
      <c r="BQ6" s="407"/>
      <c r="BR6" s="407"/>
      <c r="BS6" s="407"/>
      <c r="BT6" s="407"/>
      <c r="BU6" s="408"/>
      <c r="BV6" s="406">
        <v>795869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98.9</v>
      </c>
      <c r="CU6" s="550"/>
      <c r="CV6" s="550"/>
      <c r="CW6" s="550"/>
      <c r="CX6" s="550"/>
      <c r="CY6" s="550"/>
      <c r="CZ6" s="550"/>
      <c r="DA6" s="551"/>
      <c r="DB6" s="549">
        <v>99.1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15834</v>
      </c>
      <c r="BO7" s="407"/>
      <c r="BP7" s="407"/>
      <c r="BQ7" s="407"/>
      <c r="BR7" s="407"/>
      <c r="BS7" s="407"/>
      <c r="BT7" s="407"/>
      <c r="BU7" s="408"/>
      <c r="BV7" s="406">
        <v>10655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17104542</v>
      </c>
      <c r="CU7" s="407"/>
      <c r="CV7" s="407"/>
      <c r="CW7" s="407"/>
      <c r="CX7" s="407"/>
      <c r="CY7" s="407"/>
      <c r="CZ7" s="407"/>
      <c r="DA7" s="408"/>
      <c r="DB7" s="406">
        <v>16601555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668842</v>
      </c>
      <c r="BO8" s="407"/>
      <c r="BP8" s="407"/>
      <c r="BQ8" s="407"/>
      <c r="BR8" s="407"/>
      <c r="BS8" s="407"/>
      <c r="BT8" s="407"/>
      <c r="BU8" s="408"/>
      <c r="BV8" s="406">
        <v>785214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0.99</v>
      </c>
      <c r="CU8" s="510"/>
      <c r="CV8" s="510"/>
      <c r="CW8" s="510"/>
      <c r="CX8" s="510"/>
      <c r="CY8" s="510"/>
      <c r="CZ8" s="510"/>
      <c r="DA8" s="511"/>
      <c r="DB8" s="509">
        <v>0.99</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77130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-116372</v>
      </c>
      <c r="BO9" s="407"/>
      <c r="BP9" s="407"/>
      <c r="BQ9" s="407"/>
      <c r="BR9" s="407"/>
      <c r="BS9" s="407"/>
      <c r="BT9" s="407"/>
      <c r="BU9" s="408"/>
      <c r="BV9" s="406">
        <v>-246036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7.8</v>
      </c>
      <c r="CU9" s="404"/>
      <c r="CV9" s="404"/>
      <c r="CW9" s="404"/>
      <c r="CX9" s="404"/>
      <c r="CY9" s="404"/>
      <c r="CZ9" s="404"/>
      <c r="DA9" s="405"/>
      <c r="DB9" s="403">
        <v>8.1999999999999993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73655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406450</v>
      </c>
      <c r="BO10" s="407"/>
      <c r="BP10" s="407"/>
      <c r="BQ10" s="407"/>
      <c r="BR10" s="407"/>
      <c r="BS10" s="407"/>
      <c r="BT10" s="407"/>
      <c r="BU10" s="408"/>
      <c r="BV10" s="406">
        <v>529457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75889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600000</v>
      </c>
      <c r="BO12" s="407"/>
      <c r="BP12" s="407"/>
      <c r="BQ12" s="407"/>
      <c r="BR12" s="407"/>
      <c r="BS12" s="407"/>
      <c r="BT12" s="407"/>
      <c r="BU12" s="408"/>
      <c r="BV12" s="406">
        <v>600000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73972</v>
      </c>
      <c r="S13" s="494"/>
      <c r="T13" s="494"/>
      <c r="U13" s="494"/>
      <c r="V13" s="495"/>
      <c r="W13" s="496" t="s">
        <v>131</v>
      </c>
      <c r="X13" s="392"/>
      <c r="Y13" s="392"/>
      <c r="Z13" s="392"/>
      <c r="AA13" s="392"/>
      <c r="AB13" s="393"/>
      <c r="AC13" s="359">
        <v>222</v>
      </c>
      <c r="AD13" s="360"/>
      <c r="AE13" s="360"/>
      <c r="AF13" s="360"/>
      <c r="AG13" s="361"/>
      <c r="AH13" s="359">
        <v>217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-309922</v>
      </c>
      <c r="BO13" s="407"/>
      <c r="BP13" s="407"/>
      <c r="BQ13" s="407"/>
      <c r="BR13" s="407"/>
      <c r="BS13" s="407"/>
      <c r="BT13" s="407"/>
      <c r="BU13" s="408"/>
      <c r="BV13" s="406">
        <v>-316579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2.5</v>
      </c>
      <c r="CU13" s="404"/>
      <c r="CV13" s="404"/>
      <c r="CW13" s="404"/>
      <c r="CX13" s="404"/>
      <c r="CY13" s="404"/>
      <c r="CZ13" s="404"/>
      <c r="DA13" s="405"/>
      <c r="DB13" s="403">
        <v>1.7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76168</v>
      </c>
      <c r="S14" s="494"/>
      <c r="T14" s="494"/>
      <c r="U14" s="494"/>
      <c r="V14" s="495"/>
      <c r="W14" s="497"/>
      <c r="X14" s="395"/>
      <c r="Y14" s="395"/>
      <c r="Z14" s="395"/>
      <c r="AA14" s="395"/>
      <c r="AB14" s="396"/>
      <c r="AC14" s="486">
        <v>0.7</v>
      </c>
      <c r="AD14" s="487"/>
      <c r="AE14" s="487"/>
      <c r="AF14" s="487"/>
      <c r="AG14" s="488"/>
      <c r="AH14" s="486">
        <v>0.7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74328</v>
      </c>
      <c r="S15" s="494"/>
      <c r="T15" s="494"/>
      <c r="U15" s="494"/>
      <c r="V15" s="495"/>
      <c r="W15" s="496" t="s">
        <v>137</v>
      </c>
      <c r="X15" s="392"/>
      <c r="Y15" s="392"/>
      <c r="Z15" s="392"/>
      <c r="AA15" s="392"/>
      <c r="AB15" s="393"/>
      <c r="AC15" s="359">
        <v>4773</v>
      </c>
      <c r="AD15" s="360"/>
      <c r="AE15" s="360"/>
      <c r="AF15" s="360"/>
      <c r="AG15" s="361"/>
      <c r="AH15" s="359">
        <v>4840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13134340</v>
      </c>
      <c r="BO15" s="436"/>
      <c r="BP15" s="436"/>
      <c r="BQ15" s="436"/>
      <c r="BR15" s="436"/>
      <c r="BS15" s="436"/>
      <c r="BT15" s="436"/>
      <c r="BU15" s="437"/>
      <c r="BV15" s="435">
        <v>12684460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14.5</v>
      </c>
      <c r="AD16" s="487"/>
      <c r="AE16" s="487"/>
      <c r="AF16" s="487"/>
      <c r="AG16" s="488"/>
      <c r="AH16" s="486">
        <v>16.2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12903779</v>
      </c>
      <c r="BO16" s="407"/>
      <c r="BP16" s="407"/>
      <c r="BQ16" s="407"/>
      <c r="BR16" s="407"/>
      <c r="BS16" s="407"/>
      <c r="BT16" s="407"/>
      <c r="BU16" s="408"/>
      <c r="BV16" s="406">
        <v>12785489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28010</v>
      </c>
      <c r="AD17" s="360"/>
      <c r="AE17" s="360"/>
      <c r="AF17" s="360"/>
      <c r="AG17" s="361"/>
      <c r="AH17" s="359">
        <v>24821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17104542</v>
      </c>
      <c r="BO17" s="407"/>
      <c r="BP17" s="407"/>
      <c r="BQ17" s="407"/>
      <c r="BR17" s="407"/>
      <c r="BS17" s="407"/>
      <c r="BT17" s="407"/>
      <c r="BU17" s="408"/>
      <c r="BV17" s="406">
        <v>16500526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8.15</v>
      </c>
      <c r="M18" s="459"/>
      <c r="N18" s="459"/>
      <c r="O18" s="459"/>
      <c r="P18" s="459"/>
      <c r="Q18" s="459"/>
      <c r="R18" s="460"/>
      <c r="S18" s="460"/>
      <c r="T18" s="460"/>
      <c r="U18" s="460"/>
      <c r="V18" s="461"/>
      <c r="W18" s="477"/>
      <c r="X18" s="478"/>
      <c r="Y18" s="478"/>
      <c r="Z18" s="478"/>
      <c r="AA18" s="478"/>
      <c r="AB18" s="502"/>
      <c r="AC18" s="376">
        <v>84.9</v>
      </c>
      <c r="AD18" s="377"/>
      <c r="AE18" s="377"/>
      <c r="AF18" s="377"/>
      <c r="AG18" s="462"/>
      <c r="AH18" s="376">
        <v>83.1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17431858</v>
      </c>
      <c r="BO18" s="407"/>
      <c r="BP18" s="407"/>
      <c r="BQ18" s="407"/>
      <c r="BR18" s="407"/>
      <c r="BS18" s="407"/>
      <c r="BT18" s="407"/>
      <c r="BU18" s="408"/>
      <c r="BV18" s="406">
        <v>17110408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9464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21955070</v>
      </c>
      <c r="BO19" s="407"/>
      <c r="BP19" s="407"/>
      <c r="BQ19" s="407"/>
      <c r="BR19" s="407"/>
      <c r="BS19" s="407"/>
      <c r="BT19" s="407"/>
      <c r="BU19" s="408"/>
      <c r="BV19" s="406">
        <v>21311307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38275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11844275</v>
      </c>
      <c r="BO22" s="436"/>
      <c r="BP22" s="436"/>
      <c r="BQ22" s="436"/>
      <c r="BR22" s="436"/>
      <c r="BS22" s="436"/>
      <c r="BT22" s="436"/>
      <c r="BU22" s="437"/>
      <c r="BV22" s="435">
        <v>10984707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3118158</v>
      </c>
      <c r="BO23" s="407"/>
      <c r="BP23" s="407"/>
      <c r="BQ23" s="407"/>
      <c r="BR23" s="407"/>
      <c r="BS23" s="407"/>
      <c r="BT23" s="407"/>
      <c r="BU23" s="408"/>
      <c r="BV23" s="406">
        <v>1974383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8075</v>
      </c>
      <c r="R24" s="360"/>
      <c r="S24" s="360"/>
      <c r="T24" s="360"/>
      <c r="U24" s="360"/>
      <c r="V24" s="361"/>
      <c r="W24" s="449"/>
      <c r="X24" s="386"/>
      <c r="Y24" s="387"/>
      <c r="Z24" s="362" t="s">
        <v>162</v>
      </c>
      <c r="AA24" s="363"/>
      <c r="AB24" s="363"/>
      <c r="AC24" s="363"/>
      <c r="AD24" s="363"/>
      <c r="AE24" s="363"/>
      <c r="AF24" s="363"/>
      <c r="AG24" s="364"/>
      <c r="AH24" s="359">
        <v>454</v>
      </c>
      <c r="AI24" s="360"/>
      <c r="AJ24" s="360"/>
      <c r="AK24" s="360"/>
      <c r="AL24" s="361"/>
      <c r="AM24" s="359">
        <v>1441450</v>
      </c>
      <c r="AN24" s="360"/>
      <c r="AO24" s="360"/>
      <c r="AP24" s="360"/>
      <c r="AQ24" s="360"/>
      <c r="AR24" s="361"/>
      <c r="AS24" s="359">
        <v>3175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10402565</v>
      </c>
      <c r="BO24" s="407"/>
      <c r="BP24" s="407"/>
      <c r="BQ24" s="407"/>
      <c r="BR24" s="407"/>
      <c r="BS24" s="407"/>
      <c r="BT24" s="407"/>
      <c r="BU24" s="408"/>
      <c r="BV24" s="406">
        <v>9163681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7579</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13501607</v>
      </c>
      <c r="BO25" s="436"/>
      <c r="BP25" s="436"/>
      <c r="BQ25" s="436"/>
      <c r="BR25" s="436"/>
      <c r="BS25" s="436"/>
      <c r="BT25" s="436"/>
      <c r="BU25" s="437"/>
      <c r="BV25" s="435">
        <v>7828317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7200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9705</v>
      </c>
      <c r="AN26" s="360"/>
      <c r="AO26" s="360"/>
      <c r="AP26" s="360"/>
      <c r="AQ26" s="360"/>
      <c r="AR26" s="361"/>
      <c r="AS26" s="359">
        <v>3235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5750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451209</v>
      </c>
      <c r="BO27" s="441"/>
      <c r="BP27" s="441"/>
      <c r="BQ27" s="441"/>
      <c r="BR27" s="441"/>
      <c r="BS27" s="441"/>
      <c r="BT27" s="441"/>
      <c r="BU27" s="442"/>
      <c r="BV27" s="440">
        <v>451209</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5150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2238143</v>
      </c>
      <c r="BO28" s="436"/>
      <c r="BP28" s="436"/>
      <c r="BQ28" s="436"/>
      <c r="BR28" s="436"/>
      <c r="BS28" s="436"/>
      <c r="BT28" s="436"/>
      <c r="BU28" s="437"/>
      <c r="BV28" s="435">
        <v>2431694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19</v>
      </c>
      <c r="M29" s="360"/>
      <c r="N29" s="360"/>
      <c r="O29" s="360"/>
      <c r="P29" s="361"/>
      <c r="Q29" s="359">
        <v>4900</v>
      </c>
      <c r="R29" s="360"/>
      <c r="S29" s="360"/>
      <c r="T29" s="360"/>
      <c r="U29" s="360"/>
      <c r="V29" s="361"/>
      <c r="W29" s="450"/>
      <c r="X29" s="451"/>
      <c r="Y29" s="452"/>
      <c r="Z29" s="362" t="s">
        <v>178</v>
      </c>
      <c r="AA29" s="363"/>
      <c r="AB29" s="363"/>
      <c r="AC29" s="363"/>
      <c r="AD29" s="363"/>
      <c r="AE29" s="363"/>
      <c r="AF29" s="363"/>
      <c r="AG29" s="364"/>
      <c r="AH29" s="359">
        <v>456</v>
      </c>
      <c r="AI29" s="360"/>
      <c r="AJ29" s="360"/>
      <c r="AK29" s="360"/>
      <c r="AL29" s="361"/>
      <c r="AM29" s="359">
        <v>1450760</v>
      </c>
      <c r="AN29" s="360"/>
      <c r="AO29" s="360"/>
      <c r="AP29" s="360"/>
      <c r="AQ29" s="360"/>
      <c r="AR29" s="361"/>
      <c r="AS29" s="359">
        <v>3181</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4983216</v>
      </c>
      <c r="BO30" s="441"/>
      <c r="BP30" s="441"/>
      <c r="BQ30" s="441"/>
      <c r="BR30" s="441"/>
      <c r="BS30" s="441"/>
      <c r="BT30" s="441"/>
      <c r="BU30" s="442"/>
      <c r="BV30" s="440">
        <v>4545401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東京市町村総合事務組合（一般会計）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国立市土地開発公社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東京市町村総合事務組合（交通災害共済事業特別会計）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くにたち文化・スポーツ振興財団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東京たま広域資源循環組合（一般会計）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多摩川衛生組合（一般会計）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立川・昭島・国立聖苑組合（一般会計）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東京都後期高齢者医療広域連合（一般会計）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東京都後期高齢者医療広域連合（後期高齢者医療特別会計）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2Gc6C9qR8xJ5e/KvKV01CeQoehcHOl8GgpMY6bHZKNniDnqaJ2wdOTDQP1kTS5J6nNj7fnAZpli6vLN5E8cIg==" saltValue="6NvIq1KbdGogos98CbrZ0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15903181</v>
      </c>
      <c r="S5" s="664"/>
      <c r="T5" s="664"/>
      <c r="U5" s="664"/>
      <c r="V5" s="664"/>
      <c r="W5" s="664"/>
      <c r="X5" s="664"/>
      <c r="Y5" s="689"/>
      <c r="Z5" s="702">
        <v>42.3</v>
      </c>
      <c r="AA5" s="702"/>
      <c r="AB5" s="702"/>
      <c r="AC5" s="702"/>
      <c r="AD5" s="703">
        <v>14619492</v>
      </c>
      <c r="AE5" s="703"/>
      <c r="AF5" s="703"/>
      <c r="AG5" s="703"/>
      <c r="AH5" s="703"/>
      <c r="AI5" s="703"/>
      <c r="AJ5" s="703"/>
      <c r="AK5" s="703"/>
      <c r="AL5" s="690">
        <v>82.9</v>
      </c>
      <c r="AM5" s="672"/>
      <c r="AN5" s="672"/>
      <c r="AO5" s="691"/>
      <c r="AP5" s="666" t="s">
        <v>217</v>
      </c>
      <c r="AQ5" s="667"/>
      <c r="AR5" s="667"/>
      <c r="AS5" s="667"/>
      <c r="AT5" s="667"/>
      <c r="AU5" s="667"/>
      <c r="AV5" s="667"/>
      <c r="AW5" s="667"/>
      <c r="AX5" s="667"/>
      <c r="AY5" s="667"/>
      <c r="AZ5" s="667"/>
      <c r="BA5" s="667"/>
      <c r="BB5" s="667"/>
      <c r="BC5" s="667"/>
      <c r="BD5" s="667"/>
      <c r="BE5" s="667"/>
      <c r="BF5" s="668"/>
      <c r="BG5" s="608">
        <v>14619492</v>
      </c>
      <c r="BH5" s="609"/>
      <c r="BI5" s="609"/>
      <c r="BJ5" s="609"/>
      <c r="BK5" s="609"/>
      <c r="BL5" s="609"/>
      <c r="BM5" s="609"/>
      <c r="BN5" s="610"/>
      <c r="BO5" s="646">
        <v>91.9</v>
      </c>
      <c r="BP5" s="646"/>
      <c r="BQ5" s="646"/>
      <c r="BR5" s="646"/>
      <c r="BS5" s="647" t="s">
        <v>122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125321</v>
      </c>
      <c r="S6" s="609"/>
      <c r="T6" s="609"/>
      <c r="U6" s="609"/>
      <c r="V6" s="609"/>
      <c r="W6" s="609"/>
      <c r="X6" s="609"/>
      <c r="Y6" s="610"/>
      <c r="Z6" s="646">
        <v>0.3</v>
      </c>
      <c r="AA6" s="646"/>
      <c r="AB6" s="646"/>
      <c r="AC6" s="646"/>
      <c r="AD6" s="647">
        <v>125321</v>
      </c>
      <c r="AE6" s="647"/>
      <c r="AF6" s="647"/>
      <c r="AG6" s="647"/>
      <c r="AH6" s="647"/>
      <c r="AI6" s="647"/>
      <c r="AJ6" s="647"/>
      <c r="AK6" s="647"/>
      <c r="AL6" s="611">
        <v>0.7</v>
      </c>
      <c r="AM6" s="612"/>
      <c r="AN6" s="612"/>
      <c r="AO6" s="648"/>
      <c r="AP6" s="605" t="s">
        <v>222</v>
      </c>
      <c r="AQ6" s="606"/>
      <c r="AR6" s="606"/>
      <c r="AS6" s="606"/>
      <c r="AT6" s="606"/>
      <c r="AU6" s="606"/>
      <c r="AV6" s="606"/>
      <c r="AW6" s="606"/>
      <c r="AX6" s="606"/>
      <c r="AY6" s="606"/>
      <c r="AZ6" s="606"/>
      <c r="BA6" s="606"/>
      <c r="BB6" s="606"/>
      <c r="BC6" s="606"/>
      <c r="BD6" s="606"/>
      <c r="BE6" s="606"/>
      <c r="BF6" s="607"/>
      <c r="BG6" s="608">
        <v>14619492</v>
      </c>
      <c r="BH6" s="609"/>
      <c r="BI6" s="609"/>
      <c r="BJ6" s="609"/>
      <c r="BK6" s="609"/>
      <c r="BL6" s="609"/>
      <c r="BM6" s="609"/>
      <c r="BN6" s="610"/>
      <c r="BO6" s="646">
        <v>91.9</v>
      </c>
      <c r="BP6" s="646"/>
      <c r="BQ6" s="646"/>
      <c r="BR6" s="646"/>
      <c r="BS6" s="647" t="s">
        <v>122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304887</v>
      </c>
      <c r="CS6" s="609"/>
      <c r="CT6" s="609"/>
      <c r="CU6" s="609"/>
      <c r="CV6" s="609"/>
      <c r="CW6" s="609"/>
      <c r="CX6" s="609"/>
      <c r="CY6" s="610"/>
      <c r="CZ6" s="690">
        <v>0.8</v>
      </c>
      <c r="DA6" s="672"/>
      <c r="DB6" s="672"/>
      <c r="DC6" s="692"/>
      <c r="DD6" s="614">
        <v>4321</v>
      </c>
      <c r="DE6" s="609"/>
      <c r="DF6" s="609"/>
      <c r="DG6" s="609"/>
      <c r="DH6" s="609"/>
      <c r="DI6" s="609"/>
      <c r="DJ6" s="609"/>
      <c r="DK6" s="609"/>
      <c r="DL6" s="609"/>
      <c r="DM6" s="609"/>
      <c r="DN6" s="609"/>
      <c r="DO6" s="609"/>
      <c r="DP6" s="610"/>
      <c r="DQ6" s="614">
        <v>304834</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30746</v>
      </c>
      <c r="S7" s="609"/>
      <c r="T7" s="609"/>
      <c r="U7" s="609"/>
      <c r="V7" s="609"/>
      <c r="W7" s="609"/>
      <c r="X7" s="609"/>
      <c r="Y7" s="610"/>
      <c r="Z7" s="646">
        <v>0.1</v>
      </c>
      <c r="AA7" s="646"/>
      <c r="AB7" s="646"/>
      <c r="AC7" s="646"/>
      <c r="AD7" s="647">
        <v>30746</v>
      </c>
      <c r="AE7" s="647"/>
      <c r="AF7" s="647"/>
      <c r="AG7" s="647"/>
      <c r="AH7" s="647"/>
      <c r="AI7" s="647"/>
      <c r="AJ7" s="647"/>
      <c r="AK7" s="647"/>
      <c r="AL7" s="611">
        <v>0.2</v>
      </c>
      <c r="AM7" s="612"/>
      <c r="AN7" s="612"/>
      <c r="AO7" s="648"/>
      <c r="AP7" s="605" t="s">
        <v>225</v>
      </c>
      <c r="AQ7" s="606"/>
      <c r="AR7" s="606"/>
      <c r="AS7" s="606"/>
      <c r="AT7" s="606"/>
      <c r="AU7" s="606"/>
      <c r="AV7" s="606"/>
      <c r="AW7" s="606"/>
      <c r="AX7" s="606"/>
      <c r="AY7" s="606"/>
      <c r="AZ7" s="606"/>
      <c r="BA7" s="606"/>
      <c r="BB7" s="606"/>
      <c r="BC7" s="606"/>
      <c r="BD7" s="606"/>
      <c r="BE7" s="606"/>
      <c r="BF7" s="607"/>
      <c r="BG7" s="608">
        <v>8156913</v>
      </c>
      <c r="BH7" s="609"/>
      <c r="BI7" s="609"/>
      <c r="BJ7" s="609"/>
      <c r="BK7" s="609"/>
      <c r="BL7" s="609"/>
      <c r="BM7" s="609"/>
      <c r="BN7" s="610"/>
      <c r="BO7" s="646">
        <v>51.3</v>
      </c>
      <c r="BP7" s="646"/>
      <c r="BQ7" s="646"/>
      <c r="BR7" s="646"/>
      <c r="BS7" s="647" t="s">
        <v>122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2987780</v>
      </c>
      <c r="CS7" s="609"/>
      <c r="CT7" s="609"/>
      <c r="CU7" s="609"/>
      <c r="CV7" s="609"/>
      <c r="CW7" s="609"/>
      <c r="CX7" s="609"/>
      <c r="CY7" s="610"/>
      <c r="CZ7" s="646">
        <v>8.1</v>
      </c>
      <c r="DA7" s="646"/>
      <c r="DB7" s="646"/>
      <c r="DC7" s="646"/>
      <c r="DD7" s="614">
        <v>31176</v>
      </c>
      <c r="DE7" s="609"/>
      <c r="DF7" s="609"/>
      <c r="DG7" s="609"/>
      <c r="DH7" s="609"/>
      <c r="DI7" s="609"/>
      <c r="DJ7" s="609"/>
      <c r="DK7" s="609"/>
      <c r="DL7" s="609"/>
      <c r="DM7" s="609"/>
      <c r="DN7" s="609"/>
      <c r="DO7" s="609"/>
      <c r="DP7" s="610"/>
      <c r="DQ7" s="614">
        <v>2545652</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163545</v>
      </c>
      <c r="S8" s="609"/>
      <c r="T8" s="609"/>
      <c r="U8" s="609"/>
      <c r="V8" s="609"/>
      <c r="W8" s="609"/>
      <c r="X8" s="609"/>
      <c r="Y8" s="610"/>
      <c r="Z8" s="646">
        <v>0.4</v>
      </c>
      <c r="AA8" s="646"/>
      <c r="AB8" s="646"/>
      <c r="AC8" s="646"/>
      <c r="AD8" s="647">
        <v>163545</v>
      </c>
      <c r="AE8" s="647"/>
      <c r="AF8" s="647"/>
      <c r="AG8" s="647"/>
      <c r="AH8" s="647"/>
      <c r="AI8" s="647"/>
      <c r="AJ8" s="647"/>
      <c r="AK8" s="647"/>
      <c r="AL8" s="611">
        <v>0.9</v>
      </c>
      <c r="AM8" s="612"/>
      <c r="AN8" s="612"/>
      <c r="AO8" s="648"/>
      <c r="AP8" s="605" t="s">
        <v>228</v>
      </c>
      <c r="AQ8" s="606"/>
      <c r="AR8" s="606"/>
      <c r="AS8" s="606"/>
      <c r="AT8" s="606"/>
      <c r="AU8" s="606"/>
      <c r="AV8" s="606"/>
      <c r="AW8" s="606"/>
      <c r="AX8" s="606"/>
      <c r="AY8" s="606"/>
      <c r="AZ8" s="606"/>
      <c r="BA8" s="606"/>
      <c r="BB8" s="606"/>
      <c r="BC8" s="606"/>
      <c r="BD8" s="606"/>
      <c r="BE8" s="606"/>
      <c r="BF8" s="607"/>
      <c r="BG8" s="608">
        <v>145998</v>
      </c>
      <c r="BH8" s="609"/>
      <c r="BI8" s="609"/>
      <c r="BJ8" s="609"/>
      <c r="BK8" s="609"/>
      <c r="BL8" s="609"/>
      <c r="BM8" s="609"/>
      <c r="BN8" s="610"/>
      <c r="BO8" s="646">
        <v>0.9</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18694315</v>
      </c>
      <c r="CS8" s="609"/>
      <c r="CT8" s="609"/>
      <c r="CU8" s="609"/>
      <c r="CV8" s="609"/>
      <c r="CW8" s="609"/>
      <c r="CX8" s="609"/>
      <c r="CY8" s="610"/>
      <c r="CZ8" s="646">
        <v>50.6</v>
      </c>
      <c r="DA8" s="646"/>
      <c r="DB8" s="646"/>
      <c r="DC8" s="646"/>
      <c r="DD8" s="614">
        <v>98854</v>
      </c>
      <c r="DE8" s="609"/>
      <c r="DF8" s="609"/>
      <c r="DG8" s="609"/>
      <c r="DH8" s="609"/>
      <c r="DI8" s="609"/>
      <c r="DJ8" s="609"/>
      <c r="DK8" s="609"/>
      <c r="DL8" s="609"/>
      <c r="DM8" s="609"/>
      <c r="DN8" s="609"/>
      <c r="DO8" s="609"/>
      <c r="DP8" s="610"/>
      <c r="DQ8" s="614">
        <v>9397581</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175579</v>
      </c>
      <c r="S9" s="609"/>
      <c r="T9" s="609"/>
      <c r="U9" s="609"/>
      <c r="V9" s="609"/>
      <c r="W9" s="609"/>
      <c r="X9" s="609"/>
      <c r="Y9" s="610"/>
      <c r="Z9" s="646">
        <v>0.5</v>
      </c>
      <c r="AA9" s="646"/>
      <c r="AB9" s="646"/>
      <c r="AC9" s="646"/>
      <c r="AD9" s="647">
        <v>175579</v>
      </c>
      <c r="AE9" s="647"/>
      <c r="AF9" s="647"/>
      <c r="AG9" s="647"/>
      <c r="AH9" s="647"/>
      <c r="AI9" s="647"/>
      <c r="AJ9" s="647"/>
      <c r="AK9" s="647"/>
      <c r="AL9" s="611">
        <v>1</v>
      </c>
      <c r="AM9" s="612"/>
      <c r="AN9" s="612"/>
      <c r="AO9" s="648"/>
      <c r="AP9" s="605" t="s">
        <v>231</v>
      </c>
      <c r="AQ9" s="606"/>
      <c r="AR9" s="606"/>
      <c r="AS9" s="606"/>
      <c r="AT9" s="606"/>
      <c r="AU9" s="606"/>
      <c r="AV9" s="606"/>
      <c r="AW9" s="606"/>
      <c r="AX9" s="606"/>
      <c r="AY9" s="606"/>
      <c r="AZ9" s="606"/>
      <c r="BA9" s="606"/>
      <c r="BB9" s="606"/>
      <c r="BC9" s="606"/>
      <c r="BD9" s="606"/>
      <c r="BE9" s="606"/>
      <c r="BF9" s="607"/>
      <c r="BG9" s="608">
        <v>7372864</v>
      </c>
      <c r="BH9" s="609"/>
      <c r="BI9" s="609"/>
      <c r="BJ9" s="609"/>
      <c r="BK9" s="609"/>
      <c r="BL9" s="609"/>
      <c r="BM9" s="609"/>
      <c r="BN9" s="610"/>
      <c r="BO9" s="646">
        <v>46.4</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2431750</v>
      </c>
      <c r="CS9" s="609"/>
      <c r="CT9" s="609"/>
      <c r="CU9" s="609"/>
      <c r="CV9" s="609"/>
      <c r="CW9" s="609"/>
      <c r="CX9" s="609"/>
      <c r="CY9" s="610"/>
      <c r="CZ9" s="646">
        <v>6.6</v>
      </c>
      <c r="DA9" s="646"/>
      <c r="DB9" s="646"/>
      <c r="DC9" s="646"/>
      <c r="DD9" s="614">
        <v>48827</v>
      </c>
      <c r="DE9" s="609"/>
      <c r="DF9" s="609"/>
      <c r="DG9" s="609"/>
      <c r="DH9" s="609"/>
      <c r="DI9" s="609"/>
      <c r="DJ9" s="609"/>
      <c r="DK9" s="609"/>
      <c r="DL9" s="609"/>
      <c r="DM9" s="609"/>
      <c r="DN9" s="609"/>
      <c r="DO9" s="609"/>
      <c r="DP9" s="610"/>
      <c r="DQ9" s="614">
        <v>1522527</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234842</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177726</v>
      </c>
      <c r="CS10" s="609"/>
      <c r="CT10" s="609"/>
      <c r="CU10" s="609"/>
      <c r="CV10" s="609"/>
      <c r="CW10" s="609"/>
      <c r="CX10" s="609"/>
      <c r="CY10" s="610"/>
      <c r="CZ10" s="646">
        <v>0.5</v>
      </c>
      <c r="DA10" s="646"/>
      <c r="DB10" s="646"/>
      <c r="DC10" s="646"/>
      <c r="DD10" s="614" t="s">
        <v>122</v>
      </c>
      <c r="DE10" s="609"/>
      <c r="DF10" s="609"/>
      <c r="DG10" s="609"/>
      <c r="DH10" s="609"/>
      <c r="DI10" s="609"/>
      <c r="DJ10" s="609"/>
      <c r="DK10" s="609"/>
      <c r="DL10" s="609"/>
      <c r="DM10" s="609"/>
      <c r="DN10" s="609"/>
      <c r="DO10" s="609"/>
      <c r="DP10" s="610"/>
      <c r="DQ10" s="614">
        <v>115357</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1823371</v>
      </c>
      <c r="S11" s="609"/>
      <c r="T11" s="609"/>
      <c r="U11" s="609"/>
      <c r="V11" s="609"/>
      <c r="W11" s="609"/>
      <c r="X11" s="609"/>
      <c r="Y11" s="610"/>
      <c r="Z11" s="611">
        <v>4.8</v>
      </c>
      <c r="AA11" s="612"/>
      <c r="AB11" s="612"/>
      <c r="AC11" s="613"/>
      <c r="AD11" s="614">
        <v>1823371</v>
      </c>
      <c r="AE11" s="609"/>
      <c r="AF11" s="609"/>
      <c r="AG11" s="609"/>
      <c r="AH11" s="609"/>
      <c r="AI11" s="609"/>
      <c r="AJ11" s="609"/>
      <c r="AK11" s="610"/>
      <c r="AL11" s="611">
        <v>10.3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403209</v>
      </c>
      <c r="BH11" s="609"/>
      <c r="BI11" s="609"/>
      <c r="BJ11" s="609"/>
      <c r="BK11" s="609"/>
      <c r="BL11" s="609"/>
      <c r="BM11" s="609"/>
      <c r="BN11" s="610"/>
      <c r="BO11" s="646">
        <v>2.5</v>
      </c>
      <c r="BP11" s="646"/>
      <c r="BQ11" s="646"/>
      <c r="BR11" s="646"/>
      <c r="BS11" s="647" t="s">
        <v>122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72761</v>
      </c>
      <c r="CS11" s="609"/>
      <c r="CT11" s="609"/>
      <c r="CU11" s="609"/>
      <c r="CV11" s="609"/>
      <c r="CW11" s="609"/>
      <c r="CX11" s="609"/>
      <c r="CY11" s="610"/>
      <c r="CZ11" s="646">
        <v>0.2</v>
      </c>
      <c r="DA11" s="646"/>
      <c r="DB11" s="646"/>
      <c r="DC11" s="646"/>
      <c r="DD11" s="614">
        <v>2862</v>
      </c>
      <c r="DE11" s="609"/>
      <c r="DF11" s="609"/>
      <c r="DG11" s="609"/>
      <c r="DH11" s="609"/>
      <c r="DI11" s="609"/>
      <c r="DJ11" s="609"/>
      <c r="DK11" s="609"/>
      <c r="DL11" s="609"/>
      <c r="DM11" s="609"/>
      <c r="DN11" s="609"/>
      <c r="DO11" s="609"/>
      <c r="DP11" s="610"/>
      <c r="DQ11" s="614">
        <v>69295</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5974951</v>
      </c>
      <c r="BH12" s="609"/>
      <c r="BI12" s="609"/>
      <c r="BJ12" s="609"/>
      <c r="BK12" s="609"/>
      <c r="BL12" s="609"/>
      <c r="BM12" s="609"/>
      <c r="BN12" s="610"/>
      <c r="BO12" s="646">
        <v>37.6</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153007</v>
      </c>
      <c r="CS12" s="609"/>
      <c r="CT12" s="609"/>
      <c r="CU12" s="609"/>
      <c r="CV12" s="609"/>
      <c r="CW12" s="609"/>
      <c r="CX12" s="609"/>
      <c r="CY12" s="610"/>
      <c r="CZ12" s="646">
        <v>0.4</v>
      </c>
      <c r="DA12" s="646"/>
      <c r="DB12" s="646"/>
      <c r="DC12" s="646"/>
      <c r="DD12" s="614" t="s">
        <v>122</v>
      </c>
      <c r="DE12" s="609"/>
      <c r="DF12" s="609"/>
      <c r="DG12" s="609"/>
      <c r="DH12" s="609"/>
      <c r="DI12" s="609"/>
      <c r="DJ12" s="609"/>
      <c r="DK12" s="609"/>
      <c r="DL12" s="609"/>
      <c r="DM12" s="609"/>
      <c r="DN12" s="609"/>
      <c r="DO12" s="609"/>
      <c r="DP12" s="610"/>
      <c r="DQ12" s="614">
        <v>100196</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5784377</v>
      </c>
      <c r="BH13" s="609"/>
      <c r="BI13" s="609"/>
      <c r="BJ13" s="609"/>
      <c r="BK13" s="609"/>
      <c r="BL13" s="609"/>
      <c r="BM13" s="609"/>
      <c r="BN13" s="610"/>
      <c r="BO13" s="646">
        <v>36.4</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2725165</v>
      </c>
      <c r="CS13" s="609"/>
      <c r="CT13" s="609"/>
      <c r="CU13" s="609"/>
      <c r="CV13" s="609"/>
      <c r="CW13" s="609"/>
      <c r="CX13" s="609"/>
      <c r="CY13" s="610"/>
      <c r="CZ13" s="646">
        <v>7.4</v>
      </c>
      <c r="DA13" s="646"/>
      <c r="DB13" s="646"/>
      <c r="DC13" s="646"/>
      <c r="DD13" s="614">
        <v>603898</v>
      </c>
      <c r="DE13" s="609"/>
      <c r="DF13" s="609"/>
      <c r="DG13" s="609"/>
      <c r="DH13" s="609"/>
      <c r="DI13" s="609"/>
      <c r="DJ13" s="609"/>
      <c r="DK13" s="609"/>
      <c r="DL13" s="609"/>
      <c r="DM13" s="609"/>
      <c r="DN13" s="609"/>
      <c r="DO13" s="609"/>
      <c r="DP13" s="610"/>
      <c r="DQ13" s="614">
        <v>2081554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933</v>
      </c>
      <c r="S14" s="609"/>
      <c r="T14" s="609"/>
      <c r="U14" s="609"/>
      <c r="V14" s="609"/>
      <c r="W14" s="609"/>
      <c r="X14" s="609"/>
      <c r="Y14" s="610"/>
      <c r="Z14" s="646">
        <v>0</v>
      </c>
      <c r="AA14" s="646"/>
      <c r="AB14" s="646"/>
      <c r="AC14" s="646"/>
      <c r="AD14" s="647">
        <v>933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57109</v>
      </c>
      <c r="BH14" s="609"/>
      <c r="BI14" s="609"/>
      <c r="BJ14" s="609"/>
      <c r="BK14" s="609"/>
      <c r="BL14" s="609"/>
      <c r="BM14" s="609"/>
      <c r="BN14" s="610"/>
      <c r="BO14" s="646">
        <v>0.4</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1118299</v>
      </c>
      <c r="CS14" s="609"/>
      <c r="CT14" s="609"/>
      <c r="CU14" s="609"/>
      <c r="CV14" s="609"/>
      <c r="CW14" s="609"/>
      <c r="CX14" s="609"/>
      <c r="CY14" s="610"/>
      <c r="CZ14" s="646">
        <v>3</v>
      </c>
      <c r="DA14" s="646"/>
      <c r="DB14" s="646"/>
      <c r="DC14" s="646"/>
      <c r="DD14" s="614">
        <v>7241</v>
      </c>
      <c r="DE14" s="609"/>
      <c r="DF14" s="609"/>
      <c r="DG14" s="609"/>
      <c r="DH14" s="609"/>
      <c r="DI14" s="609"/>
      <c r="DJ14" s="609"/>
      <c r="DK14" s="609"/>
      <c r="DL14" s="609"/>
      <c r="DM14" s="609"/>
      <c r="DN14" s="609"/>
      <c r="DO14" s="609"/>
      <c r="DP14" s="610"/>
      <c r="DQ14" s="614">
        <v>690669</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430519</v>
      </c>
      <c r="BH15" s="609"/>
      <c r="BI15" s="609"/>
      <c r="BJ15" s="609"/>
      <c r="BK15" s="609"/>
      <c r="BL15" s="609"/>
      <c r="BM15" s="609"/>
      <c r="BN15" s="610"/>
      <c r="BO15" s="646">
        <v>2.7</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6565908</v>
      </c>
      <c r="CS15" s="609"/>
      <c r="CT15" s="609"/>
      <c r="CU15" s="609"/>
      <c r="CV15" s="609"/>
      <c r="CW15" s="609"/>
      <c r="CX15" s="609"/>
      <c r="CY15" s="610"/>
      <c r="CZ15" s="646">
        <v>17.8</v>
      </c>
      <c r="DA15" s="646"/>
      <c r="DB15" s="646"/>
      <c r="DC15" s="646"/>
      <c r="DD15" s="614">
        <v>3094193</v>
      </c>
      <c r="DE15" s="609"/>
      <c r="DF15" s="609"/>
      <c r="DG15" s="609"/>
      <c r="DH15" s="609"/>
      <c r="DI15" s="609"/>
      <c r="DJ15" s="609"/>
      <c r="DK15" s="609"/>
      <c r="DL15" s="609"/>
      <c r="DM15" s="609"/>
      <c r="DN15" s="609"/>
      <c r="DO15" s="609"/>
      <c r="DP15" s="610"/>
      <c r="DQ15" s="614">
        <v>2719284</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34913</v>
      </c>
      <c r="S16" s="609"/>
      <c r="T16" s="609"/>
      <c r="U16" s="609"/>
      <c r="V16" s="609"/>
      <c r="W16" s="609"/>
      <c r="X16" s="609"/>
      <c r="Y16" s="610"/>
      <c r="Z16" s="646">
        <v>0.1</v>
      </c>
      <c r="AA16" s="646"/>
      <c r="AB16" s="646"/>
      <c r="AC16" s="646"/>
      <c r="AD16" s="647">
        <v>34913</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308113</v>
      </c>
      <c r="S17" s="609"/>
      <c r="T17" s="609"/>
      <c r="U17" s="609"/>
      <c r="V17" s="609"/>
      <c r="W17" s="609"/>
      <c r="X17" s="609"/>
      <c r="Y17" s="610"/>
      <c r="Z17" s="646">
        <v>0.8</v>
      </c>
      <c r="AA17" s="646"/>
      <c r="AB17" s="646"/>
      <c r="AC17" s="646"/>
      <c r="AD17" s="647">
        <v>308113</v>
      </c>
      <c r="AE17" s="647"/>
      <c r="AF17" s="647"/>
      <c r="AG17" s="647"/>
      <c r="AH17" s="647"/>
      <c r="AI17" s="647"/>
      <c r="AJ17" s="647"/>
      <c r="AK17" s="647"/>
      <c r="AL17" s="611">
        <v>1.7</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1723445</v>
      </c>
      <c r="CS17" s="609"/>
      <c r="CT17" s="609"/>
      <c r="CU17" s="609"/>
      <c r="CV17" s="609"/>
      <c r="CW17" s="609"/>
      <c r="CX17" s="609"/>
      <c r="CY17" s="610"/>
      <c r="CZ17" s="646">
        <v>4.7</v>
      </c>
      <c r="DA17" s="646"/>
      <c r="DB17" s="646"/>
      <c r="DC17" s="646"/>
      <c r="DD17" s="614" t="s">
        <v>122</v>
      </c>
      <c r="DE17" s="609"/>
      <c r="DF17" s="609"/>
      <c r="DG17" s="609"/>
      <c r="DH17" s="609"/>
      <c r="DI17" s="609"/>
      <c r="DJ17" s="609"/>
      <c r="DK17" s="609"/>
      <c r="DL17" s="609"/>
      <c r="DM17" s="609"/>
      <c r="DN17" s="609"/>
      <c r="DO17" s="609"/>
      <c r="DP17" s="610"/>
      <c r="DQ17" s="614">
        <v>1723445</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57620</v>
      </c>
      <c r="S18" s="609"/>
      <c r="T18" s="609"/>
      <c r="U18" s="609"/>
      <c r="V18" s="609"/>
      <c r="W18" s="609"/>
      <c r="X18" s="609"/>
      <c r="Y18" s="610"/>
      <c r="Z18" s="646">
        <v>0.2</v>
      </c>
      <c r="AA18" s="646"/>
      <c r="AB18" s="646"/>
      <c r="AC18" s="646"/>
      <c r="AD18" s="647">
        <v>57620</v>
      </c>
      <c r="AE18" s="647"/>
      <c r="AF18" s="647"/>
      <c r="AG18" s="647"/>
      <c r="AH18" s="647"/>
      <c r="AI18" s="647"/>
      <c r="AJ18" s="647"/>
      <c r="AK18" s="647"/>
      <c r="AL18" s="611">
        <v>0.3</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57298</v>
      </c>
      <c r="S19" s="609"/>
      <c r="T19" s="609"/>
      <c r="U19" s="609"/>
      <c r="V19" s="609"/>
      <c r="W19" s="609"/>
      <c r="X19" s="609"/>
      <c r="Y19" s="610"/>
      <c r="Z19" s="646">
        <v>0.2</v>
      </c>
      <c r="AA19" s="646"/>
      <c r="AB19" s="646"/>
      <c r="AC19" s="646"/>
      <c r="AD19" s="647">
        <v>57298</v>
      </c>
      <c r="AE19" s="647"/>
      <c r="AF19" s="647"/>
      <c r="AG19" s="647"/>
      <c r="AH19" s="647"/>
      <c r="AI19" s="647"/>
      <c r="AJ19" s="647"/>
      <c r="AK19" s="647"/>
      <c r="AL19" s="611">
        <v>0.3</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1283689</v>
      </c>
      <c r="BH19" s="609"/>
      <c r="BI19" s="609"/>
      <c r="BJ19" s="609"/>
      <c r="BK19" s="609"/>
      <c r="BL19" s="609"/>
      <c r="BM19" s="609"/>
      <c r="BN19" s="610"/>
      <c r="BO19" s="646">
        <v>8.1</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322</v>
      </c>
      <c r="S20" s="609"/>
      <c r="T20" s="609"/>
      <c r="U20" s="609"/>
      <c r="V20" s="609"/>
      <c r="W20" s="609"/>
      <c r="X20" s="609"/>
      <c r="Y20" s="610"/>
      <c r="Z20" s="646">
        <v>0</v>
      </c>
      <c r="AA20" s="646"/>
      <c r="AB20" s="646"/>
      <c r="AC20" s="646"/>
      <c r="AD20" s="647">
        <v>322</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1283689</v>
      </c>
      <c r="BH20" s="609"/>
      <c r="BI20" s="609"/>
      <c r="BJ20" s="609"/>
      <c r="BK20" s="609"/>
      <c r="BL20" s="609"/>
      <c r="BM20" s="609"/>
      <c r="BN20" s="610"/>
      <c r="BO20" s="646">
        <v>8.1</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36955043</v>
      </c>
      <c r="CS20" s="609"/>
      <c r="CT20" s="609"/>
      <c r="CU20" s="609"/>
      <c r="CV20" s="609"/>
      <c r="CW20" s="609"/>
      <c r="CX20" s="609"/>
      <c r="CY20" s="610"/>
      <c r="CZ20" s="646">
        <v>100</v>
      </c>
      <c r="DA20" s="646"/>
      <c r="DB20" s="646"/>
      <c r="DC20" s="646"/>
      <c r="DD20" s="614">
        <v>3891372</v>
      </c>
      <c r="DE20" s="609"/>
      <c r="DF20" s="609"/>
      <c r="DG20" s="609"/>
      <c r="DH20" s="609"/>
      <c r="DI20" s="609"/>
      <c r="DJ20" s="609"/>
      <c r="DK20" s="609"/>
      <c r="DL20" s="609"/>
      <c r="DM20" s="609"/>
      <c r="DN20" s="609"/>
      <c r="DO20" s="609"/>
      <c r="DP20" s="610"/>
      <c r="DQ20" s="614">
        <v>21270394</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72825</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72825</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1283689</v>
      </c>
      <c r="BH23" s="609"/>
      <c r="BI23" s="609"/>
      <c r="BJ23" s="609"/>
      <c r="BK23" s="609"/>
      <c r="BL23" s="609"/>
      <c r="BM23" s="609"/>
      <c r="BN23" s="610"/>
      <c r="BO23" s="646">
        <v>8.1</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19833899</v>
      </c>
      <c r="CS24" s="664"/>
      <c r="CT24" s="664"/>
      <c r="CU24" s="664"/>
      <c r="CV24" s="664"/>
      <c r="CW24" s="664"/>
      <c r="CX24" s="664"/>
      <c r="CY24" s="689"/>
      <c r="CZ24" s="690">
        <v>53.7</v>
      </c>
      <c r="DA24" s="672"/>
      <c r="DB24" s="672"/>
      <c r="DC24" s="692"/>
      <c r="DD24" s="688">
        <v>11002912</v>
      </c>
      <c r="DE24" s="664"/>
      <c r="DF24" s="664"/>
      <c r="DG24" s="664"/>
      <c r="DH24" s="664"/>
      <c r="DI24" s="664"/>
      <c r="DJ24" s="664"/>
      <c r="DK24" s="689"/>
      <c r="DL24" s="688">
        <v>9939309</v>
      </c>
      <c r="DM24" s="664"/>
      <c r="DN24" s="664"/>
      <c r="DO24" s="664"/>
      <c r="DP24" s="664"/>
      <c r="DQ24" s="664"/>
      <c r="DR24" s="664"/>
      <c r="DS24" s="664"/>
      <c r="DT24" s="664"/>
      <c r="DU24" s="664"/>
      <c r="DV24" s="689"/>
      <c r="DW24" s="690">
        <v>56.4</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18696147</v>
      </c>
      <c r="S25" s="609"/>
      <c r="T25" s="609"/>
      <c r="U25" s="609"/>
      <c r="V25" s="609"/>
      <c r="W25" s="609"/>
      <c r="X25" s="609"/>
      <c r="Y25" s="610"/>
      <c r="Z25" s="646">
        <v>49.7</v>
      </c>
      <c r="AA25" s="646"/>
      <c r="AB25" s="646"/>
      <c r="AC25" s="646"/>
      <c r="AD25" s="647">
        <v>17339633</v>
      </c>
      <c r="AE25" s="647"/>
      <c r="AF25" s="647"/>
      <c r="AG25" s="647"/>
      <c r="AH25" s="647"/>
      <c r="AI25" s="647"/>
      <c r="AJ25" s="647"/>
      <c r="AK25" s="647"/>
      <c r="AL25" s="611">
        <v>98.4</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5746840</v>
      </c>
      <c r="CS25" s="621"/>
      <c r="CT25" s="621"/>
      <c r="CU25" s="621"/>
      <c r="CV25" s="621"/>
      <c r="CW25" s="621"/>
      <c r="CX25" s="621"/>
      <c r="CY25" s="622"/>
      <c r="CZ25" s="611">
        <v>15.6</v>
      </c>
      <c r="DA25" s="623"/>
      <c r="DB25" s="623"/>
      <c r="DC25" s="624"/>
      <c r="DD25" s="614">
        <v>4977008</v>
      </c>
      <c r="DE25" s="621"/>
      <c r="DF25" s="621"/>
      <c r="DG25" s="621"/>
      <c r="DH25" s="621"/>
      <c r="DI25" s="621"/>
      <c r="DJ25" s="621"/>
      <c r="DK25" s="622"/>
      <c r="DL25" s="614">
        <v>4848705</v>
      </c>
      <c r="DM25" s="621"/>
      <c r="DN25" s="621"/>
      <c r="DO25" s="621"/>
      <c r="DP25" s="621"/>
      <c r="DQ25" s="621"/>
      <c r="DR25" s="621"/>
      <c r="DS25" s="621"/>
      <c r="DT25" s="621"/>
      <c r="DU25" s="621"/>
      <c r="DV25" s="622"/>
      <c r="DW25" s="611">
        <v>27.5</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8000</v>
      </c>
      <c r="S26" s="609"/>
      <c r="T26" s="609"/>
      <c r="U26" s="609"/>
      <c r="V26" s="609"/>
      <c r="W26" s="609"/>
      <c r="X26" s="609"/>
      <c r="Y26" s="610"/>
      <c r="Z26" s="646">
        <v>0</v>
      </c>
      <c r="AA26" s="646"/>
      <c r="AB26" s="646"/>
      <c r="AC26" s="646"/>
      <c r="AD26" s="647">
        <v>8000</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3019244</v>
      </c>
      <c r="CS26" s="609"/>
      <c r="CT26" s="609"/>
      <c r="CU26" s="609"/>
      <c r="CV26" s="609"/>
      <c r="CW26" s="609"/>
      <c r="CX26" s="609"/>
      <c r="CY26" s="610"/>
      <c r="CZ26" s="611">
        <v>8.1999999999999993</v>
      </c>
      <c r="DA26" s="623"/>
      <c r="DB26" s="623"/>
      <c r="DC26" s="624"/>
      <c r="DD26" s="614">
        <v>2629851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193737</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15903181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12363614</v>
      </c>
      <c r="CS27" s="621"/>
      <c r="CT27" s="621"/>
      <c r="CU27" s="621"/>
      <c r="CV27" s="621"/>
      <c r="CW27" s="621"/>
      <c r="CX27" s="621"/>
      <c r="CY27" s="622"/>
      <c r="CZ27" s="611">
        <v>33.5</v>
      </c>
      <c r="DA27" s="623"/>
      <c r="DB27" s="623"/>
      <c r="DC27" s="624"/>
      <c r="DD27" s="614">
        <v>4302459</v>
      </c>
      <c r="DE27" s="621"/>
      <c r="DF27" s="621"/>
      <c r="DG27" s="621"/>
      <c r="DH27" s="621"/>
      <c r="DI27" s="621"/>
      <c r="DJ27" s="621"/>
      <c r="DK27" s="622"/>
      <c r="DL27" s="614">
        <v>3367159</v>
      </c>
      <c r="DM27" s="621"/>
      <c r="DN27" s="621"/>
      <c r="DO27" s="621"/>
      <c r="DP27" s="621"/>
      <c r="DQ27" s="621"/>
      <c r="DR27" s="621"/>
      <c r="DS27" s="621"/>
      <c r="DT27" s="621"/>
      <c r="DU27" s="621"/>
      <c r="DV27" s="622"/>
      <c r="DW27" s="611">
        <v>19.100000000000001</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318505</v>
      </c>
      <c r="S28" s="609"/>
      <c r="T28" s="609"/>
      <c r="U28" s="609"/>
      <c r="V28" s="609"/>
      <c r="W28" s="609"/>
      <c r="X28" s="609"/>
      <c r="Y28" s="610"/>
      <c r="Z28" s="646">
        <v>0.8</v>
      </c>
      <c r="AA28" s="646"/>
      <c r="AB28" s="646"/>
      <c r="AC28" s="646"/>
      <c r="AD28" s="647">
        <v>172663</v>
      </c>
      <c r="AE28" s="647"/>
      <c r="AF28" s="647"/>
      <c r="AG28" s="647"/>
      <c r="AH28" s="647"/>
      <c r="AI28" s="647"/>
      <c r="AJ28" s="647"/>
      <c r="AK28" s="647"/>
      <c r="AL28" s="611">
        <v>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1723445</v>
      </c>
      <c r="CS28" s="609"/>
      <c r="CT28" s="609"/>
      <c r="CU28" s="609"/>
      <c r="CV28" s="609"/>
      <c r="CW28" s="609"/>
      <c r="CX28" s="609"/>
      <c r="CY28" s="610"/>
      <c r="CZ28" s="611">
        <v>4.7</v>
      </c>
      <c r="DA28" s="623"/>
      <c r="DB28" s="623"/>
      <c r="DC28" s="624"/>
      <c r="DD28" s="614">
        <v>1723445</v>
      </c>
      <c r="DE28" s="609"/>
      <c r="DF28" s="609"/>
      <c r="DG28" s="609"/>
      <c r="DH28" s="609"/>
      <c r="DI28" s="609"/>
      <c r="DJ28" s="609"/>
      <c r="DK28" s="610"/>
      <c r="DL28" s="614">
        <v>1723445</v>
      </c>
      <c r="DM28" s="609"/>
      <c r="DN28" s="609"/>
      <c r="DO28" s="609"/>
      <c r="DP28" s="609"/>
      <c r="DQ28" s="609"/>
      <c r="DR28" s="609"/>
      <c r="DS28" s="609"/>
      <c r="DT28" s="609"/>
      <c r="DU28" s="609"/>
      <c r="DV28" s="610"/>
      <c r="DW28" s="611">
        <v>9.8000000000000007</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401678</v>
      </c>
      <c r="S29" s="609"/>
      <c r="T29" s="609"/>
      <c r="U29" s="609"/>
      <c r="V29" s="609"/>
      <c r="W29" s="609"/>
      <c r="X29" s="609"/>
      <c r="Y29" s="610"/>
      <c r="Z29" s="646">
        <v>1.1000000000000001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1723420</v>
      </c>
      <c r="CS29" s="621"/>
      <c r="CT29" s="621"/>
      <c r="CU29" s="621"/>
      <c r="CV29" s="621"/>
      <c r="CW29" s="621"/>
      <c r="CX29" s="621"/>
      <c r="CY29" s="622"/>
      <c r="CZ29" s="611">
        <v>4.7</v>
      </c>
      <c r="DA29" s="623"/>
      <c r="DB29" s="623"/>
      <c r="DC29" s="624"/>
      <c r="DD29" s="614">
        <v>1723420</v>
      </c>
      <c r="DE29" s="621"/>
      <c r="DF29" s="621"/>
      <c r="DG29" s="621"/>
      <c r="DH29" s="621"/>
      <c r="DI29" s="621"/>
      <c r="DJ29" s="621"/>
      <c r="DK29" s="622"/>
      <c r="DL29" s="614">
        <v>1723420</v>
      </c>
      <c r="DM29" s="621"/>
      <c r="DN29" s="621"/>
      <c r="DO29" s="621"/>
      <c r="DP29" s="621"/>
      <c r="DQ29" s="621"/>
      <c r="DR29" s="621"/>
      <c r="DS29" s="621"/>
      <c r="DT29" s="621"/>
      <c r="DU29" s="621"/>
      <c r="DV29" s="622"/>
      <c r="DW29" s="611">
        <v>9.8000000000000007</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7604520</v>
      </c>
      <c r="S30" s="609"/>
      <c r="T30" s="609"/>
      <c r="U30" s="609"/>
      <c r="V30" s="609"/>
      <c r="W30" s="609"/>
      <c r="X30" s="609"/>
      <c r="Y30" s="610"/>
      <c r="Z30" s="646">
        <v>20.2</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1689832</v>
      </c>
      <c r="CS30" s="609"/>
      <c r="CT30" s="609"/>
      <c r="CU30" s="609"/>
      <c r="CV30" s="609"/>
      <c r="CW30" s="609"/>
      <c r="CX30" s="609"/>
      <c r="CY30" s="610"/>
      <c r="CZ30" s="611">
        <v>4.5999999999999996</v>
      </c>
      <c r="DA30" s="623"/>
      <c r="DB30" s="623"/>
      <c r="DC30" s="624"/>
      <c r="DD30" s="614">
        <v>1689832</v>
      </c>
      <c r="DE30" s="609"/>
      <c r="DF30" s="609"/>
      <c r="DG30" s="609"/>
      <c r="DH30" s="609"/>
      <c r="DI30" s="609"/>
      <c r="DJ30" s="609"/>
      <c r="DK30" s="610"/>
      <c r="DL30" s="614">
        <v>1689832</v>
      </c>
      <c r="DM30" s="609"/>
      <c r="DN30" s="609"/>
      <c r="DO30" s="609"/>
      <c r="DP30" s="609"/>
      <c r="DQ30" s="609"/>
      <c r="DR30" s="609"/>
      <c r="DS30" s="609"/>
      <c r="DT30" s="609"/>
      <c r="DU30" s="609"/>
      <c r="DV30" s="610"/>
      <c r="DW30" s="611">
        <v>9.6</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99.7</v>
      </c>
      <c r="BH31" s="671"/>
      <c r="BI31" s="671"/>
      <c r="BJ31" s="671"/>
      <c r="BK31" s="671"/>
      <c r="BL31" s="671"/>
      <c r="BM31" s="672">
        <v>99.5</v>
      </c>
      <c r="BN31" s="671"/>
      <c r="BO31" s="671"/>
      <c r="BP31" s="671"/>
      <c r="BQ31" s="673"/>
      <c r="BR31" s="670">
        <v>99.7</v>
      </c>
      <c r="BS31" s="671"/>
      <c r="BT31" s="671"/>
      <c r="BU31" s="671"/>
      <c r="BV31" s="671"/>
      <c r="BW31" s="671"/>
      <c r="BX31" s="672">
        <v>99.5</v>
      </c>
      <c r="BY31" s="671"/>
      <c r="BZ31" s="671"/>
      <c r="CA31" s="671"/>
      <c r="CB31" s="673"/>
      <c r="CD31" s="629"/>
      <c r="CE31" s="630"/>
      <c r="CF31" s="605" t="s">
        <v>301</v>
      </c>
      <c r="CG31" s="606"/>
      <c r="CH31" s="606"/>
      <c r="CI31" s="606"/>
      <c r="CJ31" s="606"/>
      <c r="CK31" s="606"/>
      <c r="CL31" s="606"/>
      <c r="CM31" s="606"/>
      <c r="CN31" s="606"/>
      <c r="CO31" s="606"/>
      <c r="CP31" s="606"/>
      <c r="CQ31" s="607"/>
      <c r="CR31" s="608">
        <v>33588</v>
      </c>
      <c r="CS31" s="621"/>
      <c r="CT31" s="621"/>
      <c r="CU31" s="621"/>
      <c r="CV31" s="621"/>
      <c r="CW31" s="621"/>
      <c r="CX31" s="621"/>
      <c r="CY31" s="622"/>
      <c r="CZ31" s="611">
        <v>0.1</v>
      </c>
      <c r="DA31" s="623"/>
      <c r="DB31" s="623"/>
      <c r="DC31" s="624"/>
      <c r="DD31" s="614">
        <v>33588</v>
      </c>
      <c r="DE31" s="621"/>
      <c r="DF31" s="621"/>
      <c r="DG31" s="621"/>
      <c r="DH31" s="621"/>
      <c r="DI31" s="621"/>
      <c r="DJ31" s="621"/>
      <c r="DK31" s="622"/>
      <c r="DL31" s="614">
        <v>33588</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5597353</v>
      </c>
      <c r="S32" s="609"/>
      <c r="T32" s="609"/>
      <c r="U32" s="609"/>
      <c r="V32" s="609"/>
      <c r="W32" s="609"/>
      <c r="X32" s="609"/>
      <c r="Y32" s="610"/>
      <c r="Z32" s="646">
        <v>14.9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99.6</v>
      </c>
      <c r="BH32" s="621"/>
      <c r="BI32" s="621"/>
      <c r="BJ32" s="621"/>
      <c r="BK32" s="621"/>
      <c r="BL32" s="621"/>
      <c r="BM32" s="612">
        <v>99.3</v>
      </c>
      <c r="BN32" s="621"/>
      <c r="BO32" s="621"/>
      <c r="BP32" s="621"/>
      <c r="BQ32" s="644"/>
      <c r="BR32" s="674">
        <v>99.6</v>
      </c>
      <c r="BS32" s="621"/>
      <c r="BT32" s="621"/>
      <c r="BU32" s="621"/>
      <c r="BV32" s="621"/>
      <c r="BW32" s="621"/>
      <c r="BX32" s="612">
        <v>99.3</v>
      </c>
      <c r="BY32" s="621"/>
      <c r="BZ32" s="621"/>
      <c r="CA32" s="621"/>
      <c r="CB32" s="644"/>
      <c r="CD32" s="631"/>
      <c r="CE32" s="632"/>
      <c r="CF32" s="605" t="s">
        <v>305</v>
      </c>
      <c r="CG32" s="606"/>
      <c r="CH32" s="606"/>
      <c r="CI32" s="606"/>
      <c r="CJ32" s="606"/>
      <c r="CK32" s="606"/>
      <c r="CL32" s="606"/>
      <c r="CM32" s="606"/>
      <c r="CN32" s="606"/>
      <c r="CO32" s="606"/>
      <c r="CP32" s="606"/>
      <c r="CQ32" s="607"/>
      <c r="CR32" s="608">
        <v>25</v>
      </c>
      <c r="CS32" s="609"/>
      <c r="CT32" s="609"/>
      <c r="CU32" s="609"/>
      <c r="CV32" s="609"/>
      <c r="CW32" s="609"/>
      <c r="CX32" s="609"/>
      <c r="CY32" s="610"/>
      <c r="CZ32" s="611">
        <v>0</v>
      </c>
      <c r="DA32" s="623"/>
      <c r="DB32" s="623"/>
      <c r="DC32" s="624"/>
      <c r="DD32" s="614">
        <v>25</v>
      </c>
      <c r="DE32" s="609"/>
      <c r="DF32" s="609"/>
      <c r="DG32" s="609"/>
      <c r="DH32" s="609"/>
      <c r="DI32" s="609"/>
      <c r="DJ32" s="609"/>
      <c r="DK32" s="610"/>
      <c r="DL32" s="614">
        <v>25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116683</v>
      </c>
      <c r="S33" s="609"/>
      <c r="T33" s="609"/>
      <c r="U33" s="609"/>
      <c r="V33" s="609"/>
      <c r="W33" s="609"/>
      <c r="X33" s="609"/>
      <c r="Y33" s="610"/>
      <c r="Z33" s="646">
        <v>0.3</v>
      </c>
      <c r="AA33" s="646"/>
      <c r="AB33" s="646"/>
      <c r="AC33" s="646"/>
      <c r="AD33" s="647">
        <v>104434</v>
      </c>
      <c r="AE33" s="647"/>
      <c r="AF33" s="647"/>
      <c r="AG33" s="647"/>
      <c r="AH33" s="647"/>
      <c r="AI33" s="647"/>
      <c r="AJ33" s="647"/>
      <c r="AK33" s="647"/>
      <c r="AL33" s="611">
        <v>0.6</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99.8</v>
      </c>
      <c r="BH33" s="593"/>
      <c r="BI33" s="593"/>
      <c r="BJ33" s="593"/>
      <c r="BK33" s="593"/>
      <c r="BL33" s="593"/>
      <c r="BM33" s="639">
        <v>99.7</v>
      </c>
      <c r="BN33" s="593"/>
      <c r="BO33" s="593"/>
      <c r="BP33" s="593"/>
      <c r="BQ33" s="656"/>
      <c r="BR33" s="669">
        <v>99.8</v>
      </c>
      <c r="BS33" s="593"/>
      <c r="BT33" s="593"/>
      <c r="BU33" s="593"/>
      <c r="BV33" s="593"/>
      <c r="BW33" s="593"/>
      <c r="BX33" s="639">
        <v>99.7</v>
      </c>
      <c r="BY33" s="593"/>
      <c r="BZ33" s="593"/>
      <c r="CA33" s="593"/>
      <c r="CB33" s="656"/>
      <c r="CD33" s="605" t="s">
        <v>308</v>
      </c>
      <c r="CE33" s="606"/>
      <c r="CF33" s="606"/>
      <c r="CG33" s="606"/>
      <c r="CH33" s="606"/>
      <c r="CI33" s="606"/>
      <c r="CJ33" s="606"/>
      <c r="CK33" s="606"/>
      <c r="CL33" s="606"/>
      <c r="CM33" s="606"/>
      <c r="CN33" s="606"/>
      <c r="CO33" s="606"/>
      <c r="CP33" s="606"/>
      <c r="CQ33" s="607"/>
      <c r="CR33" s="608">
        <v>13229772</v>
      </c>
      <c r="CS33" s="621"/>
      <c r="CT33" s="621"/>
      <c r="CU33" s="621"/>
      <c r="CV33" s="621"/>
      <c r="CW33" s="621"/>
      <c r="CX33" s="621"/>
      <c r="CY33" s="622"/>
      <c r="CZ33" s="611">
        <v>35.799999999999997</v>
      </c>
      <c r="DA33" s="623"/>
      <c r="DB33" s="623"/>
      <c r="DC33" s="624"/>
      <c r="DD33" s="614">
        <v>10047243</v>
      </c>
      <c r="DE33" s="621"/>
      <c r="DF33" s="621"/>
      <c r="DG33" s="621"/>
      <c r="DH33" s="621"/>
      <c r="DI33" s="621"/>
      <c r="DJ33" s="621"/>
      <c r="DK33" s="622"/>
      <c r="DL33" s="614">
        <v>7492549</v>
      </c>
      <c r="DM33" s="621"/>
      <c r="DN33" s="621"/>
      <c r="DO33" s="621"/>
      <c r="DP33" s="621"/>
      <c r="DQ33" s="621"/>
      <c r="DR33" s="621"/>
      <c r="DS33" s="621"/>
      <c r="DT33" s="621"/>
      <c r="DU33" s="621"/>
      <c r="DV33" s="622"/>
      <c r="DW33" s="611">
        <v>42.5</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100152</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5160530</v>
      </c>
      <c r="CS34" s="609"/>
      <c r="CT34" s="609"/>
      <c r="CU34" s="609"/>
      <c r="CV34" s="609"/>
      <c r="CW34" s="609"/>
      <c r="CX34" s="609"/>
      <c r="CY34" s="610"/>
      <c r="CZ34" s="611">
        <v>14</v>
      </c>
      <c r="DA34" s="623"/>
      <c r="DB34" s="623"/>
      <c r="DC34" s="624"/>
      <c r="DD34" s="614">
        <v>3477968</v>
      </c>
      <c r="DE34" s="609"/>
      <c r="DF34" s="609"/>
      <c r="DG34" s="609"/>
      <c r="DH34" s="609"/>
      <c r="DI34" s="609"/>
      <c r="DJ34" s="609"/>
      <c r="DK34" s="610"/>
      <c r="DL34" s="614">
        <v>3166489</v>
      </c>
      <c r="DM34" s="609"/>
      <c r="DN34" s="609"/>
      <c r="DO34" s="609"/>
      <c r="DP34" s="609"/>
      <c r="DQ34" s="609"/>
      <c r="DR34" s="609"/>
      <c r="DS34" s="609"/>
      <c r="DT34" s="609"/>
      <c r="DU34" s="609"/>
      <c r="DV34" s="610"/>
      <c r="DW34" s="611">
        <v>18</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848466</v>
      </c>
      <c r="S35" s="609"/>
      <c r="T35" s="609"/>
      <c r="U35" s="609"/>
      <c r="V35" s="609"/>
      <c r="W35" s="609"/>
      <c r="X35" s="609"/>
      <c r="Y35" s="610"/>
      <c r="Z35" s="646">
        <v>2.2999999999999998</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162690</v>
      </c>
      <c r="CS35" s="621"/>
      <c r="CT35" s="621"/>
      <c r="CU35" s="621"/>
      <c r="CV35" s="621"/>
      <c r="CW35" s="621"/>
      <c r="CX35" s="621"/>
      <c r="CY35" s="622"/>
      <c r="CZ35" s="611">
        <v>0.4</v>
      </c>
      <c r="DA35" s="623"/>
      <c r="DB35" s="623"/>
      <c r="DC35" s="624"/>
      <c r="DD35" s="614">
        <v>143302</v>
      </c>
      <c r="DE35" s="621"/>
      <c r="DF35" s="621"/>
      <c r="DG35" s="621"/>
      <c r="DH35" s="621"/>
      <c r="DI35" s="621"/>
      <c r="DJ35" s="621"/>
      <c r="DK35" s="622"/>
      <c r="DL35" s="614">
        <v>143302</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795869</v>
      </c>
      <c r="S36" s="609"/>
      <c r="T36" s="609"/>
      <c r="U36" s="609"/>
      <c r="V36" s="609"/>
      <c r="W36" s="609"/>
      <c r="X36" s="609"/>
      <c r="Y36" s="610"/>
      <c r="Z36" s="646">
        <v>2.1</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3895539</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43413</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3750965</v>
      </c>
      <c r="CS36" s="609"/>
      <c r="CT36" s="609"/>
      <c r="CU36" s="609"/>
      <c r="CV36" s="609"/>
      <c r="CW36" s="609"/>
      <c r="CX36" s="609"/>
      <c r="CY36" s="610"/>
      <c r="CZ36" s="611">
        <v>10.199999999999999</v>
      </c>
      <c r="DA36" s="623"/>
      <c r="DB36" s="623"/>
      <c r="DC36" s="624"/>
      <c r="DD36" s="614">
        <v>2735010</v>
      </c>
      <c r="DE36" s="609"/>
      <c r="DF36" s="609"/>
      <c r="DG36" s="609"/>
      <c r="DH36" s="609"/>
      <c r="DI36" s="609"/>
      <c r="DJ36" s="609"/>
      <c r="DK36" s="610"/>
      <c r="DL36" s="614">
        <v>2146416</v>
      </c>
      <c r="DM36" s="609"/>
      <c r="DN36" s="609"/>
      <c r="DO36" s="609"/>
      <c r="DP36" s="609"/>
      <c r="DQ36" s="609"/>
      <c r="DR36" s="609"/>
      <c r="DS36" s="609"/>
      <c r="DT36" s="609"/>
      <c r="DU36" s="609"/>
      <c r="DV36" s="610"/>
      <c r="DW36" s="611">
        <v>12.2</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409209</v>
      </c>
      <c r="S37" s="609"/>
      <c r="T37" s="609"/>
      <c r="U37" s="609"/>
      <c r="V37" s="609"/>
      <c r="W37" s="609"/>
      <c r="X37" s="609"/>
      <c r="Y37" s="610"/>
      <c r="Z37" s="646">
        <v>1.1000000000000001</v>
      </c>
      <c r="AA37" s="646"/>
      <c r="AB37" s="646"/>
      <c r="AC37" s="646"/>
      <c r="AD37" s="647">
        <v>3730</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717209</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-639091</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481207</v>
      </c>
      <c r="CS37" s="621"/>
      <c r="CT37" s="621"/>
      <c r="CU37" s="621"/>
      <c r="CV37" s="621"/>
      <c r="CW37" s="621"/>
      <c r="CX37" s="621"/>
      <c r="CY37" s="622"/>
      <c r="CZ37" s="611">
        <v>1.3</v>
      </c>
      <c r="DA37" s="623"/>
      <c r="DB37" s="623"/>
      <c r="DC37" s="624"/>
      <c r="DD37" s="614">
        <v>381207</v>
      </c>
      <c r="DE37" s="621"/>
      <c r="DF37" s="621"/>
      <c r="DG37" s="621"/>
      <c r="DH37" s="621"/>
      <c r="DI37" s="621"/>
      <c r="DJ37" s="621"/>
      <c r="DK37" s="622"/>
      <c r="DL37" s="614">
        <v>331505</v>
      </c>
      <c r="DM37" s="621"/>
      <c r="DN37" s="621"/>
      <c r="DO37" s="621"/>
      <c r="DP37" s="621"/>
      <c r="DQ37" s="621"/>
      <c r="DR37" s="621"/>
      <c r="DS37" s="621"/>
      <c r="DT37" s="621"/>
      <c r="DU37" s="621"/>
      <c r="DV37" s="622"/>
      <c r="DW37" s="611">
        <v>1.9</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2549400</v>
      </c>
      <c r="S38" s="609"/>
      <c r="T38" s="609"/>
      <c r="U38" s="609"/>
      <c r="V38" s="609"/>
      <c r="W38" s="609"/>
      <c r="X38" s="609"/>
      <c r="Y38" s="610"/>
      <c r="Z38" s="646">
        <v>6.8</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19701</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10168</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3158629</v>
      </c>
      <c r="CS38" s="609"/>
      <c r="CT38" s="609"/>
      <c r="CU38" s="609"/>
      <c r="CV38" s="609"/>
      <c r="CW38" s="609"/>
      <c r="CX38" s="609"/>
      <c r="CY38" s="610"/>
      <c r="CZ38" s="611">
        <v>8.5</v>
      </c>
      <c r="DA38" s="623"/>
      <c r="DB38" s="623"/>
      <c r="DC38" s="624"/>
      <c r="DD38" s="614">
        <v>2786136</v>
      </c>
      <c r="DE38" s="609"/>
      <c r="DF38" s="609"/>
      <c r="DG38" s="609"/>
      <c r="DH38" s="609"/>
      <c r="DI38" s="609"/>
      <c r="DJ38" s="609"/>
      <c r="DK38" s="610"/>
      <c r="DL38" s="614">
        <v>2036342</v>
      </c>
      <c r="DM38" s="609"/>
      <c r="DN38" s="609"/>
      <c r="DO38" s="609"/>
      <c r="DP38" s="609"/>
      <c r="DQ38" s="609"/>
      <c r="DR38" s="609"/>
      <c r="DS38" s="609"/>
      <c r="DT38" s="609"/>
      <c r="DU38" s="609"/>
      <c r="DV38" s="610"/>
      <c r="DW38" s="611">
        <v>11.6</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14204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996958</v>
      </c>
      <c r="CS39" s="621"/>
      <c r="CT39" s="621"/>
      <c r="CU39" s="621"/>
      <c r="CV39" s="621"/>
      <c r="CW39" s="621"/>
      <c r="CX39" s="621"/>
      <c r="CY39" s="622"/>
      <c r="CZ39" s="611">
        <v>2.7</v>
      </c>
      <c r="DA39" s="623"/>
      <c r="DB39" s="623"/>
      <c r="DC39" s="624"/>
      <c r="DD39" s="614">
        <v>904827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37639719</v>
      </c>
      <c r="S41" s="633"/>
      <c r="T41" s="633"/>
      <c r="U41" s="633"/>
      <c r="V41" s="633"/>
      <c r="W41" s="633"/>
      <c r="X41" s="633"/>
      <c r="Y41" s="636"/>
      <c r="Z41" s="637">
        <v>100</v>
      </c>
      <c r="AA41" s="637"/>
      <c r="AB41" s="637"/>
      <c r="AC41" s="637"/>
      <c r="AD41" s="638">
        <v>17628460</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1049395</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2109234</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324</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3891372</v>
      </c>
      <c r="CS42" s="621"/>
      <c r="CT42" s="621"/>
      <c r="CU42" s="621"/>
      <c r="CV42" s="621"/>
      <c r="CW42" s="621"/>
      <c r="CX42" s="621"/>
      <c r="CY42" s="622"/>
      <c r="CZ42" s="611">
        <v>10.5</v>
      </c>
      <c r="DA42" s="623"/>
      <c r="DB42" s="623"/>
      <c r="DC42" s="624"/>
      <c r="DD42" s="614">
        <v>220239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67967</v>
      </c>
      <c r="CS43" s="621"/>
      <c r="CT43" s="621"/>
      <c r="CU43" s="621"/>
      <c r="CV43" s="621"/>
      <c r="CW43" s="621"/>
      <c r="CX43" s="621"/>
      <c r="CY43" s="622"/>
      <c r="CZ43" s="611">
        <v>0.2</v>
      </c>
      <c r="DA43" s="623"/>
      <c r="DB43" s="623"/>
      <c r="DC43" s="624"/>
      <c r="DD43" s="614">
        <v>67967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3891372</v>
      </c>
      <c r="CS44" s="609"/>
      <c r="CT44" s="609"/>
      <c r="CU44" s="609"/>
      <c r="CV44" s="609"/>
      <c r="CW44" s="609"/>
      <c r="CX44" s="609"/>
      <c r="CY44" s="610"/>
      <c r="CZ44" s="611">
        <v>10.5</v>
      </c>
      <c r="DA44" s="612"/>
      <c r="DB44" s="612"/>
      <c r="DC44" s="613"/>
      <c r="DD44" s="614">
        <v>220239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1332904</v>
      </c>
      <c r="CS45" s="621"/>
      <c r="CT45" s="621"/>
      <c r="CU45" s="621"/>
      <c r="CV45" s="621"/>
      <c r="CW45" s="621"/>
      <c r="CX45" s="621"/>
      <c r="CY45" s="622"/>
      <c r="CZ45" s="611">
        <v>3.6</v>
      </c>
      <c r="DA45" s="623"/>
      <c r="DB45" s="623"/>
      <c r="DC45" s="624"/>
      <c r="DD45" s="614">
        <v>17444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2558468</v>
      </c>
      <c r="CS46" s="609"/>
      <c r="CT46" s="609"/>
      <c r="CU46" s="609"/>
      <c r="CV46" s="609"/>
      <c r="CW46" s="609"/>
      <c r="CX46" s="609"/>
      <c r="CY46" s="610"/>
      <c r="CZ46" s="611">
        <v>6.9</v>
      </c>
      <c r="DA46" s="612"/>
      <c r="DB46" s="612"/>
      <c r="DC46" s="613"/>
      <c r="DD46" s="614">
        <v>202795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36955043</v>
      </c>
      <c r="CS49" s="593"/>
      <c r="CT49" s="593"/>
      <c r="CU49" s="593"/>
      <c r="CV49" s="593"/>
      <c r="CW49" s="593"/>
      <c r="CX49" s="593"/>
      <c r="CY49" s="594"/>
      <c r="CZ49" s="595">
        <v>100</v>
      </c>
      <c r="DA49" s="596"/>
      <c r="DB49" s="596"/>
      <c r="DC49" s="597"/>
      <c r="DD49" s="598">
        <v>21270394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R/KpeLEkGp4nyzV7c4akEQ24CQERb4ofFP8Ufk6BTrjVXKy/KvO4NPsCNqOugmhBViplAtMp8mIeedaaWCxXg==" saltValue="/ECwoUf7blLARwPHJOI+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353</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354</v>
      </c>
      <c r="DK2" s="1080"/>
      <c r="DL2" s="1080"/>
      <c r="DM2" s="1080"/>
      <c r="DN2" s="1080"/>
      <c r="DO2" s="1081"/>
      <c r="DP2" s="222"/>
      <c r="DQ2" s="1079" t="s">
        <v>355</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2"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2" t="s">
        <v>372</v>
      </c>
      <c r="DH5" s="1073"/>
      <c r="DI5" s="1073"/>
      <c r="DJ5" s="1073"/>
      <c r="DK5" s="1074"/>
      <c r="DL5" s="1072" t="s">
        <v>373</v>
      </c>
      <c r="DM5" s="1073"/>
      <c r="DN5" s="1073"/>
      <c r="DO5" s="1073"/>
      <c r="DP5" s="1074"/>
      <c r="DQ5" s="988" t="s">
        <v>374</v>
      </c>
      <c r="DR5" s="989"/>
      <c r="DS5" s="989"/>
      <c r="DT5" s="989"/>
      <c r="DU5" s="990"/>
      <c r="DV5" s="988" t="s">
        <v>365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8"/>
    </row>
    <row r="7" spans="1:131" s="229" customFormat="1" ht="26.25" customHeight="1" thickTop="1" x14ac:dyDescent="0.15">
      <c r="A7" s="230">
        <v>1</v>
      </c>
      <c r="B7" s="1034" t="s">
        <v>375</v>
      </c>
      <c r="C7" s="1035"/>
      <c r="D7" s="1035"/>
      <c r="E7" s="1035"/>
      <c r="F7" s="1035"/>
      <c r="G7" s="1035"/>
      <c r="H7" s="1035"/>
      <c r="I7" s="1035"/>
      <c r="J7" s="1035"/>
      <c r="K7" s="1035"/>
      <c r="L7" s="1035"/>
      <c r="M7" s="1035"/>
      <c r="N7" s="1035"/>
      <c r="O7" s="1035"/>
      <c r="P7" s="1036"/>
      <c r="Q7" s="1090">
        <v>37670</v>
      </c>
      <c r="R7" s="1091"/>
      <c r="S7" s="1091"/>
      <c r="T7" s="1091"/>
      <c r="U7" s="1091"/>
      <c r="V7" s="1091">
        <v>36985</v>
      </c>
      <c r="W7" s="1091"/>
      <c r="X7" s="1091"/>
      <c r="Y7" s="1091"/>
      <c r="Z7" s="1091"/>
      <c r="AA7" s="1091">
        <v>685</v>
      </c>
      <c r="AB7" s="1091"/>
      <c r="AC7" s="1091"/>
      <c r="AD7" s="1091"/>
      <c r="AE7" s="1092"/>
      <c r="AF7" s="1093">
        <v>669</v>
      </c>
      <c r="AG7" s="1094"/>
      <c r="AH7" s="1094"/>
      <c r="AI7" s="1094"/>
      <c r="AJ7" s="1095"/>
      <c r="AK7" s="1096">
        <v>848</v>
      </c>
      <c r="AL7" s="1097"/>
      <c r="AM7" s="1097"/>
      <c r="AN7" s="1097"/>
      <c r="AO7" s="1097"/>
      <c r="AP7" s="1097">
        <v>11844</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0">
        <v>1</v>
      </c>
      <c r="BR7" s="231" t="s">
        <v>544</v>
      </c>
      <c r="BS7" s="1087" t="s">
        <v>545</v>
      </c>
      <c r="BT7" s="1088"/>
      <c r="BU7" s="1088"/>
      <c r="BV7" s="1088"/>
      <c r="BW7" s="1088"/>
      <c r="BX7" s="1088"/>
      <c r="BY7" s="1088"/>
      <c r="BZ7" s="1088"/>
      <c r="CA7" s="1088"/>
      <c r="CB7" s="1088"/>
      <c r="CC7" s="1088"/>
      <c r="CD7" s="1088"/>
      <c r="CE7" s="1088"/>
      <c r="CF7" s="1088"/>
      <c r="CG7" s="1100"/>
      <c r="CH7" s="1084">
        <v>0</v>
      </c>
      <c r="CI7" s="1085"/>
      <c r="CJ7" s="1085"/>
      <c r="CK7" s="1085"/>
      <c r="CL7" s="1086"/>
      <c r="CM7" s="1084">
        <v>21</v>
      </c>
      <c r="CN7" s="1085"/>
      <c r="CO7" s="1085"/>
      <c r="CP7" s="1085"/>
      <c r="CQ7" s="1086"/>
      <c r="CR7" s="1084">
        <v>8</v>
      </c>
      <c r="CS7" s="1085"/>
      <c r="CT7" s="1085"/>
      <c r="CU7" s="1085"/>
      <c r="CV7" s="1086"/>
      <c r="CW7" s="1084" t="s">
        <v>556</v>
      </c>
      <c r="CX7" s="1085"/>
      <c r="CY7" s="1085"/>
      <c r="CZ7" s="1085"/>
      <c r="DA7" s="1086"/>
      <c r="DB7" s="1084">
        <v>243</v>
      </c>
      <c r="DC7" s="1085"/>
      <c r="DD7" s="1085"/>
      <c r="DE7" s="1085"/>
      <c r="DF7" s="1086"/>
      <c r="DG7" s="1084" t="s">
        <v>556</v>
      </c>
      <c r="DH7" s="1085"/>
      <c r="DI7" s="1085"/>
      <c r="DJ7" s="1085"/>
      <c r="DK7" s="1086"/>
      <c r="DL7" s="1084" t="s">
        <v>556</v>
      </c>
      <c r="DM7" s="1085"/>
      <c r="DN7" s="1085"/>
      <c r="DO7" s="1085"/>
      <c r="DP7" s="1086"/>
      <c r="DQ7" s="1084" t="s">
        <v>556</v>
      </c>
      <c r="DR7" s="1085"/>
      <c r="DS7" s="1085"/>
      <c r="DT7" s="1085"/>
      <c r="DU7" s="1086"/>
      <c r="DV7" s="1087"/>
      <c r="DW7" s="1088"/>
      <c r="DX7" s="1088"/>
      <c r="DY7" s="1088"/>
      <c r="DZ7" s="1089"/>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2">
        <v>2</v>
      </c>
      <c r="BR8" s="233"/>
      <c r="BS8" s="979" t="s">
        <v>546</v>
      </c>
      <c r="BT8" s="980"/>
      <c r="BU8" s="980"/>
      <c r="BV8" s="980"/>
      <c r="BW8" s="980"/>
      <c r="BX8" s="980"/>
      <c r="BY8" s="980"/>
      <c r="BZ8" s="980"/>
      <c r="CA8" s="980"/>
      <c r="CB8" s="980"/>
      <c r="CC8" s="980"/>
      <c r="CD8" s="980"/>
      <c r="CE8" s="980"/>
      <c r="CF8" s="980"/>
      <c r="CG8" s="1001"/>
      <c r="CH8" s="976">
        <v>0</v>
      </c>
      <c r="CI8" s="977"/>
      <c r="CJ8" s="977"/>
      <c r="CK8" s="977"/>
      <c r="CL8" s="978"/>
      <c r="CM8" s="976">
        <v>324</v>
      </c>
      <c r="CN8" s="977"/>
      <c r="CO8" s="977"/>
      <c r="CP8" s="977"/>
      <c r="CQ8" s="978"/>
      <c r="CR8" s="976">
        <v>300</v>
      </c>
      <c r="CS8" s="977"/>
      <c r="CT8" s="977"/>
      <c r="CU8" s="977"/>
      <c r="CV8" s="978"/>
      <c r="CW8" s="976">
        <v>67</v>
      </c>
      <c r="CX8" s="977"/>
      <c r="CY8" s="977"/>
      <c r="CZ8" s="977"/>
      <c r="DA8" s="978"/>
      <c r="DB8" s="976" t="s">
        <v>556</v>
      </c>
      <c r="DC8" s="977"/>
      <c r="DD8" s="977"/>
      <c r="DE8" s="977"/>
      <c r="DF8" s="978"/>
      <c r="DG8" s="976" t="s">
        <v>556</v>
      </c>
      <c r="DH8" s="977"/>
      <c r="DI8" s="977"/>
      <c r="DJ8" s="977"/>
      <c r="DK8" s="978"/>
      <c r="DL8" s="976" t="s">
        <v>556</v>
      </c>
      <c r="DM8" s="977"/>
      <c r="DN8" s="977"/>
      <c r="DO8" s="977"/>
      <c r="DP8" s="978"/>
      <c r="DQ8" s="976" t="s">
        <v>556</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37670</v>
      </c>
      <c r="R23" s="1048"/>
      <c r="S23" s="1048"/>
      <c r="T23" s="1048"/>
      <c r="U23" s="1048"/>
      <c r="V23" s="1055">
        <v>36985</v>
      </c>
      <c r="W23" s="1052"/>
      <c r="X23" s="1052"/>
      <c r="Y23" s="1052"/>
      <c r="Z23" s="1056"/>
      <c r="AA23" s="1055">
        <v>685</v>
      </c>
      <c r="AB23" s="1052"/>
      <c r="AC23" s="1052"/>
      <c r="AD23" s="1052"/>
      <c r="AE23" s="1053"/>
      <c r="AF23" s="1057">
        <v>669</v>
      </c>
      <c r="AG23" s="1048"/>
      <c r="AH23" s="1048"/>
      <c r="AI23" s="1048"/>
      <c r="AJ23" s="1058"/>
      <c r="AK23" s="1059"/>
      <c r="AL23" s="1060"/>
      <c r="AM23" s="1060"/>
      <c r="AN23" s="1060"/>
      <c r="AO23" s="1060"/>
      <c r="AP23" s="1048">
        <v>11844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7372</v>
      </c>
      <c r="R28" s="1038"/>
      <c r="S28" s="1038"/>
      <c r="T28" s="1038"/>
      <c r="U28" s="1038"/>
      <c r="V28" s="1038">
        <v>7329</v>
      </c>
      <c r="W28" s="1038"/>
      <c r="X28" s="1038"/>
      <c r="Y28" s="1038"/>
      <c r="Z28" s="1038"/>
      <c r="AA28" s="1038">
        <v>43</v>
      </c>
      <c r="AB28" s="1038"/>
      <c r="AC28" s="1038"/>
      <c r="AD28" s="1038"/>
      <c r="AE28" s="1039"/>
      <c r="AF28" s="1040">
        <v>43</v>
      </c>
      <c r="AG28" s="1038"/>
      <c r="AH28" s="1038"/>
      <c r="AI28" s="1038"/>
      <c r="AJ28" s="1041"/>
      <c r="AK28" s="1029">
        <v>1050</v>
      </c>
      <c r="AL28" s="1030"/>
      <c r="AM28" s="1030"/>
      <c r="AN28" s="1030"/>
      <c r="AO28" s="1030"/>
      <c r="AP28" s="1030" t="s">
        <v>554</v>
      </c>
      <c r="AQ28" s="1030"/>
      <c r="AR28" s="1030"/>
      <c r="AS28" s="1030"/>
      <c r="AT28" s="1030"/>
      <c r="AU28" s="1030" t="s">
        <v>554</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6591</v>
      </c>
      <c r="R29" s="1026"/>
      <c r="S29" s="1026"/>
      <c r="T29" s="1026"/>
      <c r="U29" s="1026"/>
      <c r="V29" s="1026">
        <v>6504</v>
      </c>
      <c r="W29" s="1026"/>
      <c r="X29" s="1026"/>
      <c r="Y29" s="1026"/>
      <c r="Z29" s="1026"/>
      <c r="AA29" s="1026">
        <v>86</v>
      </c>
      <c r="AB29" s="1026"/>
      <c r="AC29" s="1026"/>
      <c r="AD29" s="1026"/>
      <c r="AE29" s="1027"/>
      <c r="AF29" s="1022">
        <v>86</v>
      </c>
      <c r="AG29" s="1023"/>
      <c r="AH29" s="1023"/>
      <c r="AI29" s="1023"/>
      <c r="AJ29" s="1024"/>
      <c r="AK29" s="967">
        <v>1124</v>
      </c>
      <c r="AL29" s="958"/>
      <c r="AM29" s="958"/>
      <c r="AN29" s="958"/>
      <c r="AO29" s="958"/>
      <c r="AP29" s="958" t="s">
        <v>554</v>
      </c>
      <c r="AQ29" s="958"/>
      <c r="AR29" s="958"/>
      <c r="AS29" s="958"/>
      <c r="AT29" s="958"/>
      <c r="AU29" s="958" t="s">
        <v>554</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2170</v>
      </c>
      <c r="R30" s="1026"/>
      <c r="S30" s="1026"/>
      <c r="T30" s="1026"/>
      <c r="U30" s="1026"/>
      <c r="V30" s="1026">
        <v>2128</v>
      </c>
      <c r="W30" s="1026"/>
      <c r="X30" s="1026"/>
      <c r="Y30" s="1026"/>
      <c r="Z30" s="1026"/>
      <c r="AA30" s="1026">
        <v>41</v>
      </c>
      <c r="AB30" s="1026"/>
      <c r="AC30" s="1026"/>
      <c r="AD30" s="1026"/>
      <c r="AE30" s="1027"/>
      <c r="AF30" s="1022">
        <v>41</v>
      </c>
      <c r="AG30" s="1023"/>
      <c r="AH30" s="1023"/>
      <c r="AI30" s="1023"/>
      <c r="AJ30" s="1024"/>
      <c r="AK30" s="967">
        <v>970</v>
      </c>
      <c r="AL30" s="958"/>
      <c r="AM30" s="958"/>
      <c r="AN30" s="958"/>
      <c r="AO30" s="958"/>
      <c r="AP30" s="958" t="s">
        <v>554</v>
      </c>
      <c r="AQ30" s="958"/>
      <c r="AR30" s="958"/>
      <c r="AS30" s="958"/>
      <c r="AT30" s="958"/>
      <c r="AU30" s="958" t="s">
        <v>554</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1765</v>
      </c>
      <c r="R31" s="1026"/>
      <c r="S31" s="1026"/>
      <c r="T31" s="1026"/>
      <c r="U31" s="1026"/>
      <c r="V31" s="1026">
        <v>1613</v>
      </c>
      <c r="W31" s="1026"/>
      <c r="X31" s="1026"/>
      <c r="Y31" s="1026"/>
      <c r="Z31" s="1026"/>
      <c r="AA31" s="1026">
        <v>152</v>
      </c>
      <c r="AB31" s="1026"/>
      <c r="AC31" s="1026"/>
      <c r="AD31" s="1026"/>
      <c r="AE31" s="1027"/>
      <c r="AF31" s="1022">
        <v>236</v>
      </c>
      <c r="AG31" s="1023"/>
      <c r="AH31" s="1023"/>
      <c r="AI31" s="1023"/>
      <c r="AJ31" s="1024"/>
      <c r="AK31" s="967">
        <v>492</v>
      </c>
      <c r="AL31" s="958"/>
      <c r="AM31" s="958"/>
      <c r="AN31" s="958"/>
      <c r="AO31" s="958"/>
      <c r="AP31" s="958">
        <v>5664</v>
      </c>
      <c r="AQ31" s="958"/>
      <c r="AR31" s="958"/>
      <c r="AS31" s="958"/>
      <c r="AT31" s="958"/>
      <c r="AU31" s="958">
        <v>3925</v>
      </c>
      <c r="AV31" s="958"/>
      <c r="AW31" s="958"/>
      <c r="AX31" s="958"/>
      <c r="AY31" s="958"/>
      <c r="AZ31" s="1028" t="s">
        <v>555</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407</v>
      </c>
      <c r="AG63" s="946"/>
      <c r="AH63" s="946"/>
      <c r="AI63" s="946"/>
      <c r="AJ63" s="1009"/>
      <c r="AK63" s="1010"/>
      <c r="AL63" s="950"/>
      <c r="AM63" s="950"/>
      <c r="AN63" s="950"/>
      <c r="AO63" s="950"/>
      <c r="AP63" s="946">
        <v>5664</v>
      </c>
      <c r="AQ63" s="946"/>
      <c r="AR63" s="946"/>
      <c r="AS63" s="946"/>
      <c r="AT63" s="946"/>
      <c r="AU63" s="946">
        <v>3925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547</v>
      </c>
      <c r="C68" s="973"/>
      <c r="D68" s="973"/>
      <c r="E68" s="973"/>
      <c r="F68" s="973"/>
      <c r="G68" s="973"/>
      <c r="H68" s="973"/>
      <c r="I68" s="973"/>
      <c r="J68" s="973"/>
      <c r="K68" s="973"/>
      <c r="L68" s="973"/>
      <c r="M68" s="973"/>
      <c r="N68" s="973"/>
      <c r="O68" s="973"/>
      <c r="P68" s="974"/>
      <c r="Q68" s="975">
        <v>992</v>
      </c>
      <c r="R68" s="969"/>
      <c r="S68" s="969"/>
      <c r="T68" s="969"/>
      <c r="U68" s="969"/>
      <c r="V68" s="969">
        <v>963</v>
      </c>
      <c r="W68" s="969"/>
      <c r="X68" s="969"/>
      <c r="Y68" s="969"/>
      <c r="Z68" s="969"/>
      <c r="AA68" s="969">
        <v>29</v>
      </c>
      <c r="AB68" s="969"/>
      <c r="AC68" s="969"/>
      <c r="AD68" s="969"/>
      <c r="AE68" s="969"/>
      <c r="AF68" s="969">
        <v>29</v>
      </c>
      <c r="AG68" s="969"/>
      <c r="AH68" s="969"/>
      <c r="AI68" s="969"/>
      <c r="AJ68" s="969"/>
      <c r="AK68" s="969">
        <v>50</v>
      </c>
      <c r="AL68" s="969"/>
      <c r="AM68" s="969"/>
      <c r="AN68" s="969"/>
      <c r="AO68" s="969"/>
      <c r="AP68" s="969" t="s">
        <v>555</v>
      </c>
      <c r="AQ68" s="969"/>
      <c r="AR68" s="969"/>
      <c r="AS68" s="969"/>
      <c r="AT68" s="969"/>
      <c r="AU68" s="969" t="s">
        <v>555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548</v>
      </c>
      <c r="C69" s="962"/>
      <c r="D69" s="962"/>
      <c r="E69" s="962"/>
      <c r="F69" s="962"/>
      <c r="G69" s="962"/>
      <c r="H69" s="962"/>
      <c r="I69" s="962"/>
      <c r="J69" s="962"/>
      <c r="K69" s="962"/>
      <c r="L69" s="962"/>
      <c r="M69" s="962"/>
      <c r="N69" s="962"/>
      <c r="O69" s="962"/>
      <c r="P69" s="963"/>
      <c r="Q69" s="964">
        <v>249</v>
      </c>
      <c r="R69" s="958"/>
      <c r="S69" s="958"/>
      <c r="T69" s="958"/>
      <c r="U69" s="958"/>
      <c r="V69" s="958">
        <v>194</v>
      </c>
      <c r="W69" s="958"/>
      <c r="X69" s="958"/>
      <c r="Y69" s="958"/>
      <c r="Z69" s="958"/>
      <c r="AA69" s="958">
        <v>55</v>
      </c>
      <c r="AB69" s="958"/>
      <c r="AC69" s="958"/>
      <c r="AD69" s="958"/>
      <c r="AE69" s="958"/>
      <c r="AF69" s="958">
        <v>55</v>
      </c>
      <c r="AG69" s="958"/>
      <c r="AH69" s="958"/>
      <c r="AI69" s="958"/>
      <c r="AJ69" s="958"/>
      <c r="AK69" s="958">
        <v>17</v>
      </c>
      <c r="AL69" s="958"/>
      <c r="AM69" s="958"/>
      <c r="AN69" s="958"/>
      <c r="AO69" s="958"/>
      <c r="AP69" s="958" t="s">
        <v>555</v>
      </c>
      <c r="AQ69" s="958"/>
      <c r="AR69" s="958"/>
      <c r="AS69" s="958"/>
      <c r="AT69" s="958"/>
      <c r="AU69" s="958" t="s">
        <v>555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549</v>
      </c>
      <c r="C70" s="962"/>
      <c r="D70" s="962"/>
      <c r="E70" s="962"/>
      <c r="F70" s="962"/>
      <c r="G70" s="962"/>
      <c r="H70" s="962"/>
      <c r="I70" s="962"/>
      <c r="J70" s="962"/>
      <c r="K70" s="962"/>
      <c r="L70" s="962"/>
      <c r="M70" s="962"/>
      <c r="N70" s="962"/>
      <c r="O70" s="962"/>
      <c r="P70" s="963"/>
      <c r="Q70" s="964">
        <v>9022</v>
      </c>
      <c r="R70" s="958"/>
      <c r="S70" s="958"/>
      <c r="T70" s="958"/>
      <c r="U70" s="958"/>
      <c r="V70" s="958">
        <v>8620</v>
      </c>
      <c r="W70" s="958"/>
      <c r="X70" s="958"/>
      <c r="Y70" s="958"/>
      <c r="Z70" s="958"/>
      <c r="AA70" s="958">
        <v>402</v>
      </c>
      <c r="AB70" s="958"/>
      <c r="AC70" s="958"/>
      <c r="AD70" s="958"/>
      <c r="AE70" s="958"/>
      <c r="AF70" s="958">
        <v>402</v>
      </c>
      <c r="AG70" s="958"/>
      <c r="AH70" s="958"/>
      <c r="AI70" s="958"/>
      <c r="AJ70" s="958"/>
      <c r="AK70" s="958" t="s">
        <v>555</v>
      </c>
      <c r="AL70" s="958"/>
      <c r="AM70" s="958"/>
      <c r="AN70" s="958"/>
      <c r="AO70" s="958"/>
      <c r="AP70" s="958">
        <v>158</v>
      </c>
      <c r="AQ70" s="958"/>
      <c r="AR70" s="958"/>
      <c r="AS70" s="958"/>
      <c r="AT70" s="958"/>
      <c r="AU70" s="958">
        <v>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550</v>
      </c>
      <c r="C71" s="962"/>
      <c r="D71" s="962"/>
      <c r="E71" s="962"/>
      <c r="F71" s="962"/>
      <c r="G71" s="962"/>
      <c r="H71" s="962"/>
      <c r="I71" s="962"/>
      <c r="J71" s="962"/>
      <c r="K71" s="962"/>
      <c r="L71" s="962"/>
      <c r="M71" s="962"/>
      <c r="N71" s="962"/>
      <c r="O71" s="962"/>
      <c r="P71" s="963"/>
      <c r="Q71" s="964">
        <v>2561</v>
      </c>
      <c r="R71" s="958"/>
      <c r="S71" s="958"/>
      <c r="T71" s="958"/>
      <c r="U71" s="958"/>
      <c r="V71" s="958">
        <v>2296</v>
      </c>
      <c r="W71" s="958"/>
      <c r="X71" s="958"/>
      <c r="Y71" s="958"/>
      <c r="Z71" s="958"/>
      <c r="AA71" s="958">
        <v>265</v>
      </c>
      <c r="AB71" s="958"/>
      <c r="AC71" s="958"/>
      <c r="AD71" s="958"/>
      <c r="AE71" s="958"/>
      <c r="AF71" s="958">
        <v>265</v>
      </c>
      <c r="AG71" s="958"/>
      <c r="AH71" s="958"/>
      <c r="AI71" s="958"/>
      <c r="AJ71" s="958"/>
      <c r="AK71" s="958">
        <v>236</v>
      </c>
      <c r="AL71" s="958"/>
      <c r="AM71" s="958"/>
      <c r="AN71" s="958"/>
      <c r="AO71" s="958"/>
      <c r="AP71" s="958">
        <v>638</v>
      </c>
      <c r="AQ71" s="958"/>
      <c r="AR71" s="958"/>
      <c r="AS71" s="958"/>
      <c r="AT71" s="958"/>
      <c r="AU71" s="958">
        <v>98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551</v>
      </c>
      <c r="C72" s="962"/>
      <c r="D72" s="962"/>
      <c r="E72" s="962"/>
      <c r="F72" s="962"/>
      <c r="G72" s="962"/>
      <c r="H72" s="962"/>
      <c r="I72" s="962"/>
      <c r="J72" s="962"/>
      <c r="K72" s="962"/>
      <c r="L72" s="962"/>
      <c r="M72" s="962"/>
      <c r="N72" s="962"/>
      <c r="O72" s="962"/>
      <c r="P72" s="963"/>
      <c r="Q72" s="964">
        <v>280</v>
      </c>
      <c r="R72" s="958"/>
      <c r="S72" s="958"/>
      <c r="T72" s="958"/>
      <c r="U72" s="958"/>
      <c r="V72" s="958">
        <v>255</v>
      </c>
      <c r="W72" s="958"/>
      <c r="X72" s="958"/>
      <c r="Y72" s="958"/>
      <c r="Z72" s="958"/>
      <c r="AA72" s="958">
        <v>25</v>
      </c>
      <c r="AB72" s="958"/>
      <c r="AC72" s="958"/>
      <c r="AD72" s="958"/>
      <c r="AE72" s="958"/>
      <c r="AF72" s="958">
        <v>25</v>
      </c>
      <c r="AG72" s="958"/>
      <c r="AH72" s="958"/>
      <c r="AI72" s="958"/>
      <c r="AJ72" s="958"/>
      <c r="AK72" s="958" t="s">
        <v>555</v>
      </c>
      <c r="AL72" s="958"/>
      <c r="AM72" s="958"/>
      <c r="AN72" s="958"/>
      <c r="AO72" s="958"/>
      <c r="AP72" s="958" t="s">
        <v>555</v>
      </c>
      <c r="AQ72" s="958"/>
      <c r="AR72" s="958"/>
      <c r="AS72" s="958"/>
      <c r="AT72" s="958"/>
      <c r="AU72" s="958" t="s">
        <v>555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552</v>
      </c>
      <c r="C73" s="962"/>
      <c r="D73" s="962"/>
      <c r="E73" s="962"/>
      <c r="F73" s="962"/>
      <c r="G73" s="962"/>
      <c r="H73" s="962"/>
      <c r="I73" s="962"/>
      <c r="J73" s="962"/>
      <c r="K73" s="962"/>
      <c r="L73" s="962"/>
      <c r="M73" s="962"/>
      <c r="N73" s="962"/>
      <c r="O73" s="962"/>
      <c r="P73" s="963"/>
      <c r="Q73" s="964">
        <v>9878</v>
      </c>
      <c r="R73" s="958"/>
      <c r="S73" s="958"/>
      <c r="T73" s="958"/>
      <c r="U73" s="958"/>
      <c r="V73" s="958">
        <v>9787</v>
      </c>
      <c r="W73" s="958"/>
      <c r="X73" s="958"/>
      <c r="Y73" s="958"/>
      <c r="Z73" s="958"/>
      <c r="AA73" s="958">
        <v>92</v>
      </c>
      <c r="AB73" s="958"/>
      <c r="AC73" s="958"/>
      <c r="AD73" s="958"/>
      <c r="AE73" s="958"/>
      <c r="AF73" s="958">
        <v>92</v>
      </c>
      <c r="AG73" s="958"/>
      <c r="AH73" s="958"/>
      <c r="AI73" s="958"/>
      <c r="AJ73" s="958"/>
      <c r="AK73" s="958">
        <v>5083</v>
      </c>
      <c r="AL73" s="958"/>
      <c r="AM73" s="958"/>
      <c r="AN73" s="958"/>
      <c r="AO73" s="958"/>
      <c r="AP73" s="958" t="s">
        <v>555</v>
      </c>
      <c r="AQ73" s="958"/>
      <c r="AR73" s="958"/>
      <c r="AS73" s="958"/>
      <c r="AT73" s="958"/>
      <c r="AU73" s="958" t="s">
        <v>555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553</v>
      </c>
      <c r="C74" s="962"/>
      <c r="D74" s="962"/>
      <c r="E74" s="962"/>
      <c r="F74" s="962"/>
      <c r="G74" s="962"/>
      <c r="H74" s="962"/>
      <c r="I74" s="962"/>
      <c r="J74" s="962"/>
      <c r="K74" s="962"/>
      <c r="L74" s="962"/>
      <c r="M74" s="962"/>
      <c r="N74" s="962"/>
      <c r="O74" s="962"/>
      <c r="P74" s="963"/>
      <c r="Q74" s="964">
        <v>1600855</v>
      </c>
      <c r="R74" s="958"/>
      <c r="S74" s="958"/>
      <c r="T74" s="958"/>
      <c r="U74" s="958"/>
      <c r="V74" s="958">
        <v>1567252</v>
      </c>
      <c r="W74" s="958"/>
      <c r="X74" s="958"/>
      <c r="Y74" s="958"/>
      <c r="Z74" s="958"/>
      <c r="AA74" s="958">
        <v>33603</v>
      </c>
      <c r="AB74" s="958"/>
      <c r="AC74" s="958"/>
      <c r="AD74" s="958"/>
      <c r="AE74" s="958"/>
      <c r="AF74" s="958">
        <v>33603</v>
      </c>
      <c r="AG74" s="958"/>
      <c r="AH74" s="958"/>
      <c r="AI74" s="958"/>
      <c r="AJ74" s="958"/>
      <c r="AK74" s="958">
        <v>22693</v>
      </c>
      <c r="AL74" s="958"/>
      <c r="AM74" s="958"/>
      <c r="AN74" s="958"/>
      <c r="AO74" s="958"/>
      <c r="AP74" s="958" t="s">
        <v>555</v>
      </c>
      <c r="AQ74" s="958"/>
      <c r="AR74" s="958"/>
      <c r="AS74" s="958"/>
      <c r="AT74" s="958"/>
      <c r="AU74" s="958" t="s">
        <v>555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34471</v>
      </c>
      <c r="AG88" s="946"/>
      <c r="AH88" s="946"/>
      <c r="AI88" s="946"/>
      <c r="AJ88" s="946"/>
      <c r="AK88" s="950"/>
      <c r="AL88" s="950"/>
      <c r="AM88" s="950"/>
      <c r="AN88" s="950"/>
      <c r="AO88" s="950"/>
      <c r="AP88" s="946">
        <v>796</v>
      </c>
      <c r="AQ88" s="946"/>
      <c r="AR88" s="946"/>
      <c r="AS88" s="946"/>
      <c r="AT88" s="946"/>
      <c r="AU88" s="946">
        <v>101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308</v>
      </c>
      <c r="CS102" s="940"/>
      <c r="CT102" s="940"/>
      <c r="CU102" s="940"/>
      <c r="CV102" s="941"/>
      <c r="CW102" s="939">
        <v>67</v>
      </c>
      <c r="CX102" s="940"/>
      <c r="CY102" s="940"/>
      <c r="CZ102" s="940"/>
      <c r="DA102" s="941"/>
      <c r="DB102" s="939">
        <v>243</v>
      </c>
      <c r="DC102" s="940"/>
      <c r="DD102" s="940"/>
      <c r="DE102" s="940"/>
      <c r="DF102" s="941"/>
      <c r="DG102" s="939" t="s">
        <v>562</v>
      </c>
      <c r="DH102" s="940"/>
      <c r="DI102" s="940"/>
      <c r="DJ102" s="940"/>
      <c r="DK102" s="941"/>
      <c r="DL102" s="939" t="s">
        <v>562</v>
      </c>
      <c r="DM102" s="940"/>
      <c r="DN102" s="940"/>
      <c r="DO102" s="940"/>
      <c r="DP102" s="941"/>
      <c r="DQ102" s="939" t="s">
        <v>562</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295</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295</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295</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1704800</v>
      </c>
      <c r="AB110" s="876"/>
      <c r="AC110" s="876"/>
      <c r="AD110" s="876"/>
      <c r="AE110" s="877"/>
      <c r="AF110" s="878">
        <v>1757677</v>
      </c>
      <c r="AG110" s="876"/>
      <c r="AH110" s="876"/>
      <c r="AI110" s="876"/>
      <c r="AJ110" s="877"/>
      <c r="AK110" s="878">
        <v>1723445</v>
      </c>
      <c r="AL110" s="876"/>
      <c r="AM110" s="876"/>
      <c r="AN110" s="876"/>
      <c r="AO110" s="877"/>
      <c r="AP110" s="879">
        <v>10.7</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11531511</v>
      </c>
      <c r="BR110" s="829"/>
      <c r="BS110" s="829"/>
      <c r="BT110" s="829"/>
      <c r="BU110" s="829"/>
      <c r="BV110" s="829">
        <v>10984707</v>
      </c>
      <c r="BW110" s="829"/>
      <c r="BX110" s="829"/>
      <c r="BY110" s="829"/>
      <c r="BZ110" s="829"/>
      <c r="CA110" s="829">
        <v>11844275</v>
      </c>
      <c r="CB110" s="829"/>
      <c r="CC110" s="829"/>
      <c r="CD110" s="829"/>
      <c r="CE110" s="829"/>
      <c r="CF110" s="853">
        <v>73.599999999999994</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v>439495</v>
      </c>
      <c r="DR110" s="829"/>
      <c r="DS110" s="829"/>
      <c r="DT110" s="829"/>
      <c r="DU110" s="829"/>
      <c r="DV110" s="830">
        <v>2.7</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248329</v>
      </c>
      <c r="BR111" s="804"/>
      <c r="BS111" s="804"/>
      <c r="BT111" s="804"/>
      <c r="BU111" s="804"/>
      <c r="BV111" s="804">
        <v>275857</v>
      </c>
      <c r="BW111" s="804"/>
      <c r="BX111" s="804"/>
      <c r="BY111" s="804"/>
      <c r="BZ111" s="804"/>
      <c r="CA111" s="804">
        <v>684012</v>
      </c>
      <c r="CB111" s="804"/>
      <c r="CC111" s="804"/>
      <c r="CD111" s="804"/>
      <c r="CE111" s="804"/>
      <c r="CF111" s="862">
        <v>4.3</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4262657</v>
      </c>
      <c r="BR112" s="804"/>
      <c r="BS112" s="804"/>
      <c r="BT112" s="804"/>
      <c r="BU112" s="804"/>
      <c r="BV112" s="804">
        <v>3990633</v>
      </c>
      <c r="BW112" s="804"/>
      <c r="BX112" s="804"/>
      <c r="BY112" s="804"/>
      <c r="BZ112" s="804"/>
      <c r="CA112" s="804">
        <v>3925088</v>
      </c>
      <c r="CB112" s="804"/>
      <c r="CC112" s="804"/>
      <c r="CD112" s="804"/>
      <c r="CE112" s="804"/>
      <c r="CF112" s="862">
        <v>24.4</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743283</v>
      </c>
      <c r="AB113" s="906"/>
      <c r="AC113" s="906"/>
      <c r="AD113" s="906"/>
      <c r="AE113" s="907"/>
      <c r="AF113" s="908">
        <v>659804</v>
      </c>
      <c r="AG113" s="906"/>
      <c r="AH113" s="906"/>
      <c r="AI113" s="906"/>
      <c r="AJ113" s="907"/>
      <c r="AK113" s="908">
        <v>570092</v>
      </c>
      <c r="AL113" s="906"/>
      <c r="AM113" s="906"/>
      <c r="AN113" s="906"/>
      <c r="AO113" s="907"/>
      <c r="AP113" s="909">
        <v>3.5</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130276</v>
      </c>
      <c r="BR113" s="804"/>
      <c r="BS113" s="804"/>
      <c r="BT113" s="804"/>
      <c r="BU113" s="804"/>
      <c r="BV113" s="804">
        <v>115175</v>
      </c>
      <c r="BW113" s="804"/>
      <c r="BX113" s="804"/>
      <c r="BY113" s="804"/>
      <c r="BZ113" s="804"/>
      <c r="CA113" s="804">
        <v>100816</v>
      </c>
      <c r="CB113" s="804"/>
      <c r="CC113" s="804"/>
      <c r="CD113" s="804"/>
      <c r="CE113" s="804"/>
      <c r="CF113" s="862">
        <v>0.6</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11157</v>
      </c>
      <c r="AB114" s="767"/>
      <c r="AC114" s="767"/>
      <c r="AD114" s="767"/>
      <c r="AE114" s="768"/>
      <c r="AF114" s="769">
        <v>8488</v>
      </c>
      <c r="AG114" s="767"/>
      <c r="AH114" s="767"/>
      <c r="AI114" s="767"/>
      <c r="AJ114" s="768"/>
      <c r="AK114" s="769">
        <v>10227</v>
      </c>
      <c r="AL114" s="767"/>
      <c r="AM114" s="767"/>
      <c r="AN114" s="767"/>
      <c r="AO114" s="768"/>
      <c r="AP114" s="811">
        <v>0.1</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2966630</v>
      </c>
      <c r="BR114" s="804"/>
      <c r="BS114" s="804"/>
      <c r="BT114" s="804"/>
      <c r="BU114" s="804"/>
      <c r="BV114" s="804">
        <v>3076939</v>
      </c>
      <c r="BW114" s="804"/>
      <c r="BX114" s="804"/>
      <c r="BY114" s="804"/>
      <c r="BZ114" s="804"/>
      <c r="CA114" s="804">
        <v>3137337</v>
      </c>
      <c r="CB114" s="804"/>
      <c r="CC114" s="804"/>
      <c r="CD114" s="804"/>
      <c r="CE114" s="804"/>
      <c r="CF114" s="862">
        <v>19.5</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4019</v>
      </c>
      <c r="AB115" s="906"/>
      <c r="AC115" s="906"/>
      <c r="AD115" s="906"/>
      <c r="AE115" s="907"/>
      <c r="AF115" s="908">
        <v>4370</v>
      </c>
      <c r="AG115" s="906"/>
      <c r="AH115" s="906"/>
      <c r="AI115" s="906"/>
      <c r="AJ115" s="907"/>
      <c r="AK115" s="908">
        <v>6934</v>
      </c>
      <c r="AL115" s="906"/>
      <c r="AM115" s="906"/>
      <c r="AN115" s="906"/>
      <c r="AO115" s="907"/>
      <c r="AP115" s="909">
        <v>0</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242611</v>
      </c>
      <c r="DH115" s="767"/>
      <c r="DI115" s="767"/>
      <c r="DJ115" s="767"/>
      <c r="DK115" s="768"/>
      <c r="DL115" s="769">
        <v>272045</v>
      </c>
      <c r="DM115" s="767"/>
      <c r="DN115" s="767"/>
      <c r="DO115" s="767"/>
      <c r="DP115" s="768"/>
      <c r="DQ115" s="769">
        <v>242611</v>
      </c>
      <c r="DR115" s="767"/>
      <c r="DS115" s="767"/>
      <c r="DT115" s="767"/>
      <c r="DU115" s="768"/>
      <c r="DV115" s="811">
        <v>1.5</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5718</v>
      </c>
      <c r="DH116" s="767"/>
      <c r="DI116" s="767"/>
      <c r="DJ116" s="767"/>
      <c r="DK116" s="768"/>
      <c r="DL116" s="769">
        <v>3812</v>
      </c>
      <c r="DM116" s="767"/>
      <c r="DN116" s="767"/>
      <c r="DO116" s="767"/>
      <c r="DP116" s="768"/>
      <c r="DQ116" s="769">
        <v>1906</v>
      </c>
      <c r="DR116" s="767"/>
      <c r="DS116" s="767"/>
      <c r="DT116" s="767"/>
      <c r="DU116" s="768"/>
      <c r="DV116" s="811">
        <v>0</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2463259</v>
      </c>
      <c r="AB117" s="890"/>
      <c r="AC117" s="890"/>
      <c r="AD117" s="890"/>
      <c r="AE117" s="891"/>
      <c r="AF117" s="892">
        <v>2430339</v>
      </c>
      <c r="AG117" s="890"/>
      <c r="AH117" s="890"/>
      <c r="AI117" s="890"/>
      <c r="AJ117" s="891"/>
      <c r="AK117" s="892">
        <v>2310698</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295</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v>1830</v>
      </c>
      <c r="AL119" s="876"/>
      <c r="AM119" s="876"/>
      <c r="AN119" s="876"/>
      <c r="AO119" s="877"/>
      <c r="AP119" s="879">
        <v>0</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440</v>
      </c>
      <c r="BP119" s="865"/>
      <c r="BQ119" s="866">
        <v>19139403</v>
      </c>
      <c r="BR119" s="832"/>
      <c r="BS119" s="832"/>
      <c r="BT119" s="832"/>
      <c r="BU119" s="832"/>
      <c r="BV119" s="832">
        <v>18443311</v>
      </c>
      <c r="BW119" s="832"/>
      <c r="BX119" s="832"/>
      <c r="BY119" s="832"/>
      <c r="BZ119" s="832"/>
      <c r="CA119" s="832">
        <v>19691528</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7002530</v>
      </c>
      <c r="BR120" s="829"/>
      <c r="BS120" s="829"/>
      <c r="BT120" s="829"/>
      <c r="BU120" s="829"/>
      <c r="BV120" s="829">
        <v>7274772</v>
      </c>
      <c r="BW120" s="829"/>
      <c r="BX120" s="829"/>
      <c r="BY120" s="829"/>
      <c r="BZ120" s="829"/>
      <c r="CA120" s="829">
        <v>7548468</v>
      </c>
      <c r="CB120" s="829"/>
      <c r="CC120" s="829"/>
      <c r="CD120" s="829"/>
      <c r="CE120" s="829"/>
      <c r="CF120" s="853">
        <v>46.9</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4262657</v>
      </c>
      <c r="DH120" s="829"/>
      <c r="DI120" s="829"/>
      <c r="DJ120" s="829"/>
      <c r="DK120" s="829"/>
      <c r="DL120" s="829">
        <v>3990633</v>
      </c>
      <c r="DM120" s="829"/>
      <c r="DN120" s="829"/>
      <c r="DO120" s="829"/>
      <c r="DP120" s="829"/>
      <c r="DQ120" s="829">
        <v>3925088</v>
      </c>
      <c r="DR120" s="829"/>
      <c r="DS120" s="829"/>
      <c r="DT120" s="829"/>
      <c r="DU120" s="829"/>
      <c r="DV120" s="830">
        <v>24.4</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5985789</v>
      </c>
      <c r="BR121" s="804"/>
      <c r="BS121" s="804"/>
      <c r="BT121" s="804"/>
      <c r="BU121" s="804"/>
      <c r="BV121" s="804">
        <v>5474119</v>
      </c>
      <c r="BW121" s="804"/>
      <c r="BX121" s="804"/>
      <c r="BY121" s="804"/>
      <c r="BZ121" s="804"/>
      <c r="CA121" s="804">
        <v>5176188</v>
      </c>
      <c r="CB121" s="804"/>
      <c r="CC121" s="804"/>
      <c r="CD121" s="804"/>
      <c r="CE121" s="804"/>
      <c r="CF121" s="862">
        <v>32.200000000000003</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9166187</v>
      </c>
      <c r="BR122" s="832"/>
      <c r="BS122" s="832"/>
      <c r="BT122" s="832"/>
      <c r="BU122" s="832"/>
      <c r="BV122" s="832">
        <v>8405965</v>
      </c>
      <c r="BW122" s="832"/>
      <c r="BX122" s="832"/>
      <c r="BY122" s="832"/>
      <c r="BZ122" s="832"/>
      <c r="CA122" s="832">
        <v>7781011</v>
      </c>
      <c r="CB122" s="832"/>
      <c r="CC122" s="832"/>
      <c r="CD122" s="832"/>
      <c r="CE122" s="832"/>
      <c r="CF122" s="833">
        <v>48.3</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4019</v>
      </c>
      <c r="AB123" s="767"/>
      <c r="AC123" s="767"/>
      <c r="AD123" s="767"/>
      <c r="AE123" s="768"/>
      <c r="AF123" s="769">
        <v>4370</v>
      </c>
      <c r="AG123" s="767"/>
      <c r="AH123" s="767"/>
      <c r="AI123" s="767"/>
      <c r="AJ123" s="768"/>
      <c r="AK123" s="769">
        <v>1906</v>
      </c>
      <c r="AL123" s="767"/>
      <c r="AM123" s="767"/>
      <c r="AN123" s="767"/>
      <c r="AO123" s="768"/>
      <c r="AP123" s="811">
        <v>0</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448</v>
      </c>
      <c r="BP123" s="865"/>
      <c r="BQ123" s="819">
        <v>22154506</v>
      </c>
      <c r="BR123" s="820"/>
      <c r="BS123" s="820"/>
      <c r="BT123" s="820"/>
      <c r="BU123" s="820"/>
      <c r="BV123" s="820">
        <v>21154856</v>
      </c>
      <c r="BW123" s="820"/>
      <c r="BX123" s="820"/>
      <c r="BY123" s="820"/>
      <c r="BZ123" s="820"/>
      <c r="CA123" s="820">
        <v>20505667</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v>3198</v>
      </c>
      <c r="AL127" s="767"/>
      <c r="AM127" s="767"/>
      <c r="AN127" s="767"/>
      <c r="AO127" s="768"/>
      <c r="AP127" s="811">
        <v>0</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955309</v>
      </c>
      <c r="AB128" s="788"/>
      <c r="AC128" s="788"/>
      <c r="AD128" s="788"/>
      <c r="AE128" s="789"/>
      <c r="AF128" s="790">
        <v>874510</v>
      </c>
      <c r="AG128" s="788"/>
      <c r="AH128" s="788"/>
      <c r="AI128" s="788"/>
      <c r="AJ128" s="789"/>
      <c r="AK128" s="790">
        <v>778542</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12.64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16764713</v>
      </c>
      <c r="AB129" s="767"/>
      <c r="AC129" s="767"/>
      <c r="AD129" s="767"/>
      <c r="AE129" s="768"/>
      <c r="AF129" s="769">
        <v>16601555</v>
      </c>
      <c r="AG129" s="767"/>
      <c r="AH129" s="767"/>
      <c r="AI129" s="767"/>
      <c r="AJ129" s="768"/>
      <c r="AK129" s="769">
        <v>17104542</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17.64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1240497</v>
      </c>
      <c r="AB130" s="767"/>
      <c r="AC130" s="767"/>
      <c r="AD130" s="767"/>
      <c r="AE130" s="768"/>
      <c r="AF130" s="769">
        <v>1147969</v>
      </c>
      <c r="AG130" s="767"/>
      <c r="AH130" s="767"/>
      <c r="AI130" s="767"/>
      <c r="AJ130" s="768"/>
      <c r="AK130" s="769">
        <v>1010485</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2.5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15524216</v>
      </c>
      <c r="AB131" s="751"/>
      <c r="AC131" s="751"/>
      <c r="AD131" s="751"/>
      <c r="AE131" s="752"/>
      <c r="AF131" s="753">
        <v>15453586</v>
      </c>
      <c r="AG131" s="751"/>
      <c r="AH131" s="751"/>
      <c r="AI131" s="751"/>
      <c r="AJ131" s="752"/>
      <c r="AK131" s="753">
        <v>16094057</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1.722811638</v>
      </c>
      <c r="AB132" s="732"/>
      <c r="AC132" s="732"/>
      <c r="AD132" s="732"/>
      <c r="AE132" s="733"/>
      <c r="AF132" s="734">
        <v>2.639257969</v>
      </c>
      <c r="AG132" s="732"/>
      <c r="AH132" s="732"/>
      <c r="AI132" s="732"/>
      <c r="AJ132" s="733"/>
      <c r="AK132" s="734">
        <v>3.2413890420000002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0.7</v>
      </c>
      <c r="AB133" s="711"/>
      <c r="AC133" s="711"/>
      <c r="AD133" s="711"/>
      <c r="AE133" s="712"/>
      <c r="AF133" s="710">
        <v>1.7</v>
      </c>
      <c r="AG133" s="711"/>
      <c r="AH133" s="711"/>
      <c r="AI133" s="711"/>
      <c r="AJ133" s="712"/>
      <c r="AK133" s="710">
        <v>2.5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xBJqmxI80HKQMyrDyj33+UHmqSL7ECUhNB1nEx+9y99f4OlTgAmtLI0v/LxNZKmH3tyrGODK/+aOOio+fBlkw==" saltValue="k/HMkd9F8TSfhR4Zf5zp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d7/nzIvG8IoGz1Meky1w8H21hgswjRShLVlnEDf4o+ViIWrKeQo1ZUabLXFAn+Aoy2vq368zEkoZCj7jXCz/g==" saltValue="eYiBjF5GPuXr2s4qqXAOh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rhGoIg6Y/h0MC0KYEhOTMdz8LixFm48T2iP6bxQ6HVZbxxxNOX/B6w5ejEkVio9X+Wu7p+YKeWi9bqduRABSQ==" saltValue="04k1U+dGtOk5OJG0zYD64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6" t="s">
        <v>477</v>
      </c>
      <c r="AP7" s="265"/>
      <c r="AQ7" s="266" t="s">
        <v>478</v>
      </c>
      <c r="AR7" s="267"/>
    </row>
    <row r="8" spans="1:46" x14ac:dyDescent="0.15">
      <c r="A8" s="259"/>
      <c r="AK8" s="268"/>
      <c r="AL8" s="269"/>
      <c r="AM8" s="269"/>
      <c r="AN8" s="270"/>
      <c r="AO8" s="1107"/>
      <c r="AP8" s="271" t="s">
        <v>479</v>
      </c>
      <c r="AQ8" s="272" t="s">
        <v>480</v>
      </c>
      <c r="AR8" s="273" t="s">
        <v>481</v>
      </c>
    </row>
    <row r="9" spans="1:46" x14ac:dyDescent="0.15">
      <c r="A9" s="259"/>
      <c r="AK9" s="1118" t="s">
        <v>482</v>
      </c>
      <c r="AL9" s="1119"/>
      <c r="AM9" s="1119"/>
      <c r="AN9" s="1120"/>
      <c r="AO9" s="274">
        <v>5746840</v>
      </c>
      <c r="AP9" s="274">
        <v>75727</v>
      </c>
      <c r="AQ9" s="275">
        <v>66486</v>
      </c>
      <c r="AR9" s="276">
        <v>13.9</v>
      </c>
    </row>
    <row r="10" spans="1:46" ht="13.5" customHeight="1" x14ac:dyDescent="0.15">
      <c r="A10" s="259"/>
      <c r="AK10" s="1118" t="s">
        <v>483</v>
      </c>
      <c r="AL10" s="1119"/>
      <c r="AM10" s="1119"/>
      <c r="AN10" s="1120"/>
      <c r="AO10" s="277">
        <v>49213</v>
      </c>
      <c r="AP10" s="277">
        <v>648</v>
      </c>
      <c r="AQ10" s="278">
        <v>6147</v>
      </c>
      <c r="AR10" s="279">
        <v>-89.5</v>
      </c>
    </row>
    <row r="11" spans="1:46" ht="13.5" customHeight="1" x14ac:dyDescent="0.15">
      <c r="A11" s="259"/>
      <c r="AK11" s="1118" t="s">
        <v>484</v>
      </c>
      <c r="AL11" s="1119"/>
      <c r="AM11" s="1119"/>
      <c r="AN11" s="1120"/>
      <c r="AO11" s="277">
        <v>48002</v>
      </c>
      <c r="AP11" s="277">
        <v>633</v>
      </c>
      <c r="AQ11" s="278">
        <v>1219</v>
      </c>
      <c r="AR11" s="279">
        <v>-48.1</v>
      </c>
    </row>
    <row r="12" spans="1:46" ht="13.5" customHeight="1" x14ac:dyDescent="0.15">
      <c r="A12" s="259"/>
      <c r="AK12" s="1118" t="s">
        <v>485</v>
      </c>
      <c r="AL12" s="1119"/>
      <c r="AM12" s="1119"/>
      <c r="AN12" s="1120"/>
      <c r="AO12" s="277" t="s">
        <v>486</v>
      </c>
      <c r="AP12" s="277" t="s">
        <v>486</v>
      </c>
      <c r="AQ12" s="278">
        <v>9</v>
      </c>
      <c r="AR12" s="279" t="s">
        <v>486</v>
      </c>
    </row>
    <row r="13" spans="1:46" ht="13.5" customHeight="1" x14ac:dyDescent="0.15">
      <c r="A13" s="259"/>
      <c r="AK13" s="1118" t="s">
        <v>487</v>
      </c>
      <c r="AL13" s="1119"/>
      <c r="AM13" s="1119"/>
      <c r="AN13" s="1120"/>
      <c r="AO13" s="277">
        <v>397509</v>
      </c>
      <c r="AP13" s="277">
        <v>5238</v>
      </c>
      <c r="AQ13" s="278">
        <v>2955</v>
      </c>
      <c r="AR13" s="279">
        <v>77.3</v>
      </c>
    </row>
    <row r="14" spans="1:46" ht="13.5" customHeight="1" x14ac:dyDescent="0.15">
      <c r="A14" s="259"/>
      <c r="AK14" s="1118" t="s">
        <v>488</v>
      </c>
      <c r="AL14" s="1119"/>
      <c r="AM14" s="1119"/>
      <c r="AN14" s="1120"/>
      <c r="AO14" s="277">
        <v>67967</v>
      </c>
      <c r="AP14" s="277">
        <v>896</v>
      </c>
      <c r="AQ14" s="278">
        <v>1434</v>
      </c>
      <c r="AR14" s="279">
        <v>-37.5</v>
      </c>
    </row>
    <row r="15" spans="1:46" ht="13.5" customHeight="1" x14ac:dyDescent="0.15">
      <c r="A15" s="259"/>
      <c r="AK15" s="1121" t="s">
        <v>489</v>
      </c>
      <c r="AL15" s="1122"/>
      <c r="AM15" s="1122"/>
      <c r="AN15" s="1123"/>
      <c r="AO15" s="277">
        <v>-148626</v>
      </c>
      <c r="AP15" s="277">
        <v>-1958</v>
      </c>
      <c r="AQ15" s="278">
        <v>-3102</v>
      </c>
      <c r="AR15" s="279">
        <v>-36.9</v>
      </c>
    </row>
    <row r="16" spans="1:46" x14ac:dyDescent="0.15">
      <c r="A16" s="259"/>
      <c r="AK16" s="1121" t="s">
        <v>178</v>
      </c>
      <c r="AL16" s="1122"/>
      <c r="AM16" s="1122"/>
      <c r="AN16" s="1123"/>
      <c r="AO16" s="277">
        <v>6160905</v>
      </c>
      <c r="AP16" s="277">
        <v>81183</v>
      </c>
      <c r="AQ16" s="278">
        <v>75147</v>
      </c>
      <c r="AR16" s="279">
        <v>8</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4" t="s">
        <v>494</v>
      </c>
      <c r="AL21" s="1125"/>
      <c r="AM21" s="1125"/>
      <c r="AN21" s="1126"/>
      <c r="AO21" s="289">
        <v>6.01</v>
      </c>
      <c r="AP21" s="290">
        <v>6.62</v>
      </c>
      <c r="AQ21" s="291">
        <v>-0.61</v>
      </c>
      <c r="AS21" s="292"/>
      <c r="AT21" s="288"/>
    </row>
    <row r="22" spans="1:46" s="260" customFormat="1" x14ac:dyDescent="0.15">
      <c r="A22" s="288"/>
      <c r="AK22" s="1124" t="s">
        <v>495</v>
      </c>
      <c r="AL22" s="1125"/>
      <c r="AM22" s="1125"/>
      <c r="AN22" s="1126"/>
      <c r="AO22" s="293">
        <v>100.9</v>
      </c>
      <c r="AP22" s="294">
        <v>98.3</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496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6" t="s">
        <v>477</v>
      </c>
      <c r="AP30" s="265"/>
      <c r="AQ30" s="266" t="s">
        <v>478</v>
      </c>
      <c r="AR30" s="267"/>
    </row>
    <row r="31" spans="1:46" x14ac:dyDescent="0.15">
      <c r="A31" s="259"/>
      <c r="AK31" s="268"/>
      <c r="AL31" s="269"/>
      <c r="AM31" s="269"/>
      <c r="AN31" s="270"/>
      <c r="AO31" s="1107"/>
      <c r="AP31" s="271" t="s">
        <v>479</v>
      </c>
      <c r="AQ31" s="272" t="s">
        <v>480</v>
      </c>
      <c r="AR31" s="273" t="s">
        <v>481</v>
      </c>
    </row>
    <row r="32" spans="1:46" ht="27" customHeight="1" x14ac:dyDescent="0.15">
      <c r="A32" s="259"/>
      <c r="AK32" s="1108" t="s">
        <v>499</v>
      </c>
      <c r="AL32" s="1109"/>
      <c r="AM32" s="1109"/>
      <c r="AN32" s="1110"/>
      <c r="AO32" s="303">
        <v>1723445</v>
      </c>
      <c r="AP32" s="303">
        <v>22710</v>
      </c>
      <c r="AQ32" s="304">
        <v>34847</v>
      </c>
      <c r="AR32" s="305">
        <v>-34.799999999999997</v>
      </c>
    </row>
    <row r="33" spans="1:46" ht="13.5" customHeight="1" x14ac:dyDescent="0.15">
      <c r="A33" s="259"/>
      <c r="AK33" s="1108" t="s">
        <v>500</v>
      </c>
      <c r="AL33" s="1109"/>
      <c r="AM33" s="1109"/>
      <c r="AN33" s="1110"/>
      <c r="AO33" s="303" t="s">
        <v>486</v>
      </c>
      <c r="AP33" s="303" t="s">
        <v>486</v>
      </c>
      <c r="AQ33" s="304" t="s">
        <v>486</v>
      </c>
      <c r="AR33" s="305" t="s">
        <v>486</v>
      </c>
    </row>
    <row r="34" spans="1:46" ht="27" customHeight="1" x14ac:dyDescent="0.15">
      <c r="A34" s="259"/>
      <c r="AK34" s="1108" t="s">
        <v>501</v>
      </c>
      <c r="AL34" s="1109"/>
      <c r="AM34" s="1109"/>
      <c r="AN34" s="1110"/>
      <c r="AO34" s="303" t="s">
        <v>486</v>
      </c>
      <c r="AP34" s="303" t="s">
        <v>486</v>
      </c>
      <c r="AQ34" s="304">
        <v>5</v>
      </c>
      <c r="AR34" s="305" t="s">
        <v>486</v>
      </c>
    </row>
    <row r="35" spans="1:46" ht="27" customHeight="1" x14ac:dyDescent="0.15">
      <c r="A35" s="259"/>
      <c r="AK35" s="1108" t="s">
        <v>502</v>
      </c>
      <c r="AL35" s="1109"/>
      <c r="AM35" s="1109"/>
      <c r="AN35" s="1110"/>
      <c r="AO35" s="303">
        <v>570092</v>
      </c>
      <c r="AP35" s="303">
        <v>7512</v>
      </c>
      <c r="AQ35" s="304">
        <v>8260</v>
      </c>
      <c r="AR35" s="305">
        <v>-9.1</v>
      </c>
    </row>
    <row r="36" spans="1:46" ht="27" customHeight="1" x14ac:dyDescent="0.15">
      <c r="A36" s="259"/>
      <c r="AK36" s="1108" t="s">
        <v>503</v>
      </c>
      <c r="AL36" s="1109"/>
      <c r="AM36" s="1109"/>
      <c r="AN36" s="1110"/>
      <c r="AO36" s="303">
        <v>10227</v>
      </c>
      <c r="AP36" s="303">
        <v>135</v>
      </c>
      <c r="AQ36" s="304">
        <v>1689</v>
      </c>
      <c r="AR36" s="305">
        <v>-92</v>
      </c>
    </row>
    <row r="37" spans="1:46" ht="13.5" customHeight="1" x14ac:dyDescent="0.15">
      <c r="A37" s="259"/>
      <c r="AK37" s="1108" t="s">
        <v>504</v>
      </c>
      <c r="AL37" s="1109"/>
      <c r="AM37" s="1109"/>
      <c r="AN37" s="1110"/>
      <c r="AO37" s="303">
        <v>6934</v>
      </c>
      <c r="AP37" s="303">
        <v>91</v>
      </c>
      <c r="AQ37" s="304">
        <v>748</v>
      </c>
      <c r="AR37" s="305">
        <v>-87.8</v>
      </c>
    </row>
    <row r="38" spans="1:46" ht="27" customHeight="1" x14ac:dyDescent="0.15">
      <c r="A38" s="259"/>
      <c r="AK38" s="1111" t="s">
        <v>505</v>
      </c>
      <c r="AL38" s="1112"/>
      <c r="AM38" s="1112"/>
      <c r="AN38" s="1113"/>
      <c r="AO38" s="306" t="s">
        <v>486</v>
      </c>
      <c r="AP38" s="306" t="s">
        <v>486</v>
      </c>
      <c r="AQ38" s="307">
        <v>1</v>
      </c>
      <c r="AR38" s="295" t="s">
        <v>486</v>
      </c>
      <c r="AS38" s="302"/>
    </row>
    <row r="39" spans="1:46" x14ac:dyDescent="0.15">
      <c r="A39" s="259"/>
      <c r="AK39" s="1111" t="s">
        <v>506</v>
      </c>
      <c r="AL39" s="1112"/>
      <c r="AM39" s="1112"/>
      <c r="AN39" s="1113"/>
      <c r="AO39" s="303">
        <v>-778542</v>
      </c>
      <c r="AP39" s="303">
        <v>-10259</v>
      </c>
      <c r="AQ39" s="304">
        <v>-5762</v>
      </c>
      <c r="AR39" s="305">
        <v>78</v>
      </c>
      <c r="AS39" s="302"/>
    </row>
    <row r="40" spans="1:46" ht="27" customHeight="1" x14ac:dyDescent="0.15">
      <c r="A40" s="259"/>
      <c r="AK40" s="1108" t="s">
        <v>507</v>
      </c>
      <c r="AL40" s="1109"/>
      <c r="AM40" s="1109"/>
      <c r="AN40" s="1110"/>
      <c r="AO40" s="303">
        <v>-1010485</v>
      </c>
      <c r="AP40" s="303">
        <v>-13315</v>
      </c>
      <c r="AQ40" s="304">
        <v>-27609</v>
      </c>
      <c r="AR40" s="305">
        <v>-51.8</v>
      </c>
      <c r="AS40" s="302"/>
    </row>
    <row r="41" spans="1:46" x14ac:dyDescent="0.15">
      <c r="A41" s="259"/>
      <c r="AK41" s="1114" t="s">
        <v>288</v>
      </c>
      <c r="AL41" s="1115"/>
      <c r="AM41" s="1115"/>
      <c r="AN41" s="1116"/>
      <c r="AO41" s="303">
        <v>521671</v>
      </c>
      <c r="AP41" s="303">
        <v>6874</v>
      </c>
      <c r="AQ41" s="304">
        <v>12179</v>
      </c>
      <c r="AR41" s="305">
        <v>-43.6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1" t="s">
        <v>477</v>
      </c>
      <c r="AN49" s="1103" t="s">
        <v>510</v>
      </c>
      <c r="AO49" s="1104"/>
      <c r="AP49" s="1104"/>
      <c r="AQ49" s="1104"/>
      <c r="AR49" s="1105"/>
    </row>
    <row r="50" spans="1:44" x14ac:dyDescent="0.15">
      <c r="A50" s="259"/>
      <c r="AK50" s="317"/>
      <c r="AL50" s="318"/>
      <c r="AM50" s="1102"/>
      <c r="AN50" s="319" t="s">
        <v>511</v>
      </c>
      <c r="AO50" s="320" t="s">
        <v>512</v>
      </c>
      <c r="AP50" s="321" t="s">
        <v>513</v>
      </c>
      <c r="AQ50" s="322" t="s">
        <v>514</v>
      </c>
      <c r="AR50" s="323" t="s">
        <v>515</v>
      </c>
    </row>
    <row r="51" spans="1:44" x14ac:dyDescent="0.15">
      <c r="A51" s="259"/>
      <c r="AK51" s="315" t="s">
        <v>516</v>
      </c>
      <c r="AL51" s="316"/>
      <c r="AM51" s="324">
        <v>2199421</v>
      </c>
      <c r="AN51" s="325">
        <v>28834</v>
      </c>
      <c r="AO51" s="326">
        <v>-36.200000000000003</v>
      </c>
      <c r="AP51" s="327">
        <v>45588</v>
      </c>
      <c r="AQ51" s="328">
        <v>8.6999999999999993</v>
      </c>
      <c r="AR51" s="329">
        <v>-44.9</v>
      </c>
    </row>
    <row r="52" spans="1:44" x14ac:dyDescent="0.15">
      <c r="A52" s="259"/>
      <c r="AK52" s="330"/>
      <c r="AL52" s="331" t="s">
        <v>517</v>
      </c>
      <c r="AM52" s="332">
        <v>1555659</v>
      </c>
      <c r="AN52" s="333">
        <v>20394</v>
      </c>
      <c r="AO52" s="334">
        <v>-25.7</v>
      </c>
      <c r="AP52" s="335">
        <v>24150</v>
      </c>
      <c r="AQ52" s="336">
        <v>3.4</v>
      </c>
      <c r="AR52" s="337">
        <v>-29.1</v>
      </c>
    </row>
    <row r="53" spans="1:44" x14ac:dyDescent="0.15">
      <c r="A53" s="259"/>
      <c r="AK53" s="315" t="s">
        <v>518</v>
      </c>
      <c r="AL53" s="316"/>
      <c r="AM53" s="324">
        <v>2212590</v>
      </c>
      <c r="AN53" s="325">
        <v>28972</v>
      </c>
      <c r="AO53" s="326">
        <v>0.5</v>
      </c>
      <c r="AP53" s="327">
        <v>45483</v>
      </c>
      <c r="AQ53" s="328">
        <v>-0.2</v>
      </c>
      <c r="AR53" s="329">
        <v>0.7</v>
      </c>
    </row>
    <row r="54" spans="1:44" x14ac:dyDescent="0.15">
      <c r="A54" s="259"/>
      <c r="AK54" s="330"/>
      <c r="AL54" s="331" t="s">
        <v>517</v>
      </c>
      <c r="AM54" s="332">
        <v>1641839</v>
      </c>
      <c r="AN54" s="333">
        <v>21498</v>
      </c>
      <c r="AO54" s="334">
        <v>5.4</v>
      </c>
      <c r="AP54" s="335">
        <v>24241</v>
      </c>
      <c r="AQ54" s="336">
        <v>0.4</v>
      </c>
      <c r="AR54" s="337">
        <v>5</v>
      </c>
    </row>
    <row r="55" spans="1:44" x14ac:dyDescent="0.15">
      <c r="A55" s="259"/>
      <c r="AK55" s="315" t="s">
        <v>519</v>
      </c>
      <c r="AL55" s="316"/>
      <c r="AM55" s="324">
        <v>1819469</v>
      </c>
      <c r="AN55" s="325">
        <v>23841</v>
      </c>
      <c r="AO55" s="326">
        <v>-17.7</v>
      </c>
      <c r="AP55" s="327">
        <v>45945</v>
      </c>
      <c r="AQ55" s="328">
        <v>1</v>
      </c>
      <c r="AR55" s="329">
        <v>-18.7</v>
      </c>
    </row>
    <row r="56" spans="1:44" x14ac:dyDescent="0.15">
      <c r="A56" s="259"/>
      <c r="AK56" s="330"/>
      <c r="AL56" s="331" t="s">
        <v>517</v>
      </c>
      <c r="AM56" s="332">
        <v>1303510</v>
      </c>
      <c r="AN56" s="333">
        <v>17080</v>
      </c>
      <c r="AO56" s="334">
        <v>-20.6</v>
      </c>
      <c r="AP56" s="335">
        <v>25180</v>
      </c>
      <c r="AQ56" s="336">
        <v>3.9</v>
      </c>
      <c r="AR56" s="337">
        <v>-24.5</v>
      </c>
    </row>
    <row r="57" spans="1:44" x14ac:dyDescent="0.15">
      <c r="A57" s="259"/>
      <c r="AK57" s="315" t="s">
        <v>520</v>
      </c>
      <c r="AL57" s="316"/>
      <c r="AM57" s="324">
        <v>2158221</v>
      </c>
      <c r="AN57" s="325">
        <v>28335</v>
      </c>
      <c r="AO57" s="326">
        <v>18.8</v>
      </c>
      <c r="AP57" s="327">
        <v>44475</v>
      </c>
      <c r="AQ57" s="328">
        <v>-3.2</v>
      </c>
      <c r="AR57" s="329">
        <v>22</v>
      </c>
    </row>
    <row r="58" spans="1:44" x14ac:dyDescent="0.15">
      <c r="A58" s="259"/>
      <c r="AK58" s="330"/>
      <c r="AL58" s="331" t="s">
        <v>517</v>
      </c>
      <c r="AM58" s="332">
        <v>1126469</v>
      </c>
      <c r="AN58" s="333">
        <v>14789</v>
      </c>
      <c r="AO58" s="334">
        <v>-13.4</v>
      </c>
      <c r="AP58" s="335">
        <v>24780</v>
      </c>
      <c r="AQ58" s="336">
        <v>-1.6</v>
      </c>
      <c r="AR58" s="337">
        <v>-11.8</v>
      </c>
    </row>
    <row r="59" spans="1:44" x14ac:dyDescent="0.15">
      <c r="A59" s="259"/>
      <c r="AK59" s="315" t="s">
        <v>521</v>
      </c>
      <c r="AL59" s="316"/>
      <c r="AM59" s="324">
        <v>3891372</v>
      </c>
      <c r="AN59" s="325">
        <v>51277</v>
      </c>
      <c r="AO59" s="326">
        <v>81</v>
      </c>
      <c r="AP59" s="327">
        <v>45982</v>
      </c>
      <c r="AQ59" s="328">
        <v>3.4</v>
      </c>
      <c r="AR59" s="329">
        <v>77.599999999999994</v>
      </c>
    </row>
    <row r="60" spans="1:44" x14ac:dyDescent="0.15">
      <c r="A60" s="259"/>
      <c r="AK60" s="330"/>
      <c r="AL60" s="331" t="s">
        <v>517</v>
      </c>
      <c r="AM60" s="332">
        <v>2558468</v>
      </c>
      <c r="AN60" s="333">
        <v>33713</v>
      </c>
      <c r="AO60" s="334">
        <v>128</v>
      </c>
      <c r="AP60" s="335">
        <v>25583</v>
      </c>
      <c r="AQ60" s="336">
        <v>3.2</v>
      </c>
      <c r="AR60" s="337">
        <v>124.8</v>
      </c>
    </row>
    <row r="61" spans="1:44" x14ac:dyDescent="0.15">
      <c r="A61" s="259"/>
      <c r="AK61" s="315" t="s">
        <v>522</v>
      </c>
      <c r="AL61" s="338"/>
      <c r="AM61" s="324">
        <v>2456215</v>
      </c>
      <c r="AN61" s="325">
        <v>32252</v>
      </c>
      <c r="AO61" s="326">
        <v>9.3000000000000007</v>
      </c>
      <c r="AP61" s="327">
        <v>45495</v>
      </c>
      <c r="AQ61" s="339">
        <v>1.9</v>
      </c>
      <c r="AR61" s="329">
        <v>7.4</v>
      </c>
    </row>
    <row r="62" spans="1:44" x14ac:dyDescent="0.15">
      <c r="A62" s="259"/>
      <c r="AK62" s="330"/>
      <c r="AL62" s="331" t="s">
        <v>517</v>
      </c>
      <c r="AM62" s="332">
        <v>1637189</v>
      </c>
      <c r="AN62" s="333">
        <v>21495</v>
      </c>
      <c r="AO62" s="334">
        <v>14.7</v>
      </c>
      <c r="AP62" s="335">
        <v>24787</v>
      </c>
      <c r="AQ62" s="336">
        <v>1.9</v>
      </c>
      <c r="AR62" s="337">
        <v>12.8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53Lol06viinqZQDQcZidwr9hb+AeS2Za8vRYNHk8Ay+Cv8Z0Baw2TChc3LxNtH73F1na6x+7X1O+SLRx58TPqw==" saltValue="4XD2w4FYvrLr0CDugPHc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WOERHmwCmN/kMMScc+PQ33j8Ou5ghZMY/ZPDXCIJ3hHEsL1xR9qYDZ/UxsHbvlXbn0a7S1Tf4fG7K95BTnUheg==" saltValue="iAhSVkVrtv8XI6/t4s0L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rPCqZ1Aex/pllr3tpMUXc15cL+r7biJ5uS3ozzprEuOrPgm+lz7XSdgyR0CBGGeuNNlw8K8mqB7f8niBSEhWMA==" saltValue="pBe/VNLjV2mTPUNyKcMa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7" t="s">
        <v>3</v>
      </c>
      <c r="D47" s="1127"/>
      <c r="E47" s="1128"/>
      <c r="F47" s="11">
        <v>12.9</v>
      </c>
      <c r="G47" s="12">
        <v>13.73</v>
      </c>
      <c r="H47" s="12">
        <v>14.93</v>
      </c>
      <c r="I47" s="12">
        <v>14.65</v>
      </c>
      <c r="J47" s="13">
        <v>13.09</v>
      </c>
    </row>
    <row r="48" spans="2:10" ht="57.75" customHeight="1" x14ac:dyDescent="0.15">
      <c r="B48" s="14"/>
      <c r="C48" s="1129" t="s">
        <v>4</v>
      </c>
      <c r="D48" s="1129"/>
      <c r="E48" s="1130"/>
      <c r="F48" s="15">
        <v>2.36</v>
      </c>
      <c r="G48" s="16">
        <v>3.85</v>
      </c>
      <c r="H48" s="16">
        <v>6.15</v>
      </c>
      <c r="I48" s="16">
        <v>4.7300000000000004</v>
      </c>
      <c r="J48" s="17">
        <v>3.91</v>
      </c>
    </row>
    <row r="49" spans="2:10" ht="57.75" customHeight="1" thickBot="1" x14ac:dyDescent="0.2">
      <c r="B49" s="18"/>
      <c r="C49" s="1131" t="s">
        <v>5</v>
      </c>
      <c r="D49" s="1131"/>
      <c r="E49" s="1132"/>
      <c r="F49" s="19" t="s">
        <v>529</v>
      </c>
      <c r="G49" s="20">
        <v>2.75</v>
      </c>
      <c r="H49" s="20">
        <v>4.41</v>
      </c>
      <c r="I49" s="20" t="s">
        <v>530</v>
      </c>
      <c r="J49" s="21" t="s">
        <v>531</v>
      </c>
    </row>
    <row r="50" spans="2:10" x14ac:dyDescent="0.15"/>
  </sheetData>
  <sheetProtection algorithmName="SHA-512" hashValue="xYIWC0EP+ROib99UCchmj6ecu4nUWEYVETY1DFN91j2yDV1yl33Lv8qNwYrQizXe40s1wKNuUPOGyKU8EN8hQA==" saltValue="avqACruhHXCpTWq5tu5p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7" t="s">
        <v>532</v>
      </c>
      <c r="D34" s="1137"/>
      <c r="E34" s="1138"/>
      <c r="F34" s="32">
        <v>2.36</v>
      </c>
      <c r="G34" s="33">
        <v>3.84</v>
      </c>
      <c r="H34" s="33">
        <v>6.15</v>
      </c>
      <c r="I34" s="33">
        <v>4.72</v>
      </c>
      <c r="J34" s="34">
        <v>3.91</v>
      </c>
      <c r="K34" s="22"/>
      <c r="L34" s="22"/>
      <c r="M34" s="22"/>
      <c r="N34" s="22"/>
      <c r="O34" s="22"/>
      <c r="P34" s="22"/>
    </row>
    <row r="35" spans="1:16" ht="39" customHeight="1" x14ac:dyDescent="0.15">
      <c r="A35" s="22"/>
      <c r="B35" s="35"/>
      <c r="C35" s="1133" t="s">
        <v>533</v>
      </c>
      <c r="D35" s="1133"/>
      <c r="E35" s="1134"/>
      <c r="F35" s="36" t="s">
        <v>486</v>
      </c>
      <c r="G35" s="37">
        <v>0</v>
      </c>
      <c r="H35" s="37">
        <v>0.4</v>
      </c>
      <c r="I35" s="37">
        <v>0.73</v>
      </c>
      <c r="J35" s="38">
        <v>1.37</v>
      </c>
      <c r="K35" s="22"/>
      <c r="L35" s="22"/>
      <c r="M35" s="22"/>
      <c r="N35" s="22"/>
      <c r="O35" s="22"/>
      <c r="P35" s="22"/>
    </row>
    <row r="36" spans="1:16" ht="39" customHeight="1" x14ac:dyDescent="0.15">
      <c r="A36" s="22"/>
      <c r="B36" s="35"/>
      <c r="C36" s="1133" t="s">
        <v>534</v>
      </c>
      <c r="D36" s="1133"/>
      <c r="E36" s="1134"/>
      <c r="F36" s="36">
        <v>0.69</v>
      </c>
      <c r="G36" s="37">
        <v>1.34</v>
      </c>
      <c r="H36" s="37">
        <v>1.24</v>
      </c>
      <c r="I36" s="37">
        <v>1.08</v>
      </c>
      <c r="J36" s="38">
        <v>0.5</v>
      </c>
      <c r="K36" s="22"/>
      <c r="L36" s="22"/>
      <c r="M36" s="22"/>
      <c r="N36" s="22"/>
      <c r="O36" s="22"/>
      <c r="P36" s="22"/>
    </row>
    <row r="37" spans="1:16" ht="39" customHeight="1" x14ac:dyDescent="0.15">
      <c r="A37" s="22"/>
      <c r="B37" s="35"/>
      <c r="C37" s="1133" t="s">
        <v>535</v>
      </c>
      <c r="D37" s="1133"/>
      <c r="E37" s="1134"/>
      <c r="F37" s="36">
        <v>0.35</v>
      </c>
      <c r="G37" s="37">
        <v>0.32</v>
      </c>
      <c r="H37" s="37">
        <v>0.69</v>
      </c>
      <c r="I37" s="37">
        <v>0.19</v>
      </c>
      <c r="J37" s="38">
        <v>0.25</v>
      </c>
      <c r="K37" s="22"/>
      <c r="L37" s="22"/>
      <c r="M37" s="22"/>
      <c r="N37" s="22"/>
      <c r="O37" s="22"/>
      <c r="P37" s="22"/>
    </row>
    <row r="38" spans="1:16" ht="39" customHeight="1" x14ac:dyDescent="0.15">
      <c r="A38" s="22"/>
      <c r="B38" s="35"/>
      <c r="C38" s="1133" t="s">
        <v>536</v>
      </c>
      <c r="D38" s="1133"/>
      <c r="E38" s="1134"/>
      <c r="F38" s="36">
        <v>0.4</v>
      </c>
      <c r="G38" s="37">
        <v>0.14000000000000001</v>
      </c>
      <c r="H38" s="37">
        <v>0.19</v>
      </c>
      <c r="I38" s="37">
        <v>0.36</v>
      </c>
      <c r="J38" s="38">
        <v>0.24</v>
      </c>
      <c r="K38" s="22"/>
      <c r="L38" s="22"/>
      <c r="M38" s="22"/>
      <c r="N38" s="22"/>
      <c r="O38" s="22"/>
      <c r="P38" s="22"/>
    </row>
    <row r="39" spans="1:16" ht="39" customHeight="1" x14ac:dyDescent="0.15">
      <c r="A39" s="22"/>
      <c r="B39" s="35"/>
      <c r="C39" s="1133"/>
      <c r="D39" s="1133"/>
      <c r="E39" s="1134"/>
      <c r="F39" s="36"/>
      <c r="G39" s="37"/>
      <c r="H39" s="37"/>
      <c r="I39" s="37"/>
      <c r="J39" s="38"/>
      <c r="K39" s="22"/>
      <c r="L39" s="22"/>
      <c r="M39" s="22"/>
      <c r="N39" s="22"/>
      <c r="O39" s="22"/>
      <c r="P39" s="22"/>
    </row>
    <row r="40" spans="1:16" ht="39" customHeight="1" x14ac:dyDescent="0.15">
      <c r="A40" s="22"/>
      <c r="B40" s="35"/>
      <c r="C40" s="1133"/>
      <c r="D40" s="1133"/>
      <c r="E40" s="1134"/>
      <c r="F40" s="36"/>
      <c r="G40" s="37"/>
      <c r="H40" s="37"/>
      <c r="I40" s="37"/>
      <c r="J40" s="38"/>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537</v>
      </c>
      <c r="D42" s="1133"/>
      <c r="E42" s="1134"/>
      <c r="F42" s="36" t="s">
        <v>486</v>
      </c>
      <c r="G42" s="37" t="s">
        <v>486</v>
      </c>
      <c r="H42" s="37" t="s">
        <v>486</v>
      </c>
      <c r="I42" s="37" t="s">
        <v>486</v>
      </c>
      <c r="J42" s="38" t="s">
        <v>486</v>
      </c>
      <c r="K42" s="22"/>
      <c r="L42" s="22"/>
      <c r="M42" s="22"/>
      <c r="N42" s="22"/>
      <c r="O42" s="22"/>
      <c r="P42" s="22"/>
    </row>
    <row r="43" spans="1:16" ht="39" customHeight="1" thickBot="1" x14ac:dyDescent="0.2">
      <c r="A43" s="22"/>
      <c r="B43" s="40"/>
      <c r="C43" s="1135" t="s">
        <v>538</v>
      </c>
      <c r="D43" s="1135"/>
      <c r="E43" s="1136"/>
      <c r="F43" s="41">
        <v>0.33</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LLgK6eKT1plZhokuNzo9ifFuhiSuGKUt4Nt1w/DOFcwfu3WdLV7T17CX9M+EcVmyCRSt8zMhfVlSGkJSzzjaQ==" saltValue="+OnGacOEVgh7aRs1MXIz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1551</v>
      </c>
      <c r="L45" s="58">
        <v>1614</v>
      </c>
      <c r="M45" s="58">
        <v>1705</v>
      </c>
      <c r="N45" s="58">
        <v>1758</v>
      </c>
      <c r="O45" s="59">
        <v>1723</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486</v>
      </c>
      <c r="L46" s="62" t="s">
        <v>486</v>
      </c>
      <c r="M46" s="62" t="s">
        <v>486</v>
      </c>
      <c r="N46" s="62" t="s">
        <v>486</v>
      </c>
      <c r="O46" s="63" t="s">
        <v>486</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486</v>
      </c>
      <c r="L47" s="62" t="s">
        <v>486</v>
      </c>
      <c r="M47" s="62" t="s">
        <v>486</v>
      </c>
      <c r="N47" s="62" t="s">
        <v>486</v>
      </c>
      <c r="O47" s="63" t="s">
        <v>486</v>
      </c>
      <c r="P47" s="46"/>
      <c r="Q47" s="46"/>
      <c r="R47" s="46"/>
      <c r="S47" s="46"/>
      <c r="T47" s="46"/>
      <c r="U47" s="46"/>
    </row>
    <row r="48" spans="1:21" ht="30.75" customHeight="1" x14ac:dyDescent="0.15">
      <c r="A48" s="46"/>
      <c r="B48" s="1164"/>
      <c r="C48" s="1165"/>
      <c r="D48" s="60"/>
      <c r="E48" s="1141" t="s">
        <v>13</v>
      </c>
      <c r="F48" s="1141"/>
      <c r="G48" s="1141"/>
      <c r="H48" s="1141"/>
      <c r="I48" s="1141"/>
      <c r="J48" s="1142"/>
      <c r="K48" s="61">
        <v>776</v>
      </c>
      <c r="L48" s="62">
        <v>795</v>
      </c>
      <c r="M48" s="62">
        <v>743</v>
      </c>
      <c r="N48" s="62">
        <v>660</v>
      </c>
      <c r="O48" s="63">
        <v>570</v>
      </c>
      <c r="P48" s="46"/>
      <c r="Q48" s="46"/>
      <c r="R48" s="46"/>
      <c r="S48" s="46"/>
      <c r="T48" s="46"/>
      <c r="U48" s="46"/>
    </row>
    <row r="49" spans="1:21" ht="30.75" customHeight="1" x14ac:dyDescent="0.15">
      <c r="A49" s="46"/>
      <c r="B49" s="1164"/>
      <c r="C49" s="1165"/>
      <c r="D49" s="60"/>
      <c r="E49" s="1141" t="s">
        <v>14</v>
      </c>
      <c r="F49" s="1141"/>
      <c r="G49" s="1141"/>
      <c r="H49" s="1141"/>
      <c r="I49" s="1141"/>
      <c r="J49" s="1142"/>
      <c r="K49" s="61">
        <v>36</v>
      </c>
      <c r="L49" s="62">
        <v>20</v>
      </c>
      <c r="M49" s="62">
        <v>11</v>
      </c>
      <c r="N49" s="62">
        <v>8</v>
      </c>
      <c r="O49" s="63">
        <v>10</v>
      </c>
      <c r="P49" s="46"/>
      <c r="Q49" s="46"/>
      <c r="R49" s="46"/>
      <c r="S49" s="46"/>
      <c r="T49" s="46"/>
      <c r="U49" s="46"/>
    </row>
    <row r="50" spans="1:21" ht="30.75" customHeight="1" x14ac:dyDescent="0.15">
      <c r="A50" s="46"/>
      <c r="B50" s="1164"/>
      <c r="C50" s="1165"/>
      <c r="D50" s="60"/>
      <c r="E50" s="1141" t="s">
        <v>15</v>
      </c>
      <c r="F50" s="1141"/>
      <c r="G50" s="1141"/>
      <c r="H50" s="1141"/>
      <c r="I50" s="1141"/>
      <c r="J50" s="1142"/>
      <c r="K50" s="61">
        <v>12</v>
      </c>
      <c r="L50" s="62">
        <v>4</v>
      </c>
      <c r="M50" s="62">
        <v>4</v>
      </c>
      <c r="N50" s="62">
        <v>4</v>
      </c>
      <c r="O50" s="63">
        <v>7</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486</v>
      </c>
      <c r="L51" s="62" t="s">
        <v>486</v>
      </c>
      <c r="M51" s="62" t="s">
        <v>486</v>
      </c>
      <c r="N51" s="62" t="s">
        <v>486</v>
      </c>
      <c r="O51" s="63" t="s">
        <v>486</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2403</v>
      </c>
      <c r="L52" s="62">
        <v>2305</v>
      </c>
      <c r="M52" s="62">
        <v>2196</v>
      </c>
      <c r="N52" s="62">
        <v>2023</v>
      </c>
      <c r="O52" s="63">
        <v>1789</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-28</v>
      </c>
      <c r="L53" s="67">
        <v>128</v>
      </c>
      <c r="M53" s="67">
        <v>267</v>
      </c>
      <c r="N53" s="67">
        <v>407</v>
      </c>
      <c r="O53" s="68">
        <v>521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nNaWTCvmzG2APEq68ijj67jBPYEIQ1utTkub2kvz7vhZ7tlH1RqoIviCf8CAKvf0qNbbnhKOShZx6j92aPsOw==" saltValue="vDhSfk9XilfLHh+vw/IH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2" t="s">
        <v>30</v>
      </c>
      <c r="C41" s="1183"/>
      <c r="D41" s="103"/>
      <c r="E41" s="1184" t="s">
        <v>31</v>
      </c>
      <c r="F41" s="1184"/>
      <c r="G41" s="1184"/>
      <c r="H41" s="1185"/>
      <c r="I41" s="342">
        <v>13082</v>
      </c>
      <c r="J41" s="343">
        <v>12430</v>
      </c>
      <c r="K41" s="343">
        <v>11532</v>
      </c>
      <c r="L41" s="343">
        <v>10985</v>
      </c>
      <c r="M41" s="344">
        <v>11844</v>
      </c>
    </row>
    <row r="42" spans="2:13" ht="27.75" customHeight="1" x14ac:dyDescent="0.15">
      <c r="B42" s="1172"/>
      <c r="C42" s="1173"/>
      <c r="D42" s="104"/>
      <c r="E42" s="1176" t="s">
        <v>32</v>
      </c>
      <c r="F42" s="1176"/>
      <c r="G42" s="1176"/>
      <c r="H42" s="1177"/>
      <c r="I42" s="345">
        <v>431</v>
      </c>
      <c r="J42" s="346">
        <v>443</v>
      </c>
      <c r="K42" s="346">
        <v>248</v>
      </c>
      <c r="L42" s="346">
        <v>276</v>
      </c>
      <c r="M42" s="347">
        <v>684</v>
      </c>
    </row>
    <row r="43" spans="2:13" ht="27.75" customHeight="1" x14ac:dyDescent="0.15">
      <c r="B43" s="1172"/>
      <c r="C43" s="1173"/>
      <c r="D43" s="104"/>
      <c r="E43" s="1176" t="s">
        <v>33</v>
      </c>
      <c r="F43" s="1176"/>
      <c r="G43" s="1176"/>
      <c r="H43" s="1177"/>
      <c r="I43" s="345">
        <v>4351</v>
      </c>
      <c r="J43" s="346">
        <v>4365</v>
      </c>
      <c r="K43" s="346">
        <v>4263</v>
      </c>
      <c r="L43" s="346">
        <v>3991</v>
      </c>
      <c r="M43" s="347">
        <v>3925</v>
      </c>
    </row>
    <row r="44" spans="2:13" ht="27.75" customHeight="1" x14ac:dyDescent="0.15">
      <c r="B44" s="1172"/>
      <c r="C44" s="1173"/>
      <c r="D44" s="104"/>
      <c r="E44" s="1176" t="s">
        <v>34</v>
      </c>
      <c r="F44" s="1176"/>
      <c r="G44" s="1176"/>
      <c r="H44" s="1177"/>
      <c r="I44" s="345">
        <v>172</v>
      </c>
      <c r="J44" s="346">
        <v>148</v>
      </c>
      <c r="K44" s="346">
        <v>130</v>
      </c>
      <c r="L44" s="346">
        <v>115</v>
      </c>
      <c r="M44" s="347">
        <v>101</v>
      </c>
    </row>
    <row r="45" spans="2:13" ht="27.75" customHeight="1" x14ac:dyDescent="0.15">
      <c r="B45" s="1172"/>
      <c r="C45" s="1173"/>
      <c r="D45" s="104"/>
      <c r="E45" s="1176" t="s">
        <v>35</v>
      </c>
      <c r="F45" s="1176"/>
      <c r="G45" s="1176"/>
      <c r="H45" s="1177"/>
      <c r="I45" s="345">
        <v>3024</v>
      </c>
      <c r="J45" s="346">
        <v>3027</v>
      </c>
      <c r="K45" s="346">
        <v>2967</v>
      </c>
      <c r="L45" s="346">
        <v>3077</v>
      </c>
      <c r="M45" s="347">
        <v>3137</v>
      </c>
    </row>
    <row r="46" spans="2:13" ht="27.75" customHeight="1" x14ac:dyDescent="0.15">
      <c r="B46" s="1172"/>
      <c r="C46" s="1173"/>
      <c r="D46" s="105"/>
      <c r="E46" s="1176" t="s">
        <v>36</v>
      </c>
      <c r="F46" s="1176"/>
      <c r="G46" s="1176"/>
      <c r="H46" s="1177"/>
      <c r="I46" s="345" t="s">
        <v>486</v>
      </c>
      <c r="J46" s="346" t="s">
        <v>486</v>
      </c>
      <c r="K46" s="346" t="s">
        <v>486</v>
      </c>
      <c r="L46" s="346" t="s">
        <v>486</v>
      </c>
      <c r="M46" s="347" t="s">
        <v>486</v>
      </c>
    </row>
    <row r="47" spans="2:13" ht="27.75" customHeight="1" x14ac:dyDescent="0.15">
      <c r="B47" s="1172"/>
      <c r="C47" s="1173"/>
      <c r="D47" s="106"/>
      <c r="E47" s="1186" t="s">
        <v>37</v>
      </c>
      <c r="F47" s="1187"/>
      <c r="G47" s="1187"/>
      <c r="H47" s="1188"/>
      <c r="I47" s="345" t="s">
        <v>486</v>
      </c>
      <c r="J47" s="346" t="s">
        <v>486</v>
      </c>
      <c r="K47" s="346" t="s">
        <v>486</v>
      </c>
      <c r="L47" s="346" t="s">
        <v>486</v>
      </c>
      <c r="M47" s="347" t="s">
        <v>486</v>
      </c>
    </row>
    <row r="48" spans="2:13" ht="27.75" customHeight="1" x14ac:dyDescent="0.15">
      <c r="B48" s="1172"/>
      <c r="C48" s="1173"/>
      <c r="D48" s="104"/>
      <c r="E48" s="1176" t="s">
        <v>38</v>
      </c>
      <c r="F48" s="1176"/>
      <c r="G48" s="1176"/>
      <c r="H48" s="1177"/>
      <c r="I48" s="345" t="s">
        <v>486</v>
      </c>
      <c r="J48" s="346" t="s">
        <v>486</v>
      </c>
      <c r="K48" s="346" t="s">
        <v>486</v>
      </c>
      <c r="L48" s="346" t="s">
        <v>486</v>
      </c>
      <c r="M48" s="347" t="s">
        <v>486</v>
      </c>
    </row>
    <row r="49" spans="2:13" ht="27.75" customHeight="1" x14ac:dyDescent="0.15">
      <c r="B49" s="1174"/>
      <c r="C49" s="1175"/>
      <c r="D49" s="104"/>
      <c r="E49" s="1176" t="s">
        <v>39</v>
      </c>
      <c r="F49" s="1176"/>
      <c r="G49" s="1176"/>
      <c r="H49" s="1177"/>
      <c r="I49" s="345" t="s">
        <v>486</v>
      </c>
      <c r="J49" s="346" t="s">
        <v>486</v>
      </c>
      <c r="K49" s="346" t="s">
        <v>486</v>
      </c>
      <c r="L49" s="346" t="s">
        <v>486</v>
      </c>
      <c r="M49" s="347" t="s">
        <v>486</v>
      </c>
    </row>
    <row r="50" spans="2:13" ht="27.75" customHeight="1" x14ac:dyDescent="0.15">
      <c r="B50" s="1170" t="s">
        <v>40</v>
      </c>
      <c r="C50" s="1171"/>
      <c r="D50" s="107"/>
      <c r="E50" s="1176" t="s">
        <v>41</v>
      </c>
      <c r="F50" s="1176"/>
      <c r="G50" s="1176"/>
      <c r="H50" s="1177"/>
      <c r="I50" s="345">
        <v>5862</v>
      </c>
      <c r="J50" s="346">
        <v>6203</v>
      </c>
      <c r="K50" s="346">
        <v>7003</v>
      </c>
      <c r="L50" s="346">
        <v>7275</v>
      </c>
      <c r="M50" s="347">
        <v>7548</v>
      </c>
    </row>
    <row r="51" spans="2:13" ht="27.75" customHeight="1" x14ac:dyDescent="0.15">
      <c r="B51" s="1172"/>
      <c r="C51" s="1173"/>
      <c r="D51" s="104"/>
      <c r="E51" s="1176" t="s">
        <v>42</v>
      </c>
      <c r="F51" s="1176"/>
      <c r="G51" s="1176"/>
      <c r="H51" s="1177"/>
      <c r="I51" s="345">
        <v>6543</v>
      </c>
      <c r="J51" s="346">
        <v>6425</v>
      </c>
      <c r="K51" s="346">
        <v>5986</v>
      </c>
      <c r="L51" s="346">
        <v>5474</v>
      </c>
      <c r="M51" s="347">
        <v>5176</v>
      </c>
    </row>
    <row r="52" spans="2:13" ht="27.75" customHeight="1" x14ac:dyDescent="0.15">
      <c r="B52" s="1174"/>
      <c r="C52" s="1175"/>
      <c r="D52" s="104"/>
      <c r="E52" s="1176" t="s">
        <v>43</v>
      </c>
      <c r="F52" s="1176"/>
      <c r="G52" s="1176"/>
      <c r="H52" s="1177"/>
      <c r="I52" s="345">
        <v>10374</v>
      </c>
      <c r="J52" s="346">
        <v>9591</v>
      </c>
      <c r="K52" s="346">
        <v>9166</v>
      </c>
      <c r="L52" s="346">
        <v>8406</v>
      </c>
      <c r="M52" s="347">
        <v>7781</v>
      </c>
    </row>
    <row r="53" spans="2:13" ht="27.75" customHeight="1" thickBot="1" x14ac:dyDescent="0.2">
      <c r="B53" s="1178" t="s">
        <v>19</v>
      </c>
      <c r="C53" s="1179"/>
      <c r="D53" s="108"/>
      <c r="E53" s="1180" t="s">
        <v>44</v>
      </c>
      <c r="F53" s="1180"/>
      <c r="G53" s="1180"/>
      <c r="H53" s="1181"/>
      <c r="I53" s="348">
        <v>-1720</v>
      </c>
      <c r="J53" s="349">
        <v>-1805</v>
      </c>
      <c r="K53" s="349">
        <v>-3015</v>
      </c>
      <c r="L53" s="349">
        <v>-2712</v>
      </c>
      <c r="M53" s="350">
        <v>-814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7MlBGyguTaQYLNBMWMA9xoj5H+VpVS1fuzYajJeCfhFHVqMlNWSdvcMKvhIEJDEjpdHlkuqKsObCl6Rkruiig==" saltValue="d6N+lYJuTyLcS+AMbK1L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7" t="s">
        <v>46</v>
      </c>
      <c r="D55" s="1197"/>
      <c r="E55" s="1198"/>
      <c r="F55" s="120">
        <v>2502</v>
      </c>
      <c r="G55" s="120">
        <v>2432</v>
      </c>
      <c r="H55" s="121">
        <v>2238</v>
      </c>
    </row>
    <row r="56" spans="2:8" ht="52.5" customHeight="1" x14ac:dyDescent="0.15">
      <c r="B56" s="122"/>
      <c r="C56" s="1199" t="s">
        <v>47</v>
      </c>
      <c r="D56" s="1199"/>
      <c r="E56" s="1200"/>
      <c r="F56" s="123" t="s">
        <v>486</v>
      </c>
      <c r="G56" s="123" t="s">
        <v>486</v>
      </c>
      <c r="H56" s="124" t="s">
        <v>486</v>
      </c>
    </row>
    <row r="57" spans="2:8" ht="53.25" customHeight="1" x14ac:dyDescent="0.15">
      <c r="B57" s="122"/>
      <c r="C57" s="1201" t="s">
        <v>48</v>
      </c>
      <c r="D57" s="1201"/>
      <c r="E57" s="1202"/>
      <c r="F57" s="125">
        <v>4173</v>
      </c>
      <c r="G57" s="125">
        <v>4545</v>
      </c>
      <c r="H57" s="126">
        <v>4983</v>
      </c>
    </row>
    <row r="58" spans="2:8" ht="45.75" customHeight="1" x14ac:dyDescent="0.15">
      <c r="B58" s="127"/>
      <c r="C58" s="1189" t="s">
        <v>557</v>
      </c>
      <c r="D58" s="1190"/>
      <c r="E58" s="1191"/>
      <c r="F58" s="128">
        <v>1705</v>
      </c>
      <c r="G58" s="128">
        <v>1723</v>
      </c>
      <c r="H58" s="129">
        <v>1714</v>
      </c>
    </row>
    <row r="59" spans="2:8" ht="45.75" customHeight="1" x14ac:dyDescent="0.15">
      <c r="B59" s="127"/>
      <c r="C59" s="1189" t="s">
        <v>558</v>
      </c>
      <c r="D59" s="1190"/>
      <c r="E59" s="1191"/>
      <c r="F59" s="128">
        <v>375</v>
      </c>
      <c r="G59" s="128">
        <v>684</v>
      </c>
      <c r="H59" s="129">
        <v>1084</v>
      </c>
    </row>
    <row r="60" spans="2:8" ht="45.75" customHeight="1" x14ac:dyDescent="0.15">
      <c r="B60" s="127"/>
      <c r="C60" s="1189" t="s">
        <v>559</v>
      </c>
      <c r="D60" s="1190"/>
      <c r="E60" s="1191"/>
      <c r="F60" s="128">
        <v>657</v>
      </c>
      <c r="G60" s="128">
        <v>683</v>
      </c>
      <c r="H60" s="129">
        <v>663</v>
      </c>
    </row>
    <row r="61" spans="2:8" ht="45.75" customHeight="1" x14ac:dyDescent="0.15">
      <c r="B61" s="127"/>
      <c r="C61" s="1189" t="s">
        <v>560</v>
      </c>
      <c r="D61" s="1190"/>
      <c r="E61" s="1191"/>
      <c r="F61" s="128">
        <v>275</v>
      </c>
      <c r="G61" s="128">
        <v>327</v>
      </c>
      <c r="H61" s="129">
        <v>370</v>
      </c>
    </row>
    <row r="62" spans="2:8" ht="45.75" customHeight="1" thickBot="1" x14ac:dyDescent="0.2">
      <c r="B62" s="130"/>
      <c r="C62" s="1192" t="s">
        <v>561</v>
      </c>
      <c r="D62" s="1193"/>
      <c r="E62" s="1194"/>
      <c r="F62" s="131">
        <v>207</v>
      </c>
      <c r="G62" s="131">
        <v>229</v>
      </c>
      <c r="H62" s="132">
        <v>250</v>
      </c>
    </row>
    <row r="63" spans="2:8" ht="52.5" customHeight="1" thickBot="1" x14ac:dyDescent="0.2">
      <c r="B63" s="133"/>
      <c r="C63" s="1195" t="s">
        <v>49</v>
      </c>
      <c r="D63" s="1195"/>
      <c r="E63" s="1196"/>
      <c r="F63" s="134">
        <v>6675</v>
      </c>
      <c r="G63" s="134">
        <v>6977</v>
      </c>
      <c r="H63" s="135">
        <v>7221</v>
      </c>
    </row>
    <row r="64" spans="2:8" x14ac:dyDescent="0.15"/>
  </sheetData>
  <sheetProtection algorithmName="SHA-512" hashValue="VyAoOz0Nxrl9iC5MeGTnT134sIDXcXCa6KWzK5c53Di9WIMuspLH71p/5v5XuhC8+H0ioa0sLt6NNhNTm0h7iw==" saltValue="DMHCgsPZxWJVmtvjmhLj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28834</v>
      </c>
      <c r="E3" s="154"/>
      <c r="F3" s="155">
        <v>45588</v>
      </c>
      <c r="G3" s="156"/>
      <c r="H3" s="157"/>
    </row>
    <row r="4" spans="1:8" x14ac:dyDescent="0.15">
      <c r="A4" s="158"/>
      <c r="B4" s="159"/>
      <c r="C4" s="160"/>
      <c r="D4" s="161">
        <v>20394</v>
      </c>
      <c r="E4" s="162"/>
      <c r="F4" s="163">
        <v>24150</v>
      </c>
      <c r="G4" s="164"/>
      <c r="H4" s="165"/>
    </row>
    <row r="5" spans="1:8" x14ac:dyDescent="0.15">
      <c r="A5" s="146" t="s">
        <v>518</v>
      </c>
      <c r="B5" s="151"/>
      <c r="C5" s="152"/>
      <c r="D5" s="153">
        <v>28972</v>
      </c>
      <c r="E5" s="154"/>
      <c r="F5" s="155">
        <v>45483</v>
      </c>
      <c r="G5" s="156"/>
      <c r="H5" s="157"/>
    </row>
    <row r="6" spans="1:8" x14ac:dyDescent="0.15">
      <c r="A6" s="158"/>
      <c r="B6" s="159"/>
      <c r="C6" s="160"/>
      <c r="D6" s="161">
        <v>21498</v>
      </c>
      <c r="E6" s="162"/>
      <c r="F6" s="163">
        <v>24241</v>
      </c>
      <c r="G6" s="164"/>
      <c r="H6" s="165"/>
    </row>
    <row r="7" spans="1:8" x14ac:dyDescent="0.15">
      <c r="A7" s="146" t="s">
        <v>519</v>
      </c>
      <c r="B7" s="151"/>
      <c r="C7" s="152"/>
      <c r="D7" s="153">
        <v>23841</v>
      </c>
      <c r="E7" s="154"/>
      <c r="F7" s="155">
        <v>45945</v>
      </c>
      <c r="G7" s="156"/>
      <c r="H7" s="157"/>
    </row>
    <row r="8" spans="1:8" x14ac:dyDescent="0.15">
      <c r="A8" s="158"/>
      <c r="B8" s="159"/>
      <c r="C8" s="160"/>
      <c r="D8" s="161">
        <v>17080</v>
      </c>
      <c r="E8" s="162"/>
      <c r="F8" s="163">
        <v>25180</v>
      </c>
      <c r="G8" s="164"/>
      <c r="H8" s="165"/>
    </row>
    <row r="9" spans="1:8" x14ac:dyDescent="0.15">
      <c r="A9" s="146" t="s">
        <v>520</v>
      </c>
      <c r="B9" s="151"/>
      <c r="C9" s="152"/>
      <c r="D9" s="153">
        <v>28335</v>
      </c>
      <c r="E9" s="154"/>
      <c r="F9" s="155">
        <v>44475</v>
      </c>
      <c r="G9" s="156"/>
      <c r="H9" s="157"/>
    </row>
    <row r="10" spans="1:8" x14ac:dyDescent="0.15">
      <c r="A10" s="158"/>
      <c r="B10" s="159"/>
      <c r="C10" s="160"/>
      <c r="D10" s="161">
        <v>14789</v>
      </c>
      <c r="E10" s="162"/>
      <c r="F10" s="163">
        <v>24780</v>
      </c>
      <c r="G10" s="164"/>
      <c r="H10" s="165"/>
    </row>
    <row r="11" spans="1:8" x14ac:dyDescent="0.15">
      <c r="A11" s="146" t="s">
        <v>521</v>
      </c>
      <c r="B11" s="151"/>
      <c r="C11" s="152"/>
      <c r="D11" s="153">
        <v>51277</v>
      </c>
      <c r="E11" s="154"/>
      <c r="F11" s="155">
        <v>45982</v>
      </c>
      <c r="G11" s="156"/>
      <c r="H11" s="157"/>
    </row>
    <row r="12" spans="1:8" x14ac:dyDescent="0.15">
      <c r="A12" s="158"/>
      <c r="B12" s="159"/>
      <c r="C12" s="166"/>
      <c r="D12" s="161">
        <v>33713</v>
      </c>
      <c r="E12" s="162"/>
      <c r="F12" s="163">
        <v>25583</v>
      </c>
      <c r="G12" s="164"/>
      <c r="H12" s="165"/>
    </row>
    <row r="13" spans="1:8" x14ac:dyDescent="0.15">
      <c r="A13" s="146"/>
      <c r="B13" s="151"/>
      <c r="C13" s="152"/>
      <c r="D13" s="153">
        <v>32252</v>
      </c>
      <c r="E13" s="154"/>
      <c r="F13" s="155">
        <v>45495</v>
      </c>
      <c r="G13" s="167"/>
      <c r="H13" s="157"/>
    </row>
    <row r="14" spans="1:8" x14ac:dyDescent="0.15">
      <c r="A14" s="158"/>
      <c r="B14" s="159"/>
      <c r="C14" s="160"/>
      <c r="D14" s="161">
        <v>21495</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2.36</v>
      </c>
      <c r="C19" s="168">
        <f>ROUND(VALUE(SUBSTITUTE(実質収支比率等に係る経年分析!G$48,"▲","-")),2)</f>
        <v>3.85</v>
      </c>
      <c r="D19" s="168">
        <f>ROUND(VALUE(SUBSTITUTE(実質収支比率等に係る経年分析!H$48,"▲","-")),2)</f>
        <v>6.15</v>
      </c>
      <c r="E19" s="168">
        <f>ROUND(VALUE(SUBSTITUTE(実質収支比率等に係る経年分析!I$48,"▲","-")),2)</f>
        <v>4.7300000000000004</v>
      </c>
      <c r="F19" s="168">
        <f>ROUND(VALUE(SUBSTITUTE(実質収支比率等に係る経年分析!J$48,"▲","-")),2)</f>
        <v>3.91</v>
      </c>
    </row>
    <row r="20" spans="1:11" x14ac:dyDescent="0.15">
      <c r="A20" s="168" t="s">
        <v>53</v>
      </c>
      <c r="B20" s="168">
        <f>ROUND(VALUE(SUBSTITUTE(実質収支比率等に係る経年分析!F$47,"▲","-")),2)</f>
        <v>12.9</v>
      </c>
      <c r="C20" s="168">
        <f>ROUND(VALUE(SUBSTITUTE(実質収支比率等に係る経年分析!G$47,"▲","-")),2)</f>
        <v>13.73</v>
      </c>
      <c r="D20" s="168">
        <f>ROUND(VALUE(SUBSTITUTE(実質収支比率等に係る経年分析!H$47,"▲","-")),2)</f>
        <v>14.93</v>
      </c>
      <c r="E20" s="168">
        <f>ROUND(VALUE(SUBSTITUTE(実質収支比率等に係る経年分析!I$47,"▲","-")),2)</f>
        <v>14.65</v>
      </c>
      <c r="F20" s="168">
        <f>ROUND(VALUE(SUBSTITUTE(実質収支比率等に係る経年分析!J$47,"▲","-")),2)</f>
        <v>13.09</v>
      </c>
    </row>
    <row r="21" spans="1:11" x14ac:dyDescent="0.15">
      <c r="A21" s="168" t="s">
        <v>54</v>
      </c>
      <c r="B21" s="168">
        <f>IF(ISNUMBER(VALUE(SUBSTITUTE(実質収支比率等に係る経年分析!F$49,"▲","-"))),ROUND(VALUE(SUBSTITUTE(実質収支比率等に係る経年分析!F$49,"▲","-")),2),NA())</f>
        <v>-3.36</v>
      </c>
      <c r="C21" s="168">
        <f>IF(ISNUMBER(VALUE(SUBSTITUTE(実質収支比率等に係る経年分析!G$49,"▲","-"))),ROUND(VALUE(SUBSTITUTE(実質収支比率等に係る経年分析!G$49,"▲","-")),2),NA())</f>
        <v>2.75</v>
      </c>
      <c r="D21" s="168">
        <f>IF(ISNUMBER(VALUE(SUBSTITUTE(実質収支比率等に係る経年分析!H$49,"▲","-"))),ROUND(VALUE(SUBSTITUTE(実質収支比率等に係る経年分析!H$49,"▲","-")),2),NA())</f>
        <v>4.41</v>
      </c>
      <c r="E21" s="168">
        <f>IF(ISNUMBER(VALUE(SUBSTITUTE(実質収支比率等に係る経年分析!I$49,"▲","-"))),ROUND(VALUE(SUBSTITUTE(実質収支比率等に係る経年分析!I$49,"▲","-")),2),NA())</f>
        <v>-1.91</v>
      </c>
      <c r="F21" s="168">
        <f>IF(ISNUMBER(VALUE(SUBSTITUTE(実質収支比率等に係る経年分析!J$49,"▲","-"))),ROUND(VALUE(SUBSTITUTE(実質収支比率等に係る経年分析!J$49,"▲","-")),2),NA())</f>
        <v>-1.81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0.25</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3.84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4.72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3.91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2403</v>
      </c>
      <c r="E42" s="170"/>
      <c r="F42" s="170"/>
      <c r="G42" s="170">
        <f>'実質公債費比率（分子）の構造'!L$52</f>
        <v>2305</v>
      </c>
      <c r="H42" s="170"/>
      <c r="I42" s="170"/>
      <c r="J42" s="170">
        <f>'実質公債費比率（分子）の構造'!M$52</f>
        <v>2196</v>
      </c>
      <c r="K42" s="170"/>
      <c r="L42" s="170"/>
      <c r="M42" s="170">
        <f>'実質公債費比率（分子）の構造'!N$52</f>
        <v>2023</v>
      </c>
      <c r="N42" s="170"/>
      <c r="O42" s="170"/>
      <c r="P42" s="170">
        <f>'実質公債費比率（分子）の構造'!O$52</f>
        <v>1789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12</v>
      </c>
      <c r="C44" s="170"/>
      <c r="D44" s="170"/>
      <c r="E44" s="170">
        <f>'実質公債費比率（分子）の構造'!L$50</f>
        <v>4</v>
      </c>
      <c r="F44" s="170"/>
      <c r="G44" s="170"/>
      <c r="H44" s="170">
        <f>'実質公債費比率（分子）の構造'!M$50</f>
        <v>4</v>
      </c>
      <c r="I44" s="170"/>
      <c r="J44" s="170"/>
      <c r="K44" s="170">
        <f>'実質公債費比率（分子）の構造'!N$50</f>
        <v>4</v>
      </c>
      <c r="L44" s="170"/>
      <c r="M44" s="170"/>
      <c r="N44" s="170">
        <f>'実質公債費比率（分子）の構造'!O$50</f>
        <v>7</v>
      </c>
      <c r="O44" s="170"/>
      <c r="P44" s="170"/>
    </row>
    <row r="45" spans="1:16" x14ac:dyDescent="0.15">
      <c r="A45" s="170" t="s">
        <v>63</v>
      </c>
      <c r="B45" s="170">
        <f>'実質公債費比率（分子）の構造'!K$49</f>
        <v>36</v>
      </c>
      <c r="C45" s="170"/>
      <c r="D45" s="170"/>
      <c r="E45" s="170">
        <f>'実質公債費比率（分子）の構造'!L$49</f>
        <v>20</v>
      </c>
      <c r="F45" s="170"/>
      <c r="G45" s="170"/>
      <c r="H45" s="170">
        <f>'実質公債費比率（分子）の構造'!M$49</f>
        <v>11</v>
      </c>
      <c r="I45" s="170"/>
      <c r="J45" s="170"/>
      <c r="K45" s="170">
        <f>'実質公債費比率（分子）の構造'!N$49</f>
        <v>8</v>
      </c>
      <c r="L45" s="170"/>
      <c r="M45" s="170"/>
      <c r="N45" s="170">
        <f>'実質公債費比率（分子）の構造'!O$49</f>
        <v>10</v>
      </c>
      <c r="O45" s="170"/>
      <c r="P45" s="170"/>
    </row>
    <row r="46" spans="1:16" x14ac:dyDescent="0.15">
      <c r="A46" s="170" t="s">
        <v>64</v>
      </c>
      <c r="B46" s="170">
        <f>'実質公債費比率（分子）の構造'!K$48</f>
        <v>776</v>
      </c>
      <c r="C46" s="170"/>
      <c r="D46" s="170"/>
      <c r="E46" s="170">
        <f>'実質公債費比率（分子）の構造'!L$48</f>
        <v>795</v>
      </c>
      <c r="F46" s="170"/>
      <c r="G46" s="170"/>
      <c r="H46" s="170">
        <f>'実質公債費比率（分子）の構造'!M$48</f>
        <v>743</v>
      </c>
      <c r="I46" s="170"/>
      <c r="J46" s="170"/>
      <c r="K46" s="170">
        <f>'実質公債費比率（分子）の構造'!N$48</f>
        <v>660</v>
      </c>
      <c r="L46" s="170"/>
      <c r="M46" s="170"/>
      <c r="N46" s="170">
        <f>'実質公債費比率（分子）の構造'!O$48</f>
        <v>570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1551</v>
      </c>
      <c r="C49" s="170"/>
      <c r="D49" s="170"/>
      <c r="E49" s="170">
        <f>'実質公債費比率（分子）の構造'!L$45</f>
        <v>1614</v>
      </c>
      <c r="F49" s="170"/>
      <c r="G49" s="170"/>
      <c r="H49" s="170">
        <f>'実質公債費比率（分子）の構造'!M$45</f>
        <v>1705</v>
      </c>
      <c r="I49" s="170"/>
      <c r="J49" s="170"/>
      <c r="K49" s="170">
        <f>'実質公債費比率（分子）の構造'!N$45</f>
        <v>1758</v>
      </c>
      <c r="L49" s="170"/>
      <c r="M49" s="170"/>
      <c r="N49" s="170">
        <f>'実質公債費比率（分子）の構造'!O$45</f>
        <v>1723</v>
      </c>
      <c r="O49" s="170"/>
      <c r="P49" s="170"/>
    </row>
    <row r="50" spans="1:16" x14ac:dyDescent="0.15">
      <c r="A50" s="170" t="s">
        <v>67</v>
      </c>
      <c r="B50" s="170" t="e">
        <f>NA()</f>
        <v>#N/A</v>
      </c>
      <c r="C50" s="170">
        <f>IF(ISNUMBER('実質公債費比率（分子）の構造'!K$53),'実質公債費比率（分子）の構造'!K$53,NA())</f>
        <v>-28</v>
      </c>
      <c r="D50" s="170" t="e">
        <f>NA()</f>
        <v>#N/A</v>
      </c>
      <c r="E50" s="170" t="e">
        <f>NA()</f>
        <v>#N/A</v>
      </c>
      <c r="F50" s="170">
        <f>IF(ISNUMBER('実質公債費比率（分子）の構造'!L$53),'実質公債費比率（分子）の構造'!L$53,NA())</f>
        <v>128</v>
      </c>
      <c r="G50" s="170" t="e">
        <f>NA()</f>
        <v>#N/A</v>
      </c>
      <c r="H50" s="170" t="e">
        <f>NA()</f>
        <v>#N/A</v>
      </c>
      <c r="I50" s="170">
        <f>IF(ISNUMBER('実質公債費比率（分子）の構造'!M$53),'実質公債費比率（分子）の構造'!M$53,NA())</f>
        <v>267</v>
      </c>
      <c r="J50" s="170" t="e">
        <f>NA()</f>
        <v>#N/A</v>
      </c>
      <c r="K50" s="170" t="e">
        <f>NA()</f>
        <v>#N/A</v>
      </c>
      <c r="L50" s="170">
        <f>IF(ISNUMBER('実質公債費比率（分子）の構造'!N$53),'実質公債費比率（分子）の構造'!N$53,NA())</f>
        <v>407</v>
      </c>
      <c r="M50" s="170" t="e">
        <f>NA()</f>
        <v>#N/A</v>
      </c>
      <c r="N50" s="170" t="e">
        <f>NA()</f>
        <v>#N/A</v>
      </c>
      <c r="O50" s="170">
        <f>IF(ISNUMBER('実質公債費比率（分子）の構造'!O$53),'実質公債費比率（分子）の構造'!O$53,NA())</f>
        <v>521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10374</v>
      </c>
      <c r="E56" s="169"/>
      <c r="F56" s="169"/>
      <c r="G56" s="169">
        <f>'将来負担比率（分子）の構造'!J$52</f>
        <v>9591</v>
      </c>
      <c r="H56" s="169"/>
      <c r="I56" s="169"/>
      <c r="J56" s="169">
        <f>'将来負担比率（分子）の構造'!K$52</f>
        <v>9166</v>
      </c>
      <c r="K56" s="169"/>
      <c r="L56" s="169"/>
      <c r="M56" s="169">
        <f>'将来負担比率（分子）の構造'!L$52</f>
        <v>8406</v>
      </c>
      <c r="N56" s="169"/>
      <c r="O56" s="169"/>
      <c r="P56" s="169">
        <f>'将来負担比率（分子）の構造'!M$52</f>
        <v>7781</v>
      </c>
    </row>
    <row r="57" spans="1:16" x14ac:dyDescent="0.15">
      <c r="A57" s="169" t="s">
        <v>42</v>
      </c>
      <c r="B57" s="169"/>
      <c r="C57" s="169"/>
      <c r="D57" s="169">
        <f>'将来負担比率（分子）の構造'!I$51</f>
        <v>6543</v>
      </c>
      <c r="E57" s="169"/>
      <c r="F57" s="169"/>
      <c r="G57" s="169">
        <f>'将来負担比率（分子）の構造'!J$51</f>
        <v>6425</v>
      </c>
      <c r="H57" s="169"/>
      <c r="I57" s="169"/>
      <c r="J57" s="169">
        <f>'将来負担比率（分子）の構造'!K$51</f>
        <v>5986</v>
      </c>
      <c r="K57" s="169"/>
      <c r="L57" s="169"/>
      <c r="M57" s="169">
        <f>'将来負担比率（分子）の構造'!L$51</f>
        <v>5474</v>
      </c>
      <c r="N57" s="169"/>
      <c r="O57" s="169"/>
      <c r="P57" s="169">
        <f>'将来負担比率（分子）の構造'!M$51</f>
        <v>5176</v>
      </c>
    </row>
    <row r="58" spans="1:16" x14ac:dyDescent="0.15">
      <c r="A58" s="169" t="s">
        <v>41</v>
      </c>
      <c r="B58" s="169"/>
      <c r="C58" s="169"/>
      <c r="D58" s="169">
        <f>'将来負担比率（分子）の構造'!I$50</f>
        <v>5862</v>
      </c>
      <c r="E58" s="169"/>
      <c r="F58" s="169"/>
      <c r="G58" s="169">
        <f>'将来負担比率（分子）の構造'!J$50</f>
        <v>6203</v>
      </c>
      <c r="H58" s="169"/>
      <c r="I58" s="169"/>
      <c r="J58" s="169">
        <f>'将来負担比率（分子）の構造'!K$50</f>
        <v>7003</v>
      </c>
      <c r="K58" s="169"/>
      <c r="L58" s="169"/>
      <c r="M58" s="169">
        <f>'将来負担比率（分子）の構造'!L$50</f>
        <v>7275</v>
      </c>
      <c r="N58" s="169"/>
      <c r="O58" s="169"/>
      <c r="P58" s="169">
        <f>'将来負担比率（分子）の構造'!M$50</f>
        <v>7548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3024</v>
      </c>
      <c r="C62" s="169"/>
      <c r="D62" s="169"/>
      <c r="E62" s="169">
        <f>'将来負担比率（分子）の構造'!J$45</f>
        <v>3027</v>
      </c>
      <c r="F62" s="169"/>
      <c r="G62" s="169"/>
      <c r="H62" s="169">
        <f>'将来負担比率（分子）の構造'!K$45</f>
        <v>2967</v>
      </c>
      <c r="I62" s="169"/>
      <c r="J62" s="169"/>
      <c r="K62" s="169">
        <f>'将来負担比率（分子）の構造'!L$45</f>
        <v>3077</v>
      </c>
      <c r="L62" s="169"/>
      <c r="M62" s="169"/>
      <c r="N62" s="169">
        <f>'将来負担比率（分子）の構造'!M$45</f>
        <v>3137</v>
      </c>
      <c r="O62" s="169"/>
      <c r="P62" s="169"/>
    </row>
    <row r="63" spans="1:16" x14ac:dyDescent="0.15">
      <c r="A63" s="169" t="s">
        <v>34</v>
      </c>
      <c r="B63" s="169">
        <f>'将来負担比率（分子）の構造'!I$44</f>
        <v>172</v>
      </c>
      <c r="C63" s="169"/>
      <c r="D63" s="169"/>
      <c r="E63" s="169">
        <f>'将来負担比率（分子）の構造'!J$44</f>
        <v>148</v>
      </c>
      <c r="F63" s="169"/>
      <c r="G63" s="169"/>
      <c r="H63" s="169">
        <f>'将来負担比率（分子）の構造'!K$44</f>
        <v>130</v>
      </c>
      <c r="I63" s="169"/>
      <c r="J63" s="169"/>
      <c r="K63" s="169">
        <f>'将来負担比率（分子）の構造'!L$44</f>
        <v>115</v>
      </c>
      <c r="L63" s="169"/>
      <c r="M63" s="169"/>
      <c r="N63" s="169">
        <f>'将来負担比率（分子）の構造'!M$44</f>
        <v>101</v>
      </c>
      <c r="O63" s="169"/>
      <c r="P63" s="169"/>
    </row>
    <row r="64" spans="1:16" x14ac:dyDescent="0.15">
      <c r="A64" s="169" t="s">
        <v>33</v>
      </c>
      <c r="B64" s="169">
        <f>'将来負担比率（分子）の構造'!I$43</f>
        <v>4351</v>
      </c>
      <c r="C64" s="169"/>
      <c r="D64" s="169"/>
      <c r="E64" s="169">
        <f>'将来負担比率（分子）の構造'!J$43</f>
        <v>4365</v>
      </c>
      <c r="F64" s="169"/>
      <c r="G64" s="169"/>
      <c r="H64" s="169">
        <f>'将来負担比率（分子）の構造'!K$43</f>
        <v>4263</v>
      </c>
      <c r="I64" s="169"/>
      <c r="J64" s="169"/>
      <c r="K64" s="169">
        <f>'将来負担比率（分子）の構造'!L$43</f>
        <v>3991</v>
      </c>
      <c r="L64" s="169"/>
      <c r="M64" s="169"/>
      <c r="N64" s="169">
        <f>'将来負担比率（分子）の構造'!M$43</f>
        <v>3925</v>
      </c>
      <c r="O64" s="169"/>
      <c r="P64" s="169"/>
    </row>
    <row r="65" spans="1:16" x14ac:dyDescent="0.15">
      <c r="A65" s="169" t="s">
        <v>32</v>
      </c>
      <c r="B65" s="169">
        <f>'将来負担比率（分子）の構造'!I$42</f>
        <v>431</v>
      </c>
      <c r="C65" s="169"/>
      <c r="D65" s="169"/>
      <c r="E65" s="169">
        <f>'将来負担比率（分子）の構造'!J$42</f>
        <v>443</v>
      </c>
      <c r="F65" s="169"/>
      <c r="G65" s="169"/>
      <c r="H65" s="169">
        <f>'将来負担比率（分子）の構造'!K$42</f>
        <v>248</v>
      </c>
      <c r="I65" s="169"/>
      <c r="J65" s="169"/>
      <c r="K65" s="169">
        <f>'将来負担比率（分子）の構造'!L$42</f>
        <v>276</v>
      </c>
      <c r="L65" s="169"/>
      <c r="M65" s="169"/>
      <c r="N65" s="169">
        <f>'将来負担比率（分子）の構造'!M$42</f>
        <v>684</v>
      </c>
      <c r="O65" s="169"/>
      <c r="P65" s="169"/>
    </row>
    <row r="66" spans="1:16" x14ac:dyDescent="0.15">
      <c r="A66" s="169" t="s">
        <v>31</v>
      </c>
      <c r="B66" s="169">
        <f>'将来負担比率（分子）の構造'!I$41</f>
        <v>13082</v>
      </c>
      <c r="C66" s="169"/>
      <c r="D66" s="169"/>
      <c r="E66" s="169">
        <f>'将来負担比率（分子）の構造'!J$41</f>
        <v>12430</v>
      </c>
      <c r="F66" s="169"/>
      <c r="G66" s="169"/>
      <c r="H66" s="169">
        <f>'将来負担比率（分子）の構造'!K$41</f>
        <v>11532</v>
      </c>
      <c r="I66" s="169"/>
      <c r="J66" s="169"/>
      <c r="K66" s="169">
        <f>'将来負担比率（分子）の構造'!L$41</f>
        <v>10985</v>
      </c>
      <c r="L66" s="169"/>
      <c r="M66" s="169"/>
      <c r="N66" s="169">
        <f>'将来負担比率（分子）の構造'!M$41</f>
        <v>11844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2502</v>
      </c>
      <c r="C72" s="173">
        <f>基金残高に係る経年分析!G55</f>
        <v>2432</v>
      </c>
      <c r="D72" s="173">
        <f>基金残高に係る経年分析!H55</f>
        <v>2238</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4173</v>
      </c>
      <c r="C74" s="173">
        <f>基金残高に係る経年分析!G57</f>
        <v>4545</v>
      </c>
      <c r="D74" s="173">
        <f>基金残高に係る経年分析!H57</f>
        <v>4983</v>
      </c>
    </row>
  </sheetData>
  <sheetProtection algorithmName="SHA-512" hashValue="0egeTm9W2IW7OegVi+6GzGyhDIRkvt5e57wjumwxC9QWAdqIxxkKwqhsIOImJbkB1zsq8+B7tuc5wp6glusBgA==" saltValue="47sjyAPC0mTcOCKo7EGT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2025-03-07T10:04:33Z</cp:lastPrinted>
  <dcterms:created xsi:type="dcterms:W3CDTF">2025-02-19T01:53:12Z</dcterms:created>
  <dcterms:modified xsi:type="dcterms:W3CDTF">2025-03-21T07:04:33Z</dcterms:modified>
  <cp:category/>
</cp:coreProperties>
</file>