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0F96EF90-8274-4A53-8183-0EBD5E165825}"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AM35" i="10"/>
  <c r="BE34" i="10"/>
  <c r="C34" i="10"/>
  <c r="C35" i="10" l="1"/>
  <c r="AM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<sst xmlns="http://schemas.openxmlformats.org/spreadsheetml/2006/main" count="1097" uniqueCount="572">
  <si>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</si>
  <si>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</si>
  <si>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</si>
  <si>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</si>
  <si>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</si>
  <si>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</si>
  <si>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</si>
  <si>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</si>
  <si>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</si>
  <si>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</si>
  <si>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</si>
  <si>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</si>
  <si>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</si>
  <si>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</si>
  <si>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</si>
  <si>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</si>
  <si>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</si>
  <si>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</si>
  <si>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</si>
  <si>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</si>
  <si>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</si>
  <si>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</si>
  <si>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</si>
  <si>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</si>
  <si>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</si>
  <si>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</si>
  <si>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</si>
  <si>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</si>
  <si>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</si>
  <si>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</si>
  <si>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</si>
  <si>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</si>
  <si>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</si>
  <si>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</si>
  <si>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</si>
  <si>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</si>
  <si>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</si>
  <si>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</si>
  <si>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</si>
  <si>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</si>
  <si>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</si>
  <si>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</si>
  <si>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</si>
  <si>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</si>
  <si>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</si>
  <si>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</si>
  <si>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</si>
  <si>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</si>
  <si>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</si>
  <si>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</si>
  <si>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</si>
  <si>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</si>
  <si>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</si>
  <si>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</si>
  <si>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</si>
  <si>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</si>
  <si>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</si>
  <si>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</si>
  <si>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</si>
  <si>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</si>
  <si>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</si>
  <si>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</si>
  <si>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</si>
  <si>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</si>
  <si>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</si>
  <si>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</si>
  <si>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</si>
  <si>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</si>
  <si>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</si>
  <si>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</si>
  <si>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</si>
  <si>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</si>
  <si>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</si>
  <si>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</si>
  <si>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</si>
  <si>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</si>
  <si>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</si>
  <si>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</si>
  <si>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</si>
  <si>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</si>
  <si>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</si>
  <si>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</si>
  <si>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</si>
  <si>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</si>
  <si>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</si>
  <si>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</si>
  <si>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</si>
  <si>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</si>
  <si>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</si>
  <si>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</si>
  <si>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</si>
  <si>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</si>
  <si>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</si>
  <si>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</si>
  <si>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調布市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</si>
  <si>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</si>
  <si>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</si>
  <si>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</si>
  <si>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</si>
  <si>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</si>
  <si>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</si>
  <si>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</si>
  <si>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</si>
  <si>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</si>
  <si>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</si>
  <si>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</si>
  <si>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</si>
  <si>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</si>
  <si>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</si>
  <si>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</si>
  <si>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</si>
  <si>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</si>
  <si>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</si>
  <si>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</si>
  <si>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</si>
  <si>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</si>
  <si>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</si>
  <si>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</si>
  <si>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</si>
  <si>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</si>
  <si>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</si>
  <si>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</si>
  <si>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</si>
  <si>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</si>
  <si>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</si>
  <si>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</si>
  <si>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</si>
  <si>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</si>
  <si>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</si>
  <si>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</si>
  <si>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</si>
  <si>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</si>
  <si>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</si>
  <si>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</si>
  <si>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</si>
  <si>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</si>
  <si>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</si>
  <si>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</si>
  <si>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</si>
  <si>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</si>
  <si>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</si>
  <si>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</si>
  <si>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</si>
  <si>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</si>
  <si>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</si>
  <si>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</si>
  <si>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</si>
  <si>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</si>
  <si>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</si>
  <si>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</si>
  <si>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</si>
  <si>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</si>
  <si>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</si>
  <si>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</si>
  <si>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</si>
  <si>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</si>
  <si>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</si>
  <si>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</si>
  <si>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</si>
  <si>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</si>
  <si>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</si>
  <si>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</si>
  <si>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</si>
  <si>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</si>
  <si>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</si>
  <si>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</si>
  <si>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</si>
  <si>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</si>
  <si>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</si>
  <si>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</si>
  <si>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</si>
  <si>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</si>
  <si>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</si>
  <si>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</si>
  <si>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</si>
  <si>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</si>
  <si>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</si>
  <si>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</si>
  <si>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</si>
  <si>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</si>
  <si>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</si>
  <si>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</si>
  <si>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</si>
  <si>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</si>
  <si>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</si>
  <si>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</si>
  <si>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</si>
  <si>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</si>
  <si>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</si>
  <si>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</si>
  <si>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</si>
  <si>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</si>
  <si>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</si>
  <si>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</si>
  <si>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</si>
  <si>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</si>
  <si>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</si>
  <si>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</si>
  <si>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</si>
  <si>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</si>
  <si>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</si>
  <si>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</si>
  <si>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</si>
  <si>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東京都調布市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</si>
  <si>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</si>
  <si>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</si>
  <si>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</si>
  <si>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</si>
  <si>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</si>
  <si>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</si>
  <si>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</si>
  <si>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</si>
  <si>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</si>
  <si>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</si>
  <si>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</si>
  <si>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</si>
  <si>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</si>
  <si>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</si>
  <si>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</si>
  <si>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</si>
  <si>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</si>
  <si>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</si>
  <si>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</si>
  <si>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</si>
  <si>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</si>
  <si>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</si>
  <si>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</si>
  <si>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</si>
  <si>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</si>
  <si>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</si>
  <si>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</si>
  <si>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</si>
  <si>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</si>
  <si>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</si>
  <si>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</si>
  <si>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</si>
  <si>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</si>
  <si>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</si>
  <si>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</si>
  <si>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</si>
  <si>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</si>
  <si>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</si>
  <si>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</si>
  <si>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</si>
  <si>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</si>
  <si>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</si>
  <si>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</si>
  <si>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</si>
  <si>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</si>
  <si>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</si>
  <si>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</si>
  <si>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</si>
  <si>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</si>
  <si>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</si>
  <si>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</si>
  <si>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</si>
  <si>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</si>
  <si>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</si>
  <si>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</si>
  <si>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</si>
  <si>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</si>
  <si>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</si>
  <si>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</si>
  <si>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</si>
  <si>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</si>
  <si>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</si>
  <si>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</si>
  <si>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</si>
  <si>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</si>
  <si>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</si>
  <si>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</si>
  <si>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</si>
  <si>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</si>
  <si>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</si>
  <si>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</si>
  <si>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</si>
  <si>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</si>
  <si>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</si>
  <si>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</si>
  <si>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</si>
  <si>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</si>
  <si>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</si>
  <si>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</si>
  <si>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</si>
  <si>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</si>
  <si>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</si>
  <si>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</si>
  <si>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</si>
  <si>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</si>
  <si>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</si>
  <si>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</si>
  <si>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</si>
  <si>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</si>
  <si>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</si>
  <si>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</si>
  <si>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</si>
  <si>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</si>
  <si>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</si>
  <si>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</si>
  <si>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</si>
  <si>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</si>
  <si>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</si>
  <si>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</si>
  <si>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</si>
  <si>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</si>
  <si>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</si>
  <si>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</si>
  <si>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</si>
  <si>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</si>
  <si>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</si>
  <si>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</si>
  <si>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</si>
  <si>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</si>
  <si>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</si>
  <si>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</si>
  <si>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</si>
  <si>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</si>
  <si>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</si>
  <si>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</si>
  <si>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</si>
  <si>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</si>
  <si>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</si>
  <si>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</si>
  <si>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</si>
  <si>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</si>
  <si>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</si>
  <si>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</si>
  <si>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</si>
  <si>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</si>
  <si>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</si>
  <si>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</si>
  <si>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</si>
  <si>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</si>
  <si>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</si>
  <si>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</si>
  <si>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</si>
  <si>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</si>
  <si>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</si>
  <si>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</si>
  <si>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</si>
  <si>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</si>
  <si>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</si>
  <si>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</si>
  <si>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</si>
  <si>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</si>
  <si>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</si>
  <si>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</si>
  <si>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</si>
  <si>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</si>
  <si>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</si>
  <si>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</si>
  <si>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</si>
  <si>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</si>
  <si>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</si>
  <si>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東京都調布市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</si>
  <si>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</si>
  <si>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</si>
  <si>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</si>
  <si>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</si>
  <si>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</si>
  <si>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</si>
  <si>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</si>
  <si>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</si>
  <si>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</si>
  <si>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</si>
  <si>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</si>
  <si>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</si>
  <si>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</si>
  <si>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</si>
  <si>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</si>
  <si>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</si>
  <si>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</si>
  <si>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</si>
  <si>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</si>
  <si>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</si>
  <si>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</si>
  <si>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</si>
  <si>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</si>
  <si>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</si>
  <si>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</si>
  <si>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</si>
  <si>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</si>
  <si>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</si>
  <si>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</si>
  <si>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</si>
  <si>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</si>
  <si>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</si>
  <si>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</si>
  <si>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</si>
  <si>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</si>
  <si>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</si>
  <si>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</si>
  <si>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</si>
  <si>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</si>
  <si>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</si>
  <si>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</si>
  <si>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</si>
  <si>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</si>
  <si>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</si>
  <si>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</si>
  <si>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</si>
  <si>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</si>
  <si>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</si>
  <si>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</si>
  <si>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</si>
  <si>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</si>
  <si>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</si>
  <si>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</si>
  <si>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</si>
  <si>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</si>
  <si>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</si>
  <si>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</si>
  <si>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</si>
  <si>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</si>
  <si>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</si>
  <si>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</si>
  <si>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</si>
  <si>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</si>
  <si>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</si>
  <si>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</si>
  <si>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</si>
  <si>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</si>
  <si>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</si>
  <si>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</si>
  <si>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</si>
  <si>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</si>
  <si>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</si>
  <si>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</si>
  <si>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</si>
  <si>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</si>
  <si>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</si>
  <si>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</si>
  <si>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</si>
  <si>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</si>
  <si>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</si>
  <si>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</si>
  <si>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</si>
  <si>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</si>
  <si>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</si>
  <si>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</si>
  <si>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</si>
  <si>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</si>
  <si>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</si>
  <si>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</si>
  <si>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</si>
  <si>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</si>
  <si>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</si>
  <si>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</si>
  <si>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</si>
  <si>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</si>
  <si>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</si>
  <si>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</si>
  <si>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</si>
  <si>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</si>
  <si>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</si>
  <si>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</si>
  <si>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</si>
  <si>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</si>
  <si>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</si>
  <si>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</si>
  <si>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</si>
  <si>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</si>
  <si>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</si>
  <si>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</si>
  <si>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</si>
  <si>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</si>
  <si>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</si>
  <si>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</si>
  <si>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</si>
  <si>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</si>
  <si>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</si>
  <si>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</si>
  <si>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</si>
  <si>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</si>
  <si>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</si>
  <si>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</si>
  <si>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</si>
  <si>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</si>
  <si>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</si>
  <si>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</si>
  <si>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</si>
  <si>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</si>
  <si>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</si>
  <si>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</si>
  <si>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</si>
  <si>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</si>
  <si>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</si>
  <si>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</si>
  <si>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</si>
  <si>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</si>
  <si>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</si>
  <si>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</si>
  <si>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</si>
  <si>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</si>
  <si>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</si>
  <si>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</si>
  <si>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</si>
  <si>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</si>
  <si>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</si>
  <si>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</si>
  <si>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</si>
  <si>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</si>
  <si>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</si>
  <si>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</si>
  <si>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</si>
  <si>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</si>
  <si>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</si>
  <si>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</si>
  <si>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</si>
  <si>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</si>
  <si>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</si>
  <si>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</si>
  <si>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</si>
  <si>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</si>
  <si>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</si>
  <si>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</si>
  <si>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</si>
  <si>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</si>
  <si>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</si>
  <si>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</si>
  <si>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</si>
  <si>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</si>
  <si>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</si>
  <si>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</si>
  <si>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</si>
  <si>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</si>
  <si>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</si>
  <si>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</si>
  <si>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</si>
  <si>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4.59</t>
  </si>
  <si>
    <t>▲ 1.62</t>
  </si>
  <si>
    <t>一般会計</t>
  </si>
  <si>
    <t>下水道事業会計</t>
  </si>
  <si>
    <t>介護保険事業特別会計</t>
  </si>
  <si>
    <t>国民健康保険事業特別会計</t>
  </si>
  <si>
    <t>後期高齢者医療特別会計</t>
  </si>
  <si>
    <t>用地特別会計</t>
  </si>
  <si>
    <t>その他会計（赤字）</t>
  </si>
  <si>
    <t>その他会計（黒字）</t>
  </si>
  <si>
    <t>R01</t>
    <phoneticPr fontId="5"/>
  </si>
  <si>
    <t>R02</t>
    <phoneticPr fontId="5"/>
  </si>
  <si>
    <t>R03</t>
    <phoneticPr fontId="5"/>
  </si>
  <si>
    <t>R04</t>
    <phoneticPr fontId="5"/>
  </si>
  <si>
    <t>R05</t>
    <phoneticPr fontId="5"/>
  </si>
  <si>
    <t>東京たま広域資源循環組合</t>
  </si>
  <si>
    <t>東京都十一市競輪事業組合</t>
  </si>
  <si>
    <t>東京都六市競艇事業組合</t>
  </si>
  <si>
    <t>東京市町村総合事務組合（一般会計）</t>
  </si>
  <si>
    <t>東京都後期高齢者医療広域連合（一般会計）</t>
  </si>
  <si>
    <t>東京都後期高齢者医療広域連合
（後期高齢者医療特別会計）</t>
  </si>
  <si>
    <t>ふじみ衛生組合</t>
  </si>
  <si>
    <t>公共施設整備基金</t>
  </si>
  <si>
    <t>都市基盤整備事業基金</t>
    <rPh sb="0" eb="10">
      <t>トシキバンセイビジギョウキキン</t>
    </rPh>
    <phoneticPr fontId="20"/>
  </si>
  <si>
    <t>ふるさとのみどりと環境を守り育てる基金</t>
    <rPh sb="9" eb="11">
      <t>カンキョウ</t>
    </rPh>
    <rPh sb="12" eb="13">
      <t>マモ</t>
    </rPh>
    <rPh sb="14" eb="15">
      <t>ソダ</t>
    </rPh>
    <rPh sb="17" eb="19">
      <t>キキン</t>
    </rPh>
    <phoneticPr fontId="20"/>
  </si>
  <si>
    <t>井上欣一社会福祉事業基金</t>
  </si>
  <si>
    <t>市庁舎整備基金</t>
    <rPh sb="0" eb="3">
      <t>シチョウシャ</t>
    </rPh>
    <rPh sb="3" eb="5">
      <t>セイビ</t>
    </rPh>
    <rPh sb="5" eb="7">
      <t>キキン</t>
    </rPh>
    <phoneticPr fontId="5"/>
  </si>
  <si>
    <t>調布エフエム放送</t>
    <rPh sb="0" eb="2">
      <t>チョウフ</t>
    </rPh>
    <rPh sb="6" eb="8">
      <t>ホウソウ</t>
    </rPh>
    <phoneticPr fontId="10"/>
  </si>
  <si>
    <t>調布市土地開発公社</t>
    <rPh sb="0" eb="9">
      <t>チョウフシトチカイハツコウシャ</t>
    </rPh>
    <phoneticPr fontId="10"/>
  </si>
  <si>
    <t>調布市文化・コミュニティ振興財団</t>
    <rPh sb="0" eb="3">
      <t>チョウフシ</t>
    </rPh>
    <rPh sb="3" eb="5">
      <t>ブンカ</t>
    </rPh>
    <rPh sb="12" eb="14">
      <t>シンコウ</t>
    </rPh>
    <rPh sb="14" eb="16">
      <t>ザイダン</t>
    </rPh>
    <phoneticPr fontId="10"/>
  </si>
  <si>
    <t>調布ゆうあい福祉公社</t>
    <rPh sb="0" eb="2">
      <t>チョウフ</t>
    </rPh>
    <rPh sb="6" eb="10">
      <t>フクシコウシャ</t>
    </rPh>
    <phoneticPr fontId="10"/>
  </si>
  <si>
    <t>調布市スポーツ協会</t>
    <rPh sb="0" eb="3">
      <t>チョウフシ</t>
    </rPh>
    <rPh sb="7" eb="9">
      <t>キョウカイ</t>
    </rPh>
    <phoneticPr fontId="10"/>
  </si>
  <si>
    <t>ココスクエア調布</t>
    <rPh sb="6" eb="8">
      <t>チョウフ</t>
    </rPh>
    <phoneticPr fontId="10"/>
  </si>
  <si>
    <t>調布市市民サービス公社</t>
    <rPh sb="0" eb="5">
      <t>チョウフシシミン</t>
    </rPh>
    <rPh sb="9" eb="11">
      <t>コウシャ</t>
    </rPh>
    <phoneticPr fontId="10"/>
  </si>
  <si>
    <t>調布市武者小路実篤記念館</t>
    <rPh sb="0" eb="9">
      <t>チョウフシムシャノコウジサネアツ</t>
    </rPh>
    <rPh sb="9" eb="12">
      <t>キネンカン</t>
    </rPh>
    <phoneticPr fontId="10"/>
  </si>
  <si>
    <t>-</t>
    <phoneticPr fontId="20"/>
  </si>
  <si>
    <t>○</t>
    <phoneticPr fontId="10"/>
  </si>
  <si>
    <t>-</t>
    <phoneticPr fontId="20"/>
  </si>
  <si>
    <t>-</t>
    <phoneticPr fontId="20"/>
  </si>
  <si>
    <t>-</t>
    <phoneticPr fontId="10"/>
  </si>
  <si>
    <t>-</t>
    <phoneticPr fontId="10"/>
  </si>
  <si>
    <t>東京市町村総合事務組合
（東京都市町村民交通災害共済事業特別会計）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</si>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</sst>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5" fillId="0" borderId="109" xfId="15" applyFont="1" applyBorder="1" applyAlignment="1" applyProtection="1">
      <alignment horizontal="center"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51043</c:v>
                </c:pt>
                <c:pt idx="1">
                  <c:v>42898</c:v>
                </c:pt>
                <c:pt idx="2">
                  <c:v>38566</c:v>
                </c:pt>
                <c:pt idx="3">
                  <c:v>35156</c:v>
                </c:pt>
                <c:pt idx="4">
                  <c:v>37029</c:v>
                </c:pt>
              </c:numCache>
            </c:numRef>
          </c:val>
          <c:smooth val="0"/>
          <c:extLst>
            <c:ext xmlns:c16="http://schemas.microsoft.com/office/drawing/2014/chart" uri="{C3380CC4-5D6E-409C-BE32-E72D297353CC}">
              <c16:uniqueId val="{00000000-CD4F-4407-8290-DA0DF40EE0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42968</c:v>
                </c:pt>
                <c:pt idx="1">
                  <c:v>40302</c:v>
                </c:pt>
                <c:pt idx="2">
                  <c:v>23562</c:v>
                </c:pt>
                <c:pt idx="3">
                  <c:v>31608</c:v>
                </c:pt>
                <c:pt idx="4">
                  <c:v>36536</c:v>
                </c:pt>
              </c:numCache>
            </c:numRef>
          </c:val>
          <c:smooth val="0"/>
          <c:extLst>
            <c:ext xmlns:c16="http://schemas.microsoft.com/office/drawing/2014/chart" uri="{C3380CC4-5D6E-409C-BE32-E72D297353CC}">
              <c16:uniqueId val="{00000001-CD4F-4407-8290-DA0DF40EE0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6.13</c:v>
                </c:pt>
                <c:pt idx="1">
                  <c:v>10.42</c:v>
                </c:pt>
                <c:pt idx="2">
                  <c:v>13.91</c:v>
                </c:pt>
                <c:pt idx="3">
                  <c:v>8.44</c:v>
                </c:pt>
                <c:pt idx="4">
                  <c:v>8.25</c:v>
                </c:pt>
              </c:numCache>
            </c:numRef>
          </c:val>
          <c:extLst>
            <c:ext xmlns:c16="http://schemas.microsoft.com/office/drawing/2014/chart" uri="{C3380CC4-5D6E-409C-BE32-E72D297353CC}">
              <c16:uniqueId val="{00000000-B6B3-4C9D-9527-5CCFA5D42B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10.86</c:v>
                </c:pt>
                <c:pt idx="1">
                  <c:v>10.16</c:v>
                </c:pt>
                <c:pt idx="2">
                  <c:v>12.61</c:v>
                </c:pt>
                <c:pt idx="3">
                  <c:v>11.63</c:v>
                </c:pt>
                <c:pt idx="4">
                  <c:v>9.9600000000000009</c:v>
                </c:pt>
              </c:numCache>
            </c:numRef>
          </c:val>
          <c:extLst>
            <c:ext xmlns:c16="http://schemas.microsoft.com/office/drawing/2014/chart" uri="{C3380CC4-5D6E-409C-BE32-E72D297353CC}">
              <c16:uniqueId val="{00000001-B6B3-4C9D-9527-5CCFA5D42B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1.42</c:v>
                </c:pt>
                <c:pt idx="1">
                  <c:v>5.42</c:v>
                </c:pt>
                <c:pt idx="2">
                  <c:v>4.75</c:v>
                </c:pt>
                <c:pt idx="3">
                  <c:v>-4.59</c:v>
                </c:pt>
                <c:pt idx="4">
                  <c:v>-1.62</c:v>
                </c:pt>
              </c:numCache>
            </c:numRef>
          </c:val>
          <c:smooth val="0"/>
          <c:extLst>
            <c:ext xmlns:c16="http://schemas.microsoft.com/office/drawing/2014/chart" uri="{C3380CC4-5D6E-409C-BE32-E72D297353CC}">
              <c16:uniqueId val="{00000002-B6B3-4C9D-9527-5CCFA5D42B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0.57999999999999996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65-4EE1-98B1-15369725C5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65-4EE1-98B1-15369725C5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65-4EE1-98B1-15369725C5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265-4EE1-98B1-15369725C579}"/>
            </c:ext>
          </c:extLst>
        </c:ser>
        <c:ser>
          <c:idx val="4"/>
          <c:order val="4"/>
          <c:tx>
            <c:strRef>
              <c:f>データシート!$A$31</c:f>
              <c:strCache>
                <c:ptCount val="1"/>
                <c:pt idx="0">
                  <c:v>用地特別会計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265-4EE1-98B1-15369725C57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0.1</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5-7265-4EE1-98B1-15369725C57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c:v>
                </c:pt>
                <c:pt idx="2">
                  <c:v>#N/A</c:v>
                </c:pt>
                <c:pt idx="3">
                  <c:v>0.05</c:v>
                </c:pt>
                <c:pt idx="4">
                  <c:v>#N/A</c:v>
                </c:pt>
                <c:pt idx="5">
                  <c:v>0.1</c:v>
                </c:pt>
                <c:pt idx="6">
                  <c:v>#N/A</c:v>
                </c:pt>
                <c:pt idx="7">
                  <c:v>0.06</c:v>
                </c:pt>
                <c:pt idx="8">
                  <c:v>#N/A</c:v>
                </c:pt>
                <c:pt idx="9">
                  <c:v>0.08</c:v>
                </c:pt>
              </c:numCache>
            </c:numRef>
          </c:val>
          <c:extLst>
            <c:ext xmlns:c16="http://schemas.microsoft.com/office/drawing/2014/chart" uri="{C3380CC4-5D6E-409C-BE32-E72D297353CC}">
              <c16:uniqueId val="{00000006-7265-4EE1-98B1-15369725C57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0.73</c:v>
                </c:pt>
                <c:pt idx="2">
                  <c:v>#N/A</c:v>
                </c:pt>
                <c:pt idx="3">
                  <c:v>0.87</c:v>
                </c:pt>
                <c:pt idx="4">
                  <c:v>#N/A</c:v>
                </c:pt>
                <c:pt idx="5">
                  <c:v>1.24</c:v>
                </c:pt>
                <c:pt idx="6">
                  <c:v>#N/A</c:v>
                </c:pt>
                <c:pt idx="7">
                  <c:v>0.82</c:v>
                </c:pt>
                <c:pt idx="8">
                  <c:v>#N/A</c:v>
                </c:pt>
                <c:pt idx="9">
                  <c:v>0.45</c:v>
                </c:pt>
              </c:numCache>
            </c:numRef>
          </c:val>
          <c:extLst>
            <c:ext xmlns:c16="http://schemas.microsoft.com/office/drawing/2014/chart" uri="{C3380CC4-5D6E-409C-BE32-E72D297353CC}">
              <c16:uniqueId val="{00000007-7265-4EE1-98B1-15369725C57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0.91</c:v>
                </c:pt>
                <c:pt idx="4">
                  <c:v>#N/A</c:v>
                </c:pt>
                <c:pt idx="5">
                  <c:v>0.85</c:v>
                </c:pt>
                <c:pt idx="6">
                  <c:v>#N/A</c:v>
                </c:pt>
                <c:pt idx="7">
                  <c:v>1.46</c:v>
                </c:pt>
                <c:pt idx="8">
                  <c:v>#N/A</c:v>
                </c:pt>
                <c:pt idx="9">
                  <c:v>2.0499999999999998</c:v>
                </c:pt>
              </c:numCache>
            </c:numRef>
          </c:val>
          <c:extLst>
            <c:ext xmlns:c16="http://schemas.microsoft.com/office/drawing/2014/chart" uri="{C3380CC4-5D6E-409C-BE32-E72D297353CC}">
              <c16:uniqueId val="{00000008-7265-4EE1-98B1-15369725C5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6.13</c:v>
                </c:pt>
                <c:pt idx="2">
                  <c:v>#N/A</c:v>
                </c:pt>
                <c:pt idx="3">
                  <c:v>10.42</c:v>
                </c:pt>
                <c:pt idx="4">
                  <c:v>#N/A</c:v>
                </c:pt>
                <c:pt idx="5">
                  <c:v>13.91</c:v>
                </c:pt>
                <c:pt idx="6">
                  <c:v>#N/A</c:v>
                </c:pt>
                <c:pt idx="7">
                  <c:v>8.44</c:v>
                </c:pt>
                <c:pt idx="8">
                  <c:v>#N/A</c:v>
                </c:pt>
                <c:pt idx="9">
                  <c:v>8.25</c:v>
                </c:pt>
              </c:numCache>
            </c:numRef>
          </c:val>
          <c:extLst>
            <c:ext xmlns:c16="http://schemas.microsoft.com/office/drawing/2014/chart" uri="{C3380CC4-5D6E-409C-BE32-E72D297353CC}">
              <c16:uniqueId val="{00000009-7265-4EE1-98B1-15369725C5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3796</c:v>
                </c:pt>
                <c:pt idx="5">
                  <c:v>3688</c:v>
                </c:pt>
                <c:pt idx="8">
                  <c:v>3517</c:v>
                </c:pt>
                <c:pt idx="11">
                  <c:v>3428</c:v>
                </c:pt>
                <c:pt idx="14">
                  <c:v>3302</c:v>
                </c:pt>
              </c:numCache>
            </c:numRef>
          </c:val>
          <c:extLst>
            <c:ext xmlns:c16="http://schemas.microsoft.com/office/drawing/2014/chart" uri="{C3380CC4-5D6E-409C-BE32-E72D297353CC}">
              <c16:uniqueId val="{00000000-6DF5-42D8-A9A1-5D445F38E7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F5-42D8-A9A1-5D445F38E7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34</c:v>
                </c:pt>
                <c:pt idx="3">
                  <c:v>28</c:v>
                </c:pt>
                <c:pt idx="6">
                  <c:v>28</c:v>
                </c:pt>
                <c:pt idx="9">
                  <c:v>53</c:v>
                </c:pt>
                <c:pt idx="12">
                  <c:v>51</c:v>
                </c:pt>
              </c:numCache>
            </c:numRef>
          </c:val>
          <c:extLst>
            <c:ext xmlns:c16="http://schemas.microsoft.com/office/drawing/2014/chart" uri="{C3380CC4-5D6E-409C-BE32-E72D297353CC}">
              <c16:uniqueId val="{00000002-6DF5-42D8-A9A1-5D445F38E7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137</c:v>
                </c:pt>
                <c:pt idx="3">
                  <c:v>132</c:v>
                </c:pt>
                <c:pt idx="6">
                  <c:v>90</c:v>
                </c:pt>
                <c:pt idx="9">
                  <c:v>84</c:v>
                </c:pt>
                <c:pt idx="12">
                  <c:v>70</c:v>
                </c:pt>
              </c:numCache>
            </c:numRef>
          </c:val>
          <c:extLst>
            <c:ext xmlns:c16="http://schemas.microsoft.com/office/drawing/2014/chart" uri="{C3380CC4-5D6E-409C-BE32-E72D297353CC}">
              <c16:uniqueId val="{00000003-6DF5-42D8-A9A1-5D445F38E7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348</c:v>
                </c:pt>
                <c:pt idx="3">
                  <c:v>370</c:v>
                </c:pt>
                <c:pt idx="6">
                  <c:v>337</c:v>
                </c:pt>
                <c:pt idx="9">
                  <c:v>349</c:v>
                </c:pt>
                <c:pt idx="12">
                  <c:v>342</c:v>
                </c:pt>
              </c:numCache>
            </c:numRef>
          </c:val>
          <c:extLst>
            <c:ext xmlns:c16="http://schemas.microsoft.com/office/drawing/2014/chart" uri="{C3380CC4-5D6E-409C-BE32-E72D297353CC}">
              <c16:uniqueId val="{00000004-6DF5-42D8-A9A1-5D445F38E7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F5-42D8-A9A1-5D445F38E7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F5-42D8-A9A1-5D445F38E7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3409</c:v>
                </c:pt>
                <c:pt idx="3">
                  <c:v>3557</c:v>
                </c:pt>
                <c:pt idx="6">
                  <c:v>3562</c:v>
                </c:pt>
                <c:pt idx="9">
                  <c:v>3725</c:v>
                </c:pt>
                <c:pt idx="12">
                  <c:v>3835</c:v>
                </c:pt>
              </c:numCache>
            </c:numRef>
          </c:val>
          <c:extLst>
            <c:ext xmlns:c16="http://schemas.microsoft.com/office/drawing/2014/chart" uri="{C3380CC4-5D6E-409C-BE32-E72D297353CC}">
              <c16:uniqueId val="{00000007-6DF5-42D8-A9A1-5D445F38E7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c:v>
                </c:pt>
                <c:pt idx="2">
                  <c:v>#N/A</c:v>
                </c:pt>
                <c:pt idx="3">
                  <c:v>#N/A</c:v>
                </c:pt>
                <c:pt idx="4">
                  <c:v>399</c:v>
                </c:pt>
                <c:pt idx="5">
                  <c:v>#N/A</c:v>
                </c:pt>
                <c:pt idx="6">
                  <c:v>#N/A</c:v>
                </c:pt>
                <c:pt idx="7">
                  <c:v>500</c:v>
                </c:pt>
                <c:pt idx="8">
                  <c:v>#N/A</c:v>
                </c:pt>
                <c:pt idx="9">
                  <c:v>#N/A</c:v>
                </c:pt>
                <c:pt idx="10">
                  <c:v>783</c:v>
                </c:pt>
                <c:pt idx="11">
                  <c:v>#N/A</c:v>
                </c:pt>
                <c:pt idx="12">
                  <c:v>#N/A</c:v>
                </c:pt>
                <c:pt idx="13">
                  <c:v>996</c:v>
                </c:pt>
                <c:pt idx="14">
                  <c:v>#N/A</c:v>
                </c:pt>
              </c:numCache>
            </c:numRef>
          </c:val>
          <c:smooth val="0"/>
          <c:extLst>
            <c:ext xmlns:c16="http://schemas.microsoft.com/office/drawing/2014/chart" uri="{C3380CC4-5D6E-409C-BE32-E72D297353CC}">
              <c16:uniqueId val="{00000008-6DF5-42D8-A9A1-5D445F38E7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14481</c:v>
                </c:pt>
                <c:pt idx="5">
                  <c:v>12841</c:v>
                </c:pt>
                <c:pt idx="8">
                  <c:v>11319</c:v>
                </c:pt>
                <c:pt idx="11">
                  <c:v>10052</c:v>
                </c:pt>
                <c:pt idx="14">
                  <c:v>8824</c:v>
                </c:pt>
              </c:numCache>
            </c:numRef>
          </c:val>
          <c:extLst>
            <c:ext xmlns:c16="http://schemas.microsoft.com/office/drawing/2014/chart" uri="{C3380CC4-5D6E-409C-BE32-E72D297353CC}">
              <c16:uniqueId val="{00000000-5918-4383-8E3E-3AD488C9CF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22239</c:v>
                </c:pt>
                <c:pt idx="5">
                  <c:v>21390</c:v>
                </c:pt>
                <c:pt idx="8">
                  <c:v>19615</c:v>
                </c:pt>
                <c:pt idx="11">
                  <c:v>17260</c:v>
                </c:pt>
                <c:pt idx="14">
                  <c:v>16201</c:v>
                </c:pt>
              </c:numCache>
            </c:numRef>
          </c:val>
          <c:extLst>
            <c:ext xmlns:c16="http://schemas.microsoft.com/office/drawing/2014/chart" uri="{C3380CC4-5D6E-409C-BE32-E72D297353CC}">
              <c16:uniqueId val="{00000001-5918-4383-8E3E-3AD488C9CF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19894</c:v>
                </c:pt>
                <c:pt idx="5">
                  <c:v>20280</c:v>
                </c:pt>
                <c:pt idx="8">
                  <c:v>22996</c:v>
                </c:pt>
                <c:pt idx="11">
                  <c:v>25805</c:v>
                </c:pt>
                <c:pt idx="14">
                  <c:v>27764</c:v>
                </c:pt>
              </c:numCache>
            </c:numRef>
          </c:val>
          <c:extLst>
            <c:ext xmlns:c16="http://schemas.microsoft.com/office/drawing/2014/chart" uri="{C3380CC4-5D6E-409C-BE32-E72D297353CC}">
              <c16:uniqueId val="{00000002-5918-4383-8E3E-3AD488C9CF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18-4383-8E3E-3AD488C9CF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18-4383-8E3E-3AD488C9CF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81</c:v>
                </c:pt>
                <c:pt idx="9">
                  <c:v>0</c:v>
                </c:pt>
                <c:pt idx="12">
                  <c:v>0</c:v>
                </c:pt>
              </c:numCache>
            </c:numRef>
          </c:val>
          <c:extLst>
            <c:ext xmlns:c16="http://schemas.microsoft.com/office/drawing/2014/chart" uri="{C3380CC4-5D6E-409C-BE32-E72D297353CC}">
              <c16:uniqueId val="{00000005-5918-4383-8E3E-3AD488C9CF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7968</c:v>
                </c:pt>
                <c:pt idx="3">
                  <c:v>8044</c:v>
                </c:pt>
                <c:pt idx="6">
                  <c:v>8277</c:v>
                </c:pt>
                <c:pt idx="9">
                  <c:v>8355</c:v>
                </c:pt>
                <c:pt idx="12">
                  <c:v>8767</c:v>
                </c:pt>
              </c:numCache>
            </c:numRef>
          </c:val>
          <c:extLst>
            <c:ext xmlns:c16="http://schemas.microsoft.com/office/drawing/2014/chart" uri="{C3380CC4-5D6E-409C-BE32-E72D297353CC}">
              <c16:uniqueId val="{00000006-5918-4383-8E3E-3AD488C9CF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1092</c:v>
                </c:pt>
                <c:pt idx="3">
                  <c:v>925</c:v>
                </c:pt>
                <c:pt idx="6">
                  <c:v>776</c:v>
                </c:pt>
                <c:pt idx="9">
                  <c:v>628</c:v>
                </c:pt>
                <c:pt idx="12">
                  <c:v>482</c:v>
                </c:pt>
              </c:numCache>
            </c:numRef>
          </c:val>
          <c:extLst>
            <c:ext xmlns:c16="http://schemas.microsoft.com/office/drawing/2014/chart" uri="{C3380CC4-5D6E-409C-BE32-E72D297353CC}">
              <c16:uniqueId val="{00000007-5918-4383-8E3E-3AD488C9CF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6944</c:v>
                </c:pt>
                <c:pt idx="3">
                  <c:v>6349</c:v>
                </c:pt>
                <c:pt idx="6">
                  <c:v>5366</c:v>
                </c:pt>
                <c:pt idx="9">
                  <c:v>4612</c:v>
                </c:pt>
                <c:pt idx="12">
                  <c:v>4419</c:v>
                </c:pt>
              </c:numCache>
            </c:numRef>
          </c:val>
          <c:extLst>
            <c:ext xmlns:c16="http://schemas.microsoft.com/office/drawing/2014/chart" uri="{C3380CC4-5D6E-409C-BE32-E72D297353CC}">
              <c16:uniqueId val="{00000008-5918-4383-8E3E-3AD488C9CF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3885</c:v>
                </c:pt>
                <c:pt idx="3">
                  <c:v>3817</c:v>
                </c:pt>
                <c:pt idx="6">
                  <c:v>3284</c:v>
                </c:pt>
                <c:pt idx="9">
                  <c:v>2044</c:v>
                </c:pt>
                <c:pt idx="12">
                  <c:v>1272</c:v>
                </c:pt>
              </c:numCache>
            </c:numRef>
          </c:val>
          <c:extLst>
            <c:ext xmlns:c16="http://schemas.microsoft.com/office/drawing/2014/chart" uri="{C3380CC4-5D6E-409C-BE32-E72D297353CC}">
              <c16:uniqueId val="{00000009-5918-4383-8E3E-3AD488C9CF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40950</c:v>
                </c:pt>
                <c:pt idx="3">
                  <c:v>41090</c:v>
                </c:pt>
                <c:pt idx="6">
                  <c:v>39966</c:v>
                </c:pt>
                <c:pt idx="9">
                  <c:v>39457</c:v>
                </c:pt>
                <c:pt idx="12">
                  <c:v>38815</c:v>
                </c:pt>
              </c:numCache>
            </c:numRef>
          </c:val>
          <c:extLst>
            <c:ext xmlns:c16="http://schemas.microsoft.com/office/drawing/2014/chart" uri="{C3380CC4-5D6E-409C-BE32-E72D297353CC}">
              <c16:uniqueId val="{0000000A-5918-4383-8E3E-3AD488C9CF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4224</c:v>
                </c:pt>
                <c:pt idx="2">
                  <c:v>#N/A</c:v>
                </c:pt>
                <c:pt idx="3">
                  <c:v>#N/A</c:v>
                </c:pt>
                <c:pt idx="4">
                  <c:v>5713</c:v>
                </c:pt>
                <c:pt idx="5">
                  <c:v>#N/A</c:v>
                </c:pt>
                <c:pt idx="6">
                  <c:v>#N/A</c:v>
                </c:pt>
                <c:pt idx="7">
                  <c:v>3820</c:v>
                </c:pt>
                <c:pt idx="8">
                  <c:v>#N/A</c:v>
                </c:pt>
                <c:pt idx="9">
                  <c:v>#N/A</c:v>
                </c:pt>
                <c:pt idx="10">
                  <c:v>1980</c:v>
                </c:pt>
                <c:pt idx="11">
                  <c:v>#N/A</c:v>
                </c:pt>
                <c:pt idx="12">
                  <c:v>#N/A</c:v>
                </c:pt>
                <c:pt idx="13">
                  <c:v>967</c:v>
                </c:pt>
                <c:pt idx="14">
                  <c:v>#N/A</c:v>
                </c:pt>
              </c:numCache>
            </c:numRef>
          </c:val>
          <c:smooth val="0"/>
          <c:extLst>
            <c:ext xmlns:c16="http://schemas.microsoft.com/office/drawing/2014/chart" uri="{C3380CC4-5D6E-409C-BE32-E72D297353CC}">
              <c16:uniqueId val="{0000000B-5918-4383-8E3E-3AD488C9CF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6078</c:v>
                </c:pt>
                <c:pt idx="1">
                  <c:v>6030</c:v>
                </c:pt>
                <c:pt idx="2">
                  <c:v>5227</c:v>
                </c:pt>
              </c:numCache>
            </c:numRef>
          </c:val>
          <c:extLst>
            <c:ext xmlns:c16="http://schemas.microsoft.com/office/drawing/2014/chart" uri="{C3380CC4-5D6E-409C-BE32-E72D297353CC}">
              <c16:uniqueId val="{00000000-3B68-4679-B144-7F77E3BCCA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c:v>
                </c:pt>
                <c:pt idx="1">
                  <c:v>44</c:v>
                </c:pt>
                <c:pt idx="2">
                  <c:v>44</c:v>
                </c:pt>
              </c:numCache>
            </c:numRef>
          </c:val>
          <c:extLst>
            <c:ext xmlns:c16="http://schemas.microsoft.com/office/drawing/2014/chart" uri="{C3380CC4-5D6E-409C-BE32-E72D297353CC}">
              <c16:uniqueId val="{00000001-3B68-4679-B144-7F77E3BCCA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14740</c:v>
                </c:pt>
                <c:pt idx="1">
                  <c:v>17269</c:v>
                </c:pt>
                <c:pt idx="2">
                  <c:v>20297</c:v>
                </c:pt>
              </c:numCache>
            </c:numRef>
          </c:val>
          <c:extLst>
            <c:ext xmlns:c16="http://schemas.microsoft.com/office/drawing/2014/chart" uri="{C3380CC4-5D6E-409C-BE32-E72D297353CC}">
              <c16:uniqueId val="{00000002-3B68-4679-B144-7F77E3BCCA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238,774
233,665
21.58
111,809,665
106,549,574
4,330,141
52,455,735
38,608,501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調布市は，昭和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年連続不交付団体であり，財政力指数は前年度から減少したものの，類似団体との比較では高いものとなっている。令和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年度は，基準財政需要額がこども子育て費の皆増などにより前年度から増額となったが，基準財政収入額は，法人市民税の増などにより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％以上の増額となった。</a:t>
          </a:r>
        </a:p>
        <a:p>
          <a:r>
            <a:rPr kumimoji="1" lang="ja-JP" altLang="en-US" sz="1300">
              <a:latin typeface="ＭＳ Ｐゴシック" panose="020B0600070205080204" pitchFamily="50" charset="-128"/>
              <a:ea typeface="ＭＳ Ｐゴシック" panose="020B0600070205080204" pitchFamily="50" charset="-128"/>
            </a:rPr>
            <a:t>　自主財源の確保のため，収納方法の拡充など，市民の利便性向上に向けたきめ細やかな対応と積極的な収納対策を講じて，市税収納率の向上を図っていく。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81139</xdr:rowOff>
    </xdr:from>
    <xdr:to>
      <xdr:col>23</xdr:col>
      <xdr:colOff>133350</xdr:colOff>
      <xdr:row>38</xdr:row>
      <xdr:rowOff>94545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962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81139</xdr:rowOff>
    </xdr:from>
    <xdr:to>
      <xdr:col>19</xdr:col>
      <xdr:colOff>133350</xdr:colOff>
      <xdr:row>38</xdr:row>
      <xdr:rowOff>107950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5962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81139</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962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81139</xdr:rowOff>
    </xdr:from>
    <xdr:to>
      <xdr:col>11</xdr:col>
      <xdr:colOff>31750</xdr:colOff>
      <xdr:row>38</xdr:row>
      <xdr:rowOff>94545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962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125182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43745</xdr:rowOff>
    </xdr:from>
    <xdr:to>
      <xdr:col>23</xdr:col>
      <xdr:colOff>184150</xdr:colOff>
      <xdr:row>38</xdr:row>
      <xdr:rowOff>145345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60272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30339</xdr:rowOff>
    </xdr:from>
    <xdr:to>
      <xdr:col>19</xdr:col>
      <xdr:colOff>184150</xdr:colOff>
      <xdr:row>38</xdr:row>
      <xdr:rowOff>131939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142116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1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30339</xdr:rowOff>
    </xdr:from>
    <xdr:to>
      <xdr:col>11</xdr:col>
      <xdr:colOff>82550</xdr:colOff>
      <xdr:row>38</xdr:row>
      <xdr:rowOff>131939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142116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43745</xdr:rowOff>
    </xdr:from>
    <xdr:to>
      <xdr:col>7</xdr:col>
      <xdr:colOff>31750</xdr:colOff>
      <xdr:row>38</xdr:row>
      <xdr:rowOff>145345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155522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分子側である歳出の増よりも，分母側である歳入の増が上回ったことから，前年度と比較して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歳入の根幹である市税収入については，個人市民税や法人市民税の増などにより増額となり，各種譲与税・交付金においては，株式等譲渡所得割交付金や法人事業税交付金の増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歳出では，学童クラブ事業運営委託料や保育所運営委託料などの増により，分子となる経常経費充当一般財源が増となった。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35878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5880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63</xdr:row>
      <xdr:rowOff>35878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829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63</xdr:row>
      <xdr:rowOff>72072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8293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72072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7690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105728</xdr:rowOff>
    </xdr:from>
    <xdr:to>
      <xdr:col>11</xdr:col>
      <xdr:colOff>82550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156528</xdr:rowOff>
    </xdr:from>
    <xdr:to>
      <xdr:col>19</xdr:col>
      <xdr:colOff>184150</xdr:colOff>
      <xdr:row>63</xdr:row>
      <xdr:rowOff>86678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17162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21272</xdr:rowOff>
    </xdr:from>
    <xdr:to>
      <xdr:col>11</xdr:col>
      <xdr:colOff>82550</xdr:colOff>
      <xdr:row>63</xdr:row>
      <xdr:rowOff>122872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133049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2,473</a:t>
          </a:r>
          <a:r>
            <a:rPr kumimoji="1" lang="ja-JP" altLang="en-US" sz="1300">
              <a:latin typeface="ＭＳ Ｐゴシック" panose="020B0600070205080204" pitchFamily="50" charset="-128"/>
              <a:ea typeface="ＭＳ Ｐゴシック" panose="020B0600070205080204" pitchFamily="50" charset="-128"/>
            </a:rPr>
            <a:t>円増加したものの，全国平均及び東京都平均を下回る結果となった。</a:t>
          </a:r>
        </a:p>
        <a:p>
          <a:r>
            <a:rPr kumimoji="1" lang="ja-JP" altLang="en-US" sz="1300">
              <a:latin typeface="ＭＳ Ｐゴシック" panose="020B0600070205080204" pitchFamily="50" charset="-128"/>
              <a:ea typeface="ＭＳ Ｐゴシック" panose="020B0600070205080204" pitchFamily="50" charset="-128"/>
            </a:rPr>
            <a:t>　要因として，人件費においては一般職退職手当の減などにより，前年度と比較して減となっているものの，物件費において，出産・子育て応援事業費の増や低所得世帯支援給付金給付事業費の皆増などにより増となり，総体では増となった。引き続き，委託等の内容の再検証や投下コストの最適化など，経費縮減に向けた取組みを行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26569</xdr:rowOff>
    </xdr:from>
    <xdr:to>
      <xdr:col>23</xdr:col>
      <xdr:colOff>133350</xdr:colOff>
      <xdr:row>84</xdr:row>
      <xdr:rowOff>59720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28369"/>
          <a:ext cx="838200" cy="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153673</xdr:rowOff>
    </xdr:from>
    <xdr:to>
      <xdr:col>19</xdr:col>
      <xdr:colOff>133350</xdr:colOff>
      <xdr:row>84</xdr:row>
      <xdr:rowOff>26569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84023"/>
          <a:ext cx="889000" cy="4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43962</xdr:rowOff>
    </xdr:from>
    <xdr:to>
      <xdr:col>15</xdr:col>
      <xdr:colOff>82550</xdr:colOff>
      <xdr:row>83</xdr:row>
      <xdr:rowOff>153673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74312"/>
          <a:ext cx="889000" cy="10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169484</xdr:rowOff>
    </xdr:from>
    <xdr:to>
      <xdr:col>11</xdr:col>
      <xdr:colOff>31750</xdr:colOff>
      <xdr:row>83</xdr:row>
      <xdr:rowOff>43962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8384"/>
          <a:ext cx="889000" cy="4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121292</xdr:rowOff>
    </xdr:from>
    <xdr:to>
      <xdr:col>11</xdr:col>
      <xdr:colOff>82550</xdr:colOff>
      <xdr:row>84</xdr:row>
      <xdr:rowOff>51442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5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36219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3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8324</xdr:rowOff>
    </xdr:from>
    <xdr:to>
      <xdr:col>7</xdr:col>
      <xdr:colOff>31750</xdr:colOff>
      <xdr:row>83</xdr:row>
      <xdr:rowOff>109924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94701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8920</xdr:rowOff>
    </xdr:from>
    <xdr:to>
      <xdr:col>23</xdr:col>
      <xdr:colOff>184150</xdr:colOff>
      <xdr:row>84</xdr:row>
      <xdr:rowOff>110520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1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152447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8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147219</xdr:rowOff>
    </xdr:from>
    <xdr:to>
      <xdr:col>19</xdr:col>
      <xdr:colOff>184150</xdr:colOff>
      <xdr:row>84</xdr:row>
      <xdr:rowOff>77369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7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62146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6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102873</xdr:rowOff>
    </xdr:from>
    <xdr:to>
      <xdr:col>15</xdr:col>
      <xdr:colOff>133350</xdr:colOff>
      <xdr:row>84</xdr:row>
      <xdr:rowOff>33023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17800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1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164612</xdr:rowOff>
    </xdr:from>
    <xdr:to>
      <xdr:col>11</xdr:col>
      <xdr:colOff>82550</xdr:colOff>
      <xdr:row>83</xdr:row>
      <xdr:rowOff>94762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104939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9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118684</xdr:rowOff>
    </xdr:from>
    <xdr:to>
      <xdr:col>7</xdr:col>
      <xdr:colOff>31750</xdr:colOff>
      <xdr:row>83</xdr:row>
      <xdr:rowOff>48834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59011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4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ポイント増加したものの，全国市平均及び全国町村平均を上回る結果となっている。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今後も類似団体平均等を注視しながら，引き続き，他団体比較等による給与構造改革を推進していく。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85</xdr:row>
      <xdr:rowOff>11641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03916"/>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82550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132291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62441</xdr:rowOff>
    </xdr:from>
    <xdr:to>
      <xdr:col>68</xdr:col>
      <xdr:colOff>203200</xdr:colOff>
      <xdr:row>83</xdr:row>
      <xdr:rowOff>164041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前年度と同数であり，前年度同様全国平均，類似団体平均及び東京都平均を下回る水準となっている。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「行革プラン</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に基づき，引き続き，組織人員の適正化などを推進していく。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56424</xdr:rowOff>
    </xdr:from>
    <xdr:to>
      <xdr:col>81</xdr:col>
      <xdr:colOff>44450</xdr:colOff>
      <xdr:row>60</xdr:row>
      <xdr:rowOff>56424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4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56424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0550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18506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05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18506</xdr:rowOff>
    </xdr:from>
    <xdr:to>
      <xdr:col>68</xdr:col>
      <xdr:colOff>152400</xdr:colOff>
      <xdr:row>60</xdr:row>
      <xdr:rowOff>21953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055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5624</xdr:rowOff>
    </xdr:from>
    <xdr:to>
      <xdr:col>81</xdr:col>
      <xdr:colOff>95250</xdr:colOff>
      <xdr:row>60</xdr:row>
      <xdr:rowOff>107224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22151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5624</xdr:rowOff>
    </xdr:from>
    <xdr:to>
      <xdr:col>77</xdr:col>
      <xdr:colOff>95250</xdr:colOff>
      <xdr:row>60</xdr:row>
      <xdr:rowOff>107224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117401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139156</xdr:rowOff>
    </xdr:from>
    <xdr:to>
      <xdr:col>68</xdr:col>
      <xdr:colOff>203200</xdr:colOff>
      <xdr:row>60</xdr:row>
      <xdr:rowOff>69306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79483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142603</xdr:rowOff>
    </xdr:from>
    <xdr:to>
      <xdr:col>64</xdr:col>
      <xdr:colOff>152400</xdr:colOff>
      <xdr:row>60</xdr:row>
      <xdr:rowOff>72753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82930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ポイント増加したものの，前年度同様，全国平均及び類似団体内平均を下回る水準となっている。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悪化した要因としては，臨時財政対策債償還費の減少により分子側の災害復旧費等基準財政需要額が減少したことなどが挙げられる。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125185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9432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79224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483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170241</xdr:rowOff>
    </xdr:from>
    <xdr:to>
      <xdr:col>72</xdr:col>
      <xdr:colOff>203200</xdr:colOff>
      <xdr:row>38</xdr:row>
      <xdr:rowOff>33262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138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37</xdr:row>
      <xdr:rowOff>170241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024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139596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119440</xdr:rowOff>
    </xdr:from>
    <xdr:to>
      <xdr:col>68</xdr:col>
      <xdr:colOff>203200</xdr:colOff>
      <xdr:row>38</xdr:row>
      <xdr:rowOff>49591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59767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将来負担比率は，全国平均を下回っているものの，東京都平均及び類似団体平均を上回っている。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ポイント改善された理由としては，剰余金を財源とした公共施設整備基金への積立等により，分子側の充当可能基金が増加したことなどが挙げられる。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14</xdr:row>
      <xdr:rowOff>48789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06862"/>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48789</xdr:rowOff>
    </xdr:from>
    <xdr:to>
      <xdr:col>77</xdr:col>
      <xdr:colOff>44450</xdr:colOff>
      <xdr:row>14</xdr:row>
      <xdr:rowOff>135255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49089"/>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135255</xdr:rowOff>
    </xdr:from>
    <xdr:to>
      <xdr:col>72</xdr:col>
      <xdr:colOff>203200</xdr:colOff>
      <xdr:row>15</xdr:row>
      <xdr:rowOff>32173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355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165417</xdr:rowOff>
    </xdr:from>
    <xdr:to>
      <xdr:col>68</xdr:col>
      <xdr:colOff>152400</xdr:colOff>
      <xdr:row>15</xdr:row>
      <xdr:rowOff>32173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565717"/>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43709</xdr:rowOff>
    </xdr:from>
    <xdr:to>
      <xdr:col>68</xdr:col>
      <xdr:colOff>203200</xdr:colOff>
      <xdr:row>15</xdr:row>
      <xdr:rowOff>145309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130086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0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65210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127212</xdr:rowOff>
    </xdr:from>
    <xdr:to>
      <xdr:col>81</xdr:col>
      <xdr:colOff>95250</xdr:colOff>
      <xdr:row>14</xdr:row>
      <xdr:rowOff>57362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99289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2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169439</xdr:rowOff>
    </xdr:from>
    <xdr:to>
      <xdr:col>77</xdr:col>
      <xdr:colOff>95250</xdr:colOff>
      <xdr:row>14</xdr:row>
      <xdr:rowOff>99589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84366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8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84455</xdr:rowOff>
    </xdr:from>
    <xdr:to>
      <xdr:col>73</xdr:col>
      <xdr:colOff>44450</xdr:colOff>
      <xdr:row>15</xdr:row>
      <xdr:rowOff>14605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170832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114617</xdr:rowOff>
    </xdr:from>
    <xdr:to>
      <xdr:col>64</xdr:col>
      <xdr:colOff>152400</xdr:colOff>
      <xdr:row>15</xdr:row>
      <xdr:rowOff>44767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54944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238,774
233,665
21.58
111,809,665
106,549,574
4,330,141
52,455,735
38,608,501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一般職退職手当の減などに伴い，前年度と比較して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ポイント減少したものの，全国平均及び類似団体平均を下回り，東京都平均を上回る水準となっている。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引き続き，職務給の原則徹底のため，給与水準の適正化に取り組んでいく。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99786</xdr:rowOff>
    </xdr:from>
    <xdr:to>
      <xdr:col>24</xdr:col>
      <xdr:colOff>25400</xdr:colOff>
      <xdr:row>37</xdr:row>
      <xdr:rowOff>58964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719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26307</xdr:rowOff>
    </xdr:from>
    <xdr:to>
      <xdr:col>19</xdr:col>
      <xdr:colOff>187325</xdr:colOff>
      <xdr:row>37</xdr:row>
      <xdr:rowOff>58964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6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26307</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6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132443</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04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103414</xdr:rowOff>
    </xdr:from>
    <xdr:to>
      <xdr:col>6</xdr:col>
      <xdr:colOff>171450</xdr:colOff>
      <xdr:row>37</xdr:row>
      <xdr:rowOff>33564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18341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65513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8164</xdr:rowOff>
    </xdr:from>
    <xdr:to>
      <xdr:col>20</xdr:col>
      <xdr:colOff>38100</xdr:colOff>
      <xdr:row>37</xdr:row>
      <xdr:rowOff>109764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146957</xdr:rowOff>
    </xdr:from>
    <xdr:to>
      <xdr:col>15</xdr:col>
      <xdr:colOff>149225</xdr:colOff>
      <xdr:row>37</xdr:row>
      <xdr:rowOff>77107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87284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81643</xdr:rowOff>
    </xdr:from>
    <xdr:to>
      <xdr:col>6</xdr:col>
      <xdr:colOff>171450</xdr:colOff>
      <xdr:row>37</xdr:row>
      <xdr:rowOff>11793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21970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ポイント増加となり，全国平均，類似団体平均及び東京都平均を上回っている。</a:t>
          </a:r>
        </a:p>
        <a:p>
          <a:r>
            <a:rPr kumimoji="1" lang="ja-JP" altLang="en-US" sz="1300">
              <a:latin typeface="ＭＳ Ｐゴシック" panose="020B0600070205080204" pitchFamily="50" charset="-128"/>
              <a:ea typeface="ＭＳ Ｐゴシック" panose="020B0600070205080204" pitchFamily="50" charset="-128"/>
            </a:rPr>
            <a:t>　増要因としては，入会保留児対策としての学童クラブ事業運営委託料の増などにより，経常経費充当一財が増となったことが挙げられる。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今後においても，競争の原理を基本として，仕様の見直しを含めた縮減を図っていくなど，物件費総体の縮減に努めていく。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21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06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06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29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ポイント増加したものの，前年同様，全国平均，類似団体平均及び東京都平均を下回る水準となっている。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増要因としては，私立保育所運営委託料の増や義務教育就学児医療助成費等負担金の増などに伴い，経常経費充当一財が増となったことが挙げられる。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引き続き，市単独事業の再検証，所要コストの縮減検討など，扶助費の増加率の低減に努めていく。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4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ポイント減少しており，全国平均，類似団体平均及び東京都平均を下回っている。</a:t>
          </a:r>
        </a:p>
        <a:p>
          <a:r>
            <a:rPr kumimoji="1" lang="ja-JP" altLang="en-US" sz="1300">
              <a:latin typeface="ＭＳ Ｐゴシック" panose="020B0600070205080204" pitchFamily="50" charset="-128"/>
              <a:ea typeface="ＭＳ Ｐゴシック" panose="020B0600070205080204" pitchFamily="50" charset="-128"/>
            </a:rPr>
            <a:t>　減要因としては，介護保険事業特別会計繰出金の減などが挙げられる。</a:t>
          </a:r>
        </a:p>
        <a:p>
          <a:r>
            <a:rPr kumimoji="1" lang="ja-JP" altLang="en-US" sz="1300">
              <a:latin typeface="ＭＳ Ｐゴシック" panose="020B0600070205080204" pitchFamily="50" charset="-128"/>
              <a:ea typeface="ＭＳ Ｐゴシック" panose="020B0600070205080204" pitchFamily="50" charset="-128"/>
            </a:rPr>
            <a:t>　引き続き，各特別会計の執行状況を的確に把握し，繰出金の適正化を図るため，財源補填的繰出金の縮減に取り組んでいく。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38100</xdr:rowOff>
    </xdr:from>
    <xdr:to>
      <xdr:col>82</xdr:col>
      <xdr:colOff>107950</xdr:colOff>
      <xdr:row>56</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3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56</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101600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57</xdr:row>
      <xdr:rowOff>95250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02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50800</xdr:rowOff>
    </xdr:from>
    <xdr:to>
      <xdr:col>69</xdr:col>
      <xdr:colOff>142875</xdr:colOff>
      <xdr:row>56</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ポイント減少したものの，全国平均，類似団体平均及び東京都平均を上回っている。</a:t>
          </a:r>
        </a:p>
        <a:p>
          <a:r>
            <a:rPr kumimoji="1" lang="ja-JP" altLang="en-US" sz="1300">
              <a:latin typeface="ＭＳ Ｐゴシック" panose="020B0600070205080204" pitchFamily="50" charset="-128"/>
              <a:ea typeface="ＭＳ Ｐゴシック" panose="020B0600070205080204" pitchFamily="50" charset="-128"/>
            </a:rPr>
            <a:t>　減要因としては，下水道事業会計繰出金の増などにより，経常経費充当一財が増となったものの，経常一般財の増により，分子の増を分母の増が上回ったことにより減となった。</a:t>
          </a:r>
        </a:p>
        <a:p>
          <a:r>
            <a:rPr kumimoji="1" lang="ja-JP" altLang="en-US" sz="1300">
              <a:latin typeface="ＭＳ Ｐゴシック" panose="020B0600070205080204" pitchFamily="50" charset="-128"/>
              <a:ea typeface="ＭＳ Ｐゴシック" panose="020B0600070205080204" pitchFamily="50" charset="-128"/>
            </a:rPr>
            <a:t>　引き続き，補助・交付金などの適正化を推進し，補助費等総体の縮減に努めていく。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37193</xdr:rowOff>
    </xdr:from>
    <xdr:to>
      <xdr:col>82</xdr:col>
      <xdr:colOff>107950</xdr:colOff>
      <xdr:row>41</xdr:row>
      <xdr:rowOff>80735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7066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80735</xdr:rowOff>
    </xdr:from>
    <xdr:to>
      <xdr:col>78</xdr:col>
      <xdr:colOff>69850</xdr:colOff>
      <xdr:row>41</xdr:row>
      <xdr:rowOff>124278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7110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124278</xdr:rowOff>
    </xdr:from>
    <xdr:to>
      <xdr:col>73</xdr:col>
      <xdr:colOff>180975</xdr:colOff>
      <xdr:row>41</xdr:row>
      <xdr:rowOff>124278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7153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12700</xdr:rowOff>
    </xdr:from>
    <xdr:to>
      <xdr:col>69</xdr:col>
      <xdr:colOff>92075</xdr:colOff>
      <xdr:row>41</xdr:row>
      <xdr:rowOff>124278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8707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108857</xdr:rowOff>
    </xdr:from>
    <xdr:to>
      <xdr:col>69</xdr:col>
      <xdr:colOff>142875</xdr:colOff>
      <xdr:row>39</xdr:row>
      <xdr:rowOff>39007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49184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21772</xdr:rowOff>
    </xdr:from>
    <xdr:to>
      <xdr:col>65</xdr:col>
      <xdr:colOff>53975</xdr:colOff>
      <xdr:row>38</xdr:row>
      <xdr:rowOff>123372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133549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157843</xdr:rowOff>
    </xdr:from>
    <xdr:to>
      <xdr:col>82</xdr:col>
      <xdr:colOff>158750</xdr:colOff>
      <xdr:row>41</xdr:row>
      <xdr:rowOff>87993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129920</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29935</xdr:rowOff>
    </xdr:from>
    <xdr:to>
      <xdr:col>78</xdr:col>
      <xdr:colOff>120650</xdr:colOff>
      <xdr:row>41</xdr:row>
      <xdr:rowOff>131535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116312</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714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73478</xdr:rowOff>
    </xdr:from>
    <xdr:to>
      <xdr:col>74</xdr:col>
      <xdr:colOff>31750</xdr:colOff>
      <xdr:row>42</xdr:row>
      <xdr:rowOff>3628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159855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71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73478</xdr:rowOff>
    </xdr:from>
    <xdr:to>
      <xdr:col>69</xdr:col>
      <xdr:colOff>142875</xdr:colOff>
      <xdr:row>42</xdr:row>
      <xdr:rowOff>3628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159855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71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前年度と同数であり，前年度同様全国平均，類似団体平均及び東京都平均を下回っている。</a:t>
          </a:r>
        </a:p>
        <a:p>
          <a:r>
            <a:rPr kumimoji="1" lang="ja-JP" altLang="en-US" sz="1300">
              <a:latin typeface="ＭＳ Ｐゴシック" panose="020B0600070205080204" pitchFamily="50" charset="-128"/>
              <a:ea typeface="ＭＳ Ｐゴシック" panose="020B0600070205080204" pitchFamily="50" charset="-128"/>
            </a:rPr>
            <a:t>　増要因としては，土木債元金償還費や総務債元金償還費の増が挙げられる。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46990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2905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40459</xdr:rowOff>
    </xdr:from>
    <xdr:to>
      <xdr:col>19</xdr:col>
      <xdr:colOff>187325</xdr:colOff>
      <xdr:row>75</xdr:row>
      <xdr:rowOff>46990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40459</xdr:rowOff>
    </xdr:from>
    <xdr:to>
      <xdr:col>15</xdr:col>
      <xdr:colOff>98425</xdr:colOff>
      <xdr:row>75</xdr:row>
      <xdr:rowOff>46990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46990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2886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97427</xdr:rowOff>
    </xdr:from>
    <xdr:to>
      <xdr:col>11</xdr:col>
      <xdr:colOff>60325</xdr:colOff>
      <xdr:row>78</xdr:row>
      <xdr:rowOff>27577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38479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161109</xdr:rowOff>
    </xdr:from>
    <xdr:to>
      <xdr:col>15</xdr:col>
      <xdr:colOff>149225</xdr:colOff>
      <xdr:row>75</xdr:row>
      <xdr:rowOff>91259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101436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148046</xdr:rowOff>
    </xdr:from>
    <xdr:to>
      <xdr:col>6</xdr:col>
      <xdr:colOff>171450</xdr:colOff>
      <xdr:row>75</xdr:row>
      <xdr:rowOff>78196</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88373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ポイント増加しており，全国平均，類似団体平均及び東京都平均を上回っている。</a:t>
          </a:r>
        </a:p>
        <a:p>
          <a:r>
            <a:rPr kumimoji="1" lang="ja-JP" altLang="en-US" sz="1300">
              <a:latin typeface="ＭＳ Ｐゴシック" panose="020B0600070205080204" pitchFamily="50" charset="-128"/>
              <a:ea typeface="ＭＳ Ｐゴシック" panose="020B0600070205080204" pitchFamily="50" charset="-128"/>
            </a:rPr>
            <a:t>　他団体と比較して，物件費・補助費等が高い水準にあるため，今後も財政の弾力性・財政構造の見直しに努めていく。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53521</xdr:rowOff>
    </xdr:from>
    <xdr:to>
      <xdr:col>82</xdr:col>
      <xdr:colOff>107950</xdr:colOff>
      <xdr:row>80</xdr:row>
      <xdr:rowOff>23586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5671800" y="135980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80</xdr:row>
      <xdr:rowOff>23586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652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80</xdr:row>
      <xdr:rowOff>88900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65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118836</xdr:rowOff>
    </xdr:from>
    <xdr:to>
      <xdr:col>69</xdr:col>
      <xdr:colOff>92075</xdr:colOff>
      <xdr:row>80</xdr:row>
      <xdr:rowOff>88900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663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92529</xdr:rowOff>
    </xdr:from>
    <xdr:to>
      <xdr:col>65</xdr:col>
      <xdr:colOff>53975</xdr:colOff>
      <xdr:row>77</xdr:row>
      <xdr:rowOff>22679</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32855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2721</xdr:rowOff>
    </xdr:from>
    <xdr:to>
      <xdr:col>82</xdr:col>
      <xdr:colOff>158750</xdr:colOff>
      <xdr:row>79</xdr:row>
      <xdr:rowOff>104321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146248</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144236</xdr:rowOff>
    </xdr:from>
    <xdr:to>
      <xdr:col>78</xdr:col>
      <xdr:colOff>120650</xdr:colOff>
      <xdr:row>80</xdr:row>
      <xdr:rowOff>74386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59163</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38100</xdr:rowOff>
    </xdr:from>
    <xdr:to>
      <xdr:col>69</xdr:col>
      <xdr:colOff>142875</xdr:colOff>
      <xdr:row>80</xdr:row>
      <xdr:rowOff>139700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68036</xdr:rowOff>
    </xdr:from>
    <xdr:to>
      <xdr:col>65</xdr:col>
      <xdr:colOff>53975</xdr:colOff>
      <xdr:row>79</xdr:row>
      <xdr:rowOff>169636</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154413</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103111</xdr:rowOff>
    </xdr:from>
    <xdr:to>
      <xdr:col>29</xdr:col>
      <xdr:colOff>127000</xdr:colOff>
      <xdr:row>18</xdr:row>
      <xdr:rowOff>148755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6836"/>
          <a:ext cx="647700" cy="45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148755</xdr:rowOff>
    </xdr:from>
    <xdr:to>
      <xdr:col>26</xdr:col>
      <xdr:colOff>50800</xdr:colOff>
      <xdr:row>19</xdr:row>
      <xdr:rowOff>37960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82480"/>
          <a:ext cx="6985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37960</xdr:rowOff>
    </xdr:from>
    <xdr:to>
      <xdr:col>22</xdr:col>
      <xdr:colOff>114300</xdr:colOff>
      <xdr:row>19</xdr:row>
      <xdr:rowOff>75527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43135"/>
          <a:ext cx="698500" cy="3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75527</xdr:rowOff>
    </xdr:from>
    <xdr:to>
      <xdr:col>18</xdr:col>
      <xdr:colOff>177800</xdr:colOff>
      <xdr:row>19</xdr:row>
      <xdr:rowOff>82576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80702"/>
          <a:ext cx="6985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44386</xdr:rowOff>
    </xdr:from>
    <xdr:to>
      <xdr:col>19</xdr:col>
      <xdr:colOff>38100</xdr:colOff>
      <xdr:row>17</xdr:row>
      <xdr:rowOff>145986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06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156163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87592</xdr:rowOff>
    </xdr:from>
    <xdr:to>
      <xdr:col>15</xdr:col>
      <xdr:colOff>101600</xdr:colOff>
      <xdr:row>18</xdr:row>
      <xdr:rowOff>17742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27919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52311</xdr:rowOff>
    </xdr:from>
    <xdr:to>
      <xdr:col>29</xdr:col>
      <xdr:colOff>177800</xdr:colOff>
      <xdr:row>18</xdr:row>
      <xdr:rowOff>153912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60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24388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97955</xdr:rowOff>
    </xdr:from>
    <xdr:to>
      <xdr:col>26</xdr:col>
      <xdr:colOff>101600</xdr:colOff>
      <xdr:row>19</xdr:row>
      <xdr:rowOff>28105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158610</xdr:rowOff>
    </xdr:from>
    <xdr:to>
      <xdr:col>22</xdr:col>
      <xdr:colOff>165100</xdr:colOff>
      <xdr:row>19</xdr:row>
      <xdr:rowOff>88760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73537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24727</xdr:rowOff>
    </xdr:from>
    <xdr:to>
      <xdr:col>19</xdr:col>
      <xdr:colOff>38100</xdr:colOff>
      <xdr:row>19</xdr:row>
      <xdr:rowOff>126327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29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111104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31776</xdr:rowOff>
    </xdr:from>
    <xdr:to>
      <xdr:col>15</xdr:col>
      <xdr:colOff>101600</xdr:colOff>
      <xdr:row>19</xdr:row>
      <xdr:rowOff>133376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3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118153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63221</xdr:rowOff>
    </xdr:from>
    <xdr:to>
      <xdr:col>29</xdr:col>
      <xdr:colOff>127000</xdr:colOff>
      <xdr:row>36</xdr:row>
      <xdr:rowOff>97206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16471"/>
          <a:ext cx="647700" cy="3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97206</xdr:rowOff>
    </xdr:from>
    <xdr:to>
      <xdr:col>26</xdr:col>
      <xdr:colOff>50800</xdr:colOff>
      <xdr:row>36</xdr:row>
      <xdr:rowOff>142240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50456"/>
          <a:ext cx="6985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142240</xdr:rowOff>
    </xdr:from>
    <xdr:to>
      <xdr:col>22</xdr:col>
      <xdr:colOff>114300</xdr:colOff>
      <xdr:row>36</xdr:row>
      <xdr:rowOff>158090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95490"/>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158090</xdr:rowOff>
    </xdr:from>
    <xdr:to>
      <xdr:col>18</xdr:col>
      <xdr:colOff>177800</xdr:colOff>
      <xdr:row>37</xdr:row>
      <xdr:rowOff>29540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11340"/>
          <a:ext cx="698500" cy="4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200863</xdr:rowOff>
    </xdr:from>
    <xdr:to>
      <xdr:col>19</xdr:col>
      <xdr:colOff>38100</xdr:colOff>
      <xdr:row>35</xdr:row>
      <xdr:rowOff>302463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11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312640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194348</xdr:rowOff>
    </xdr:from>
    <xdr:to>
      <xdr:col>15</xdr:col>
      <xdr:colOff>101600</xdr:colOff>
      <xdr:row>35</xdr:row>
      <xdr:rowOff>295948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4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306125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12421</xdr:rowOff>
    </xdr:from>
    <xdr:to>
      <xdr:col>29</xdr:col>
      <xdr:colOff>177800</xdr:colOff>
      <xdr:row>36</xdr:row>
      <xdr:rowOff>114021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327398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46406</xdr:rowOff>
    </xdr:from>
    <xdr:to>
      <xdr:col>26</xdr:col>
      <xdr:colOff>101600</xdr:colOff>
      <xdr:row>36</xdr:row>
      <xdr:rowOff>148006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132783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6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91440</xdr:rowOff>
    </xdr:from>
    <xdr:to>
      <xdr:col>22</xdr:col>
      <xdr:colOff>165100</xdr:colOff>
      <xdr:row>37</xdr:row>
      <xdr:rowOff>21590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107290</xdr:rowOff>
    </xdr:from>
    <xdr:to>
      <xdr:col>19</xdr:col>
      <xdr:colOff>38100</xdr:colOff>
      <xdr:row>37</xdr:row>
      <xdr:rowOff>37440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6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22217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150190</xdr:rowOff>
    </xdr:from>
    <xdr:to>
      <xdr:col>15</xdr:col>
      <xdr:colOff>101600</xdr:colOff>
      <xdr:row>37</xdr:row>
      <xdr:rowOff>80340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0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65117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8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238,774
233,665
21.58
111,809,665
106,549,574
4,330,141
52,455,735
38,608,501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13170</xdr:rowOff>
    </xdr:from>
    <xdr:to>
      <xdr:col>24</xdr:col>
      <xdr:colOff>63500</xdr:colOff>
      <xdr:row>38</xdr:row>
      <xdr:rowOff>25247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28270"/>
          <a:ext cx="8382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13170</xdr:rowOff>
    </xdr:from>
    <xdr:to>
      <xdr:col>19</xdr:col>
      <xdr:colOff>177800</xdr:colOff>
      <xdr:row>38</xdr:row>
      <xdr:rowOff>112535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8270"/>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112535</xdr:rowOff>
    </xdr:from>
    <xdr:to>
      <xdr:col>15</xdr:col>
      <xdr:colOff>50800</xdr:colOff>
      <xdr:row>38</xdr:row>
      <xdr:rowOff>128080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2763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128080</xdr:rowOff>
    </xdr:from>
    <xdr:to>
      <xdr:col>10</xdr:col>
      <xdr:colOff>114300</xdr:colOff>
      <xdr:row>39</xdr:row>
      <xdr:rowOff>39345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3180"/>
          <a:ext cx="889000" cy="8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148488</xdr:rowOff>
    </xdr:from>
    <xdr:to>
      <xdr:col>10</xdr:col>
      <xdr:colOff>165100</xdr:colOff>
      <xdr:row>37</xdr:row>
      <xdr:rowOff>78638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95165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94577</xdr:rowOff>
    </xdr:from>
    <xdr:to>
      <xdr:col>6</xdr:col>
      <xdr:colOff>38100</xdr:colOff>
      <xdr:row>38</xdr:row>
      <xdr:rowOff>24727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3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41254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145898</xdr:rowOff>
    </xdr:from>
    <xdr:to>
      <xdr:col>24</xdr:col>
      <xdr:colOff>114300</xdr:colOff>
      <xdr:row>38</xdr:row>
      <xdr:rowOff>76048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124325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133820</xdr:rowOff>
    </xdr:from>
    <xdr:to>
      <xdr:col>20</xdr:col>
      <xdr:colOff>38100</xdr:colOff>
      <xdr:row>38</xdr:row>
      <xdr:rowOff>63970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55097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61735</xdr:rowOff>
    </xdr:from>
    <xdr:to>
      <xdr:col>15</xdr:col>
      <xdr:colOff>101600</xdr:colOff>
      <xdr:row>38</xdr:row>
      <xdr:rowOff>163335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154462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77280</xdr:rowOff>
    </xdr:from>
    <xdr:to>
      <xdr:col>10</xdr:col>
      <xdr:colOff>165100</xdr:colOff>
      <xdr:row>39</xdr:row>
      <xdr:rowOff>7430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170007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159995</xdr:rowOff>
    </xdr:from>
    <xdr:to>
      <xdr:col>6</xdr:col>
      <xdr:colOff>38100</xdr:colOff>
      <xdr:row>39</xdr:row>
      <xdr:rowOff>90145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81272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139967</xdr:rowOff>
    </xdr:from>
    <xdr:to>
      <xdr:col>24</xdr:col>
      <xdr:colOff>63500</xdr:colOff>
      <xdr:row>54</xdr:row>
      <xdr:rowOff>157512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98267"/>
          <a:ext cx="8382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157512</xdr:rowOff>
    </xdr:from>
    <xdr:to>
      <xdr:col>19</xdr:col>
      <xdr:colOff>177800</xdr:colOff>
      <xdr:row>55</xdr:row>
      <xdr:rowOff>19247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15812"/>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19247</xdr:rowOff>
    </xdr:from>
    <xdr:to>
      <xdr:col>15</xdr:col>
      <xdr:colOff>50800</xdr:colOff>
      <xdr:row>55</xdr:row>
      <xdr:rowOff>151320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48997"/>
          <a:ext cx="889000" cy="1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151320</xdr:rowOff>
    </xdr:from>
    <xdr:to>
      <xdr:col>10</xdr:col>
      <xdr:colOff>114300</xdr:colOff>
      <xdr:row>55</xdr:row>
      <xdr:rowOff>160693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8107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60687</xdr:rowOff>
    </xdr:from>
    <xdr:to>
      <xdr:col>10</xdr:col>
      <xdr:colOff>165100</xdr:colOff>
      <xdr:row>55</xdr:row>
      <xdr:rowOff>162287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4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7364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2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130772</xdr:rowOff>
    </xdr:from>
    <xdr:to>
      <xdr:col>6</xdr:col>
      <xdr:colOff>38100</xdr:colOff>
      <xdr:row>56</xdr:row>
      <xdr:rowOff>60922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6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52049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89167</xdr:rowOff>
    </xdr:from>
    <xdr:to>
      <xdr:col>24</xdr:col>
      <xdr:colOff>114300</xdr:colOff>
      <xdr:row>55</xdr:row>
      <xdr:rowOff>19317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112044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106712</xdr:rowOff>
    </xdr:from>
    <xdr:to>
      <xdr:col>20</xdr:col>
      <xdr:colOff>38100</xdr:colOff>
      <xdr:row>55</xdr:row>
      <xdr:rowOff>36862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53389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139897</xdr:rowOff>
    </xdr:from>
    <xdr:to>
      <xdr:col>15</xdr:col>
      <xdr:colOff>101600</xdr:colOff>
      <xdr:row>55</xdr:row>
      <xdr:rowOff>70047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86574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100520</xdr:rowOff>
    </xdr:from>
    <xdr:to>
      <xdr:col>10</xdr:col>
      <xdr:colOff>165100</xdr:colOff>
      <xdr:row>56</xdr:row>
      <xdr:rowOff>30670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109893</xdr:rowOff>
    </xdr:from>
    <xdr:to>
      <xdr:col>6</xdr:col>
      <xdr:colOff>38100</xdr:colOff>
      <xdr:row>56</xdr:row>
      <xdr:rowOff>40043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56570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1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101143</xdr:rowOff>
    </xdr:from>
    <xdr:to>
      <xdr:col>24</xdr:col>
      <xdr:colOff>63500</xdr:colOff>
      <xdr:row>77</xdr:row>
      <xdr:rowOff>122098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02793"/>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116839</xdr:rowOff>
    </xdr:from>
    <xdr:to>
      <xdr:col>19</xdr:col>
      <xdr:colOff>177800</xdr:colOff>
      <xdr:row>77</xdr:row>
      <xdr:rowOff>122098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18489"/>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113945</xdr:rowOff>
    </xdr:from>
    <xdr:to>
      <xdr:col>15</xdr:col>
      <xdr:colOff>50800</xdr:colOff>
      <xdr:row>77</xdr:row>
      <xdr:rowOff>116839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15595"/>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113945</xdr:rowOff>
    </xdr:from>
    <xdr:to>
      <xdr:col>10</xdr:col>
      <xdr:colOff>114300</xdr:colOff>
      <xdr:row>77</xdr:row>
      <xdr:rowOff>140996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1559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106121</xdr:rowOff>
    </xdr:from>
    <xdr:to>
      <xdr:col>10</xdr:col>
      <xdr:colOff>165100</xdr:colOff>
      <xdr:row>77</xdr:row>
      <xdr:rowOff>36271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52798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10643</xdr:rowOff>
    </xdr:from>
    <xdr:to>
      <xdr:col>6</xdr:col>
      <xdr:colOff>38100</xdr:colOff>
      <xdr:row>77</xdr:row>
      <xdr:rowOff>112243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128770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8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50343</xdr:rowOff>
    </xdr:from>
    <xdr:to>
      <xdr:col>24</xdr:col>
      <xdr:colOff>114300</xdr:colOff>
      <xdr:row>77</xdr:row>
      <xdr:rowOff>151943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73220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71298</xdr:rowOff>
    </xdr:from>
    <xdr:to>
      <xdr:col>20</xdr:col>
      <xdr:colOff>38100</xdr:colOff>
      <xdr:row>78</xdr:row>
      <xdr:rowOff>1448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17975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66039</xdr:rowOff>
    </xdr:from>
    <xdr:to>
      <xdr:col>15</xdr:col>
      <xdr:colOff>101600</xdr:colOff>
      <xdr:row>77</xdr:row>
      <xdr:rowOff>167639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63145</xdr:rowOff>
    </xdr:from>
    <xdr:to>
      <xdr:col>10</xdr:col>
      <xdr:colOff>165100</xdr:colOff>
      <xdr:row>77</xdr:row>
      <xdr:rowOff>164745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155872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11473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30341</xdr:rowOff>
    </xdr:from>
    <xdr:to>
      <xdr:col>24</xdr:col>
      <xdr:colOff>63500</xdr:colOff>
      <xdr:row>96</xdr:row>
      <xdr:rowOff>127915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89541"/>
          <a:ext cx="838200" cy="9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48692</xdr:rowOff>
    </xdr:from>
    <xdr:to>
      <xdr:col>19</xdr:col>
      <xdr:colOff>177800</xdr:colOff>
      <xdr:row>96</xdr:row>
      <xdr:rowOff>127915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07892"/>
          <a:ext cx="889000" cy="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48692</xdr:rowOff>
    </xdr:from>
    <xdr:to>
      <xdr:col>15</xdr:col>
      <xdr:colOff>50800</xdr:colOff>
      <xdr:row>97</xdr:row>
      <xdr:rowOff>151282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07892"/>
          <a:ext cx="889000" cy="27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151282</xdr:rowOff>
    </xdr:from>
    <xdr:to>
      <xdr:col>10</xdr:col>
      <xdr:colOff>114300</xdr:colOff>
      <xdr:row>98</xdr:row>
      <xdr:rowOff>17259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81932"/>
          <a:ext cx="889000" cy="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21386</xdr:rowOff>
    </xdr:from>
    <xdr:to>
      <xdr:col>10</xdr:col>
      <xdr:colOff>165100</xdr:colOff>
      <xdr:row>96</xdr:row>
      <xdr:rowOff>122986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139513</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2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79350</xdr:rowOff>
    </xdr:from>
    <xdr:to>
      <xdr:col>6</xdr:col>
      <xdr:colOff>38100</xdr:colOff>
      <xdr:row>97</xdr:row>
      <xdr:rowOff>9500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26027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3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150991</xdr:rowOff>
    </xdr:from>
    <xdr:to>
      <xdr:col>24</xdr:col>
      <xdr:colOff>114300</xdr:colOff>
      <xdr:row>96</xdr:row>
      <xdr:rowOff>81141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2418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9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77115</xdr:rowOff>
    </xdr:from>
    <xdr:to>
      <xdr:col>20</xdr:col>
      <xdr:colOff>38100</xdr:colOff>
      <xdr:row>97</xdr:row>
      <xdr:rowOff>7265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23792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1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169342</xdr:rowOff>
    </xdr:from>
    <xdr:to>
      <xdr:col>15</xdr:col>
      <xdr:colOff>101600</xdr:colOff>
      <xdr:row>96</xdr:row>
      <xdr:rowOff>99492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90619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4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100482</xdr:rowOff>
    </xdr:from>
    <xdr:to>
      <xdr:col>10</xdr:col>
      <xdr:colOff>165100</xdr:colOff>
      <xdr:row>98</xdr:row>
      <xdr:rowOff>30632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21759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82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137909</xdr:rowOff>
    </xdr:from>
    <xdr:to>
      <xdr:col>6</xdr:col>
      <xdr:colOff>38100</xdr:colOff>
      <xdr:row>98</xdr:row>
      <xdr:rowOff>68059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59186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86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81757</xdr:rowOff>
    </xdr:from>
    <xdr:to>
      <xdr:col>54</xdr:col>
      <xdr:colOff>189865</xdr:colOff>
      <xdr:row>38</xdr:row>
      <xdr:rowOff>100442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253957"/>
          <a:ext cx="1270" cy="36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104269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100442</xdr:rowOff>
    </xdr:from>
    <xdr:to>
      <xdr:col>55</xdr:col>
      <xdr:colOff>88900</xdr:colOff>
      <xdr:row>38</xdr:row>
      <xdr:rowOff>100442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1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28434</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60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81757</xdr:rowOff>
    </xdr:from>
    <xdr:to>
      <xdr:col>55</xdr:col>
      <xdr:colOff>88900</xdr:colOff>
      <xdr:row>36</xdr:row>
      <xdr:rowOff>81757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93988</xdr:rowOff>
    </xdr:from>
    <xdr:to>
      <xdr:col>55</xdr:col>
      <xdr:colOff>0</xdr:colOff>
      <xdr:row>36</xdr:row>
      <xdr:rowOff>100579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66188"/>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24099</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67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45672</xdr:rowOff>
    </xdr:from>
    <xdr:to>
      <xdr:col>55</xdr:col>
      <xdr:colOff>50800</xdr:colOff>
      <xdr:row>37</xdr:row>
      <xdr:rowOff>147272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44740</xdr:rowOff>
    </xdr:from>
    <xdr:to>
      <xdr:col>50</xdr:col>
      <xdr:colOff>114300</xdr:colOff>
      <xdr:row>36</xdr:row>
      <xdr:rowOff>93988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16940"/>
          <a:ext cx="889000" cy="4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28115</xdr:rowOff>
    </xdr:from>
    <xdr:to>
      <xdr:col>50</xdr:col>
      <xdr:colOff>165100</xdr:colOff>
      <xdr:row>37</xdr:row>
      <xdr:rowOff>129715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120842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150924</xdr:rowOff>
    </xdr:from>
    <xdr:to>
      <xdr:col>45</xdr:col>
      <xdr:colOff>177800</xdr:colOff>
      <xdr:row>36</xdr:row>
      <xdr:rowOff>44740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65874"/>
          <a:ext cx="889000" cy="7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57247</xdr:rowOff>
    </xdr:from>
    <xdr:to>
      <xdr:col>46</xdr:col>
      <xdr:colOff>38100</xdr:colOff>
      <xdr:row>37</xdr:row>
      <xdr:rowOff>158846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008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149974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150924</xdr:rowOff>
    </xdr:from>
    <xdr:to>
      <xdr:col>41</xdr:col>
      <xdr:colOff>50800</xdr:colOff>
      <xdr:row>36</xdr:row>
      <xdr:rowOff>170889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65874"/>
          <a:ext cx="889000" cy="8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160939</xdr:rowOff>
    </xdr:from>
    <xdr:to>
      <xdr:col>41</xdr:col>
      <xdr:colOff>101600</xdr:colOff>
      <xdr:row>32</xdr:row>
      <xdr:rowOff>91089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47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82216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5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2665</xdr:rowOff>
    </xdr:from>
    <xdr:to>
      <xdr:col>36</xdr:col>
      <xdr:colOff>165100</xdr:colOff>
      <xdr:row>37</xdr:row>
      <xdr:rowOff>104265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95392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49779</xdr:rowOff>
    </xdr:from>
    <xdr:to>
      <xdr:col>55</xdr:col>
      <xdr:colOff>50800</xdr:colOff>
      <xdr:row>36</xdr:row>
      <xdr:rowOff>151379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155435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5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43188</xdr:rowOff>
    </xdr:from>
    <xdr:to>
      <xdr:col>50</xdr:col>
      <xdr:colOff>165100</xdr:colOff>
      <xdr:row>36</xdr:row>
      <xdr:rowOff>144788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161315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165390</xdr:rowOff>
    </xdr:from>
    <xdr:to>
      <xdr:col>46</xdr:col>
      <xdr:colOff>38100</xdr:colOff>
      <xdr:row>36</xdr:row>
      <xdr:rowOff>95540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112067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100124</xdr:rowOff>
    </xdr:from>
    <xdr:to>
      <xdr:col>41</xdr:col>
      <xdr:colOff>101600</xdr:colOff>
      <xdr:row>32</xdr:row>
      <xdr:rowOff>30274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46801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9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120089</xdr:rowOff>
    </xdr:from>
    <xdr:to>
      <xdr:col>36</xdr:col>
      <xdr:colOff>165100</xdr:colOff>
      <xdr:row>37</xdr:row>
      <xdr:rowOff>50239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66766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72339</xdr:rowOff>
    </xdr:from>
    <xdr:to>
      <xdr:col>55</xdr:col>
      <xdr:colOff>0</xdr:colOff>
      <xdr:row>57</xdr:row>
      <xdr:rowOff>166218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44989"/>
          <a:ext cx="838200" cy="9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166218</xdr:rowOff>
    </xdr:from>
    <xdr:to>
      <xdr:col>50</xdr:col>
      <xdr:colOff>114300</xdr:colOff>
      <xdr:row>58</xdr:row>
      <xdr:rowOff>148044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38868"/>
          <a:ext cx="889000" cy="1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597</xdr:rowOff>
    </xdr:from>
    <xdr:to>
      <xdr:col>45</xdr:col>
      <xdr:colOff>177800</xdr:colOff>
      <xdr:row>58</xdr:row>
      <xdr:rowOff>148044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73247"/>
          <a:ext cx="8890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121259</xdr:rowOff>
    </xdr:from>
    <xdr:to>
      <xdr:col>41</xdr:col>
      <xdr:colOff>50800</xdr:colOff>
      <xdr:row>57</xdr:row>
      <xdr:rowOff>597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22459"/>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71793</xdr:rowOff>
    </xdr:from>
    <xdr:to>
      <xdr:col>41</xdr:col>
      <xdr:colOff>101600</xdr:colOff>
      <xdr:row>57</xdr:row>
      <xdr:rowOff>1943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18470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88081</xdr:rowOff>
    </xdr:from>
    <xdr:to>
      <xdr:col>36</xdr:col>
      <xdr:colOff>165100</xdr:colOff>
      <xdr:row>56</xdr:row>
      <xdr:rowOff>18231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34758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2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21539</xdr:rowOff>
    </xdr:from>
    <xdr:to>
      <xdr:col>55</xdr:col>
      <xdr:colOff>50800</xdr:colOff>
      <xdr:row>57</xdr:row>
      <xdr:rowOff>123139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171416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115418</xdr:rowOff>
    </xdr:from>
    <xdr:to>
      <xdr:col>50</xdr:col>
      <xdr:colOff>165100</xdr:colOff>
      <xdr:row>58</xdr:row>
      <xdr:rowOff>45568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36695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97244</xdr:rowOff>
    </xdr:from>
    <xdr:to>
      <xdr:col>46</xdr:col>
      <xdr:colOff>38100</xdr:colOff>
      <xdr:row>59</xdr:row>
      <xdr:rowOff>27394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18521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121247</xdr:rowOff>
    </xdr:from>
    <xdr:to>
      <xdr:col>41</xdr:col>
      <xdr:colOff>101600</xdr:colOff>
      <xdr:row>57</xdr:row>
      <xdr:rowOff>51397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42524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70459</xdr:rowOff>
    </xdr:from>
    <xdr:to>
      <xdr:col>36</xdr:col>
      <xdr:colOff>165100</xdr:colOff>
      <xdr:row>57</xdr:row>
      <xdr:rowOff>609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163186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124231</xdr:rowOff>
    </xdr:from>
    <xdr:to>
      <xdr:col>55</xdr:col>
      <xdr:colOff>0</xdr:colOff>
      <xdr:row>78</xdr:row>
      <xdr:rowOff>128460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25881"/>
          <a:ext cx="8382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128460</xdr:rowOff>
    </xdr:from>
    <xdr:to>
      <xdr:col>50</xdr:col>
      <xdr:colOff>114300</xdr:colOff>
      <xdr:row>79</xdr:row>
      <xdr:rowOff>12370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01560"/>
          <a:ext cx="889000" cy="5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12370</xdr:rowOff>
    </xdr:from>
    <xdr:to>
      <xdr:col>45</xdr:col>
      <xdr:colOff>177800</xdr:colOff>
      <xdr:row>79</xdr:row>
      <xdr:rowOff>16142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56920"/>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28866</xdr:rowOff>
    </xdr:from>
    <xdr:to>
      <xdr:col>41</xdr:col>
      <xdr:colOff>50800</xdr:colOff>
      <xdr:row>79</xdr:row>
      <xdr:rowOff>16142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01966"/>
          <a:ext cx="889000" cy="15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7556</xdr:rowOff>
    </xdr:from>
    <xdr:to>
      <xdr:col>41</xdr:col>
      <xdr:colOff>101600</xdr:colOff>
      <xdr:row>78</xdr:row>
      <xdr:rowOff>109156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125683</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26428" y="1315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168072</xdr:rowOff>
    </xdr:from>
    <xdr:to>
      <xdr:col>36</xdr:col>
      <xdr:colOff>165100</xdr:colOff>
      <xdr:row>77</xdr:row>
      <xdr:rowOff>98222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114749</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428" y="129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73431</xdr:rowOff>
    </xdr:from>
    <xdr:to>
      <xdr:col>55</xdr:col>
      <xdr:colOff>50800</xdr:colOff>
      <xdr:row>78</xdr:row>
      <xdr:rowOff>3581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51858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77660</xdr:rowOff>
    </xdr:from>
    <xdr:to>
      <xdr:col>50</xdr:col>
      <xdr:colOff>165100</xdr:colOff>
      <xdr:row>79</xdr:row>
      <xdr:rowOff>7810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170387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133020</xdr:rowOff>
    </xdr:from>
    <xdr:to>
      <xdr:col>46</xdr:col>
      <xdr:colOff>38100</xdr:colOff>
      <xdr:row>79</xdr:row>
      <xdr:rowOff>63170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54297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59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136792</xdr:rowOff>
    </xdr:from>
    <xdr:to>
      <xdr:col>41</xdr:col>
      <xdr:colOff>101600</xdr:colOff>
      <xdr:row>79</xdr:row>
      <xdr:rowOff>66942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58069</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602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149516</xdr:rowOff>
    </xdr:from>
    <xdr:to>
      <xdr:col>36</xdr:col>
      <xdr:colOff>165100</xdr:colOff>
      <xdr:row>78</xdr:row>
      <xdr:rowOff>79666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5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70793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4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48557</xdr:rowOff>
    </xdr:from>
    <xdr:to>
      <xdr:col>55</xdr:col>
      <xdr:colOff>0</xdr:colOff>
      <xdr:row>96</xdr:row>
      <xdr:rowOff>105502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07757"/>
          <a:ext cx="838200" cy="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48557</xdr:rowOff>
    </xdr:from>
    <xdr:to>
      <xdr:col>50</xdr:col>
      <xdr:colOff>114300</xdr:colOff>
      <xdr:row>96</xdr:row>
      <xdr:rowOff>127425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07757"/>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44008</xdr:rowOff>
    </xdr:from>
    <xdr:to>
      <xdr:col>45</xdr:col>
      <xdr:colOff>177800</xdr:colOff>
      <xdr:row>96</xdr:row>
      <xdr:rowOff>127425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03208"/>
          <a:ext cx="889000" cy="8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37973</xdr:rowOff>
    </xdr:from>
    <xdr:to>
      <xdr:col>41</xdr:col>
      <xdr:colOff>50800</xdr:colOff>
      <xdr:row>96</xdr:row>
      <xdr:rowOff>44008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497173"/>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13050</xdr:rowOff>
    </xdr:from>
    <xdr:to>
      <xdr:col>41</xdr:col>
      <xdr:colOff>101600</xdr:colOff>
      <xdr:row>95</xdr:row>
      <xdr:rowOff>114650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131177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0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26698</xdr:rowOff>
    </xdr:from>
    <xdr:to>
      <xdr:col>36</xdr:col>
      <xdr:colOff>165100</xdr:colOff>
      <xdr:row>95</xdr:row>
      <xdr:rowOff>128298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31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144825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0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54702</xdr:rowOff>
    </xdr:from>
    <xdr:to>
      <xdr:col>55</xdr:col>
      <xdr:colOff>50800</xdr:colOff>
      <xdr:row>96</xdr:row>
      <xdr:rowOff>156302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33129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169207</xdr:rowOff>
    </xdr:from>
    <xdr:to>
      <xdr:col>50</xdr:col>
      <xdr:colOff>165100</xdr:colOff>
      <xdr:row>96</xdr:row>
      <xdr:rowOff>99357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90484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76625</xdr:rowOff>
    </xdr:from>
    <xdr:to>
      <xdr:col>46</xdr:col>
      <xdr:colOff>38100</xdr:colOff>
      <xdr:row>97</xdr:row>
      <xdr:rowOff>6775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169352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2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164658</xdr:rowOff>
    </xdr:from>
    <xdr:to>
      <xdr:col>41</xdr:col>
      <xdr:colOff>101600</xdr:colOff>
      <xdr:row>96</xdr:row>
      <xdr:rowOff>94808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85935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4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158623</xdr:rowOff>
    </xdr:from>
    <xdr:to>
      <xdr:col>36</xdr:col>
      <xdr:colOff>165100</xdr:colOff>
      <xdr:row>96</xdr:row>
      <xdr:rowOff>88773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79900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5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73634</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88734"/>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75641</xdr:rowOff>
    </xdr:from>
    <xdr:to>
      <xdr:col>72</xdr:col>
      <xdr:colOff>38100</xdr:colOff>
      <xdr:row>38</xdr:row>
      <xdr:rowOff>5791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22318</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19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103759</xdr:rowOff>
    </xdr:from>
    <xdr:to>
      <xdr:col>67</xdr:col>
      <xdr:colOff>101600</xdr:colOff>
      <xdr:row>38</xdr:row>
      <xdr:rowOff>33910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50436</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22834</xdr:rowOff>
    </xdr:from>
    <xdr:to>
      <xdr:col>67</xdr:col>
      <xdr:colOff>101600</xdr:colOff>
      <xdr:row>38</xdr:row>
      <xdr:rowOff>124434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115561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63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83083</xdr:rowOff>
    </xdr:from>
    <xdr:to>
      <xdr:col>85</xdr:col>
      <xdr:colOff>127000</xdr:colOff>
      <xdr:row>77</xdr:row>
      <xdr:rowOff>91560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84733"/>
          <a:ext cx="8382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91560</xdr:rowOff>
    </xdr:from>
    <xdr:to>
      <xdr:col>81</xdr:col>
      <xdr:colOff>50800</xdr:colOff>
      <xdr:row>77</xdr:row>
      <xdr:rowOff>103867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93210"/>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103867</xdr:rowOff>
    </xdr:from>
    <xdr:to>
      <xdr:col>76</xdr:col>
      <xdr:colOff>114300</xdr:colOff>
      <xdr:row>77</xdr:row>
      <xdr:rowOff>104076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0551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104076</xdr:rowOff>
    </xdr:from>
    <xdr:to>
      <xdr:col>71</xdr:col>
      <xdr:colOff>177800</xdr:colOff>
      <xdr:row>77</xdr:row>
      <xdr:rowOff>114612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05726"/>
          <a:ext cx="8890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35160</xdr:rowOff>
    </xdr:from>
    <xdr:to>
      <xdr:col>72</xdr:col>
      <xdr:colOff>38100</xdr:colOff>
      <xdr:row>75</xdr:row>
      <xdr:rowOff>136760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153287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137973</xdr:rowOff>
    </xdr:from>
    <xdr:to>
      <xdr:col>67</xdr:col>
      <xdr:colOff>101600</xdr:colOff>
      <xdr:row>75</xdr:row>
      <xdr:rowOff>68123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2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84650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32283</xdr:rowOff>
    </xdr:from>
    <xdr:to>
      <xdr:col>85</xdr:col>
      <xdr:colOff>177800</xdr:colOff>
      <xdr:row>77</xdr:row>
      <xdr:rowOff>133883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10710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40760</xdr:rowOff>
    </xdr:from>
    <xdr:to>
      <xdr:col>81</xdr:col>
      <xdr:colOff>101600</xdr:colOff>
      <xdr:row>77</xdr:row>
      <xdr:rowOff>142360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133487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53067</xdr:rowOff>
    </xdr:from>
    <xdr:to>
      <xdr:col>76</xdr:col>
      <xdr:colOff>165100</xdr:colOff>
      <xdr:row>77</xdr:row>
      <xdr:rowOff>154667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145794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53276</xdr:rowOff>
    </xdr:from>
    <xdr:to>
      <xdr:col>72</xdr:col>
      <xdr:colOff>38100</xdr:colOff>
      <xdr:row>77</xdr:row>
      <xdr:rowOff>154876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146003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63812</xdr:rowOff>
    </xdr:from>
    <xdr:to>
      <xdr:col>67</xdr:col>
      <xdr:colOff>101600</xdr:colOff>
      <xdr:row>77</xdr:row>
      <xdr:rowOff>165412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156539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168960</xdr:rowOff>
    </xdr:from>
    <xdr:to>
      <xdr:col>85</xdr:col>
      <xdr:colOff>127000</xdr:colOff>
      <xdr:row>95</xdr:row>
      <xdr:rowOff>60866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285260"/>
          <a:ext cx="838200" cy="6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60866</xdr:rowOff>
    </xdr:from>
    <xdr:to>
      <xdr:col>81</xdr:col>
      <xdr:colOff>50800</xdr:colOff>
      <xdr:row>95</xdr:row>
      <xdr:rowOff>133364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348616"/>
          <a:ext cx="889000" cy="7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133364</xdr:rowOff>
    </xdr:from>
    <xdr:to>
      <xdr:col>76</xdr:col>
      <xdr:colOff>114300</xdr:colOff>
      <xdr:row>97</xdr:row>
      <xdr:rowOff>40292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421114"/>
          <a:ext cx="8890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116378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98520</xdr:rowOff>
    </xdr:from>
    <xdr:to>
      <xdr:col>71</xdr:col>
      <xdr:colOff>177800</xdr:colOff>
      <xdr:row>97</xdr:row>
      <xdr:rowOff>40292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557720"/>
          <a:ext cx="889000" cy="1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109082</xdr:rowOff>
    </xdr:from>
    <xdr:to>
      <xdr:col>72</xdr:col>
      <xdr:colOff>38100</xdr:colOff>
      <xdr:row>95</xdr:row>
      <xdr:rowOff>39232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22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55759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0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109049</xdr:rowOff>
    </xdr:from>
    <xdr:to>
      <xdr:col>67</xdr:col>
      <xdr:colOff>101600</xdr:colOff>
      <xdr:row>95</xdr:row>
      <xdr:rowOff>39199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2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55726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0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118160</xdr:rowOff>
    </xdr:from>
    <xdr:to>
      <xdr:col>85</xdr:col>
      <xdr:colOff>177800</xdr:colOff>
      <xdr:row>95</xdr:row>
      <xdr:rowOff>48310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2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141037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0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10066</xdr:rowOff>
    </xdr:from>
    <xdr:to>
      <xdr:col>81</xdr:col>
      <xdr:colOff>101600</xdr:colOff>
      <xdr:row>95</xdr:row>
      <xdr:rowOff>111666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2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128193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0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82564</xdr:rowOff>
    </xdr:from>
    <xdr:to>
      <xdr:col>76</xdr:col>
      <xdr:colOff>165100</xdr:colOff>
      <xdr:row>96</xdr:row>
      <xdr:rowOff>12714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29241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1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160942</xdr:rowOff>
    </xdr:from>
    <xdr:to>
      <xdr:col>72</xdr:col>
      <xdr:colOff>38100</xdr:colOff>
      <xdr:row>97</xdr:row>
      <xdr:rowOff>91092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82219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7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47720</xdr:rowOff>
    </xdr:from>
    <xdr:to>
      <xdr:col>67</xdr:col>
      <xdr:colOff>101600</xdr:colOff>
      <xdr:row>96</xdr:row>
      <xdr:rowOff>149320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140447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9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87920</xdr:rowOff>
    </xdr:from>
    <xdr:to>
      <xdr:col>102</xdr:col>
      <xdr:colOff>165100</xdr:colOff>
      <xdr:row>37</xdr:row>
      <xdr:rowOff>18070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34597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14768</xdr:rowOff>
    </xdr:from>
    <xdr:to>
      <xdr:col>98</xdr:col>
      <xdr:colOff>38100</xdr:colOff>
      <xdr:row>36</xdr:row>
      <xdr:rowOff>116368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132895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59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95069</xdr:rowOff>
    </xdr:from>
    <xdr:to>
      <xdr:col>116</xdr:col>
      <xdr:colOff>63500</xdr:colOff>
      <xdr:row>59</xdr:row>
      <xdr:rowOff>95286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210619"/>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95069</xdr:rowOff>
    </xdr:from>
    <xdr:to>
      <xdr:col>111</xdr:col>
      <xdr:colOff>177800</xdr:colOff>
      <xdr:row>59</xdr:row>
      <xdr:rowOff>95286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061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93871</xdr:rowOff>
    </xdr:from>
    <xdr:to>
      <xdr:col>107</xdr:col>
      <xdr:colOff>50800</xdr:colOff>
      <xdr:row>59</xdr:row>
      <xdr:rowOff>95069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09421"/>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93871</xdr:rowOff>
    </xdr:from>
    <xdr:to>
      <xdr:col>102</xdr:col>
      <xdr:colOff>114300</xdr:colOff>
      <xdr:row>59</xdr:row>
      <xdr:rowOff>95395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20942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20865</xdr:rowOff>
    </xdr:from>
    <xdr:to>
      <xdr:col>102</xdr:col>
      <xdr:colOff>165100</xdr:colOff>
      <xdr:row>52</xdr:row>
      <xdr:rowOff>122465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8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138992</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8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11612</xdr:rowOff>
    </xdr:from>
    <xdr:to>
      <xdr:col>98</xdr:col>
      <xdr:colOff>38100</xdr:colOff>
      <xdr:row>52</xdr:row>
      <xdr:rowOff>113212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892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129739</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87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44269</xdr:rowOff>
    </xdr:from>
    <xdr:to>
      <xdr:col>116</xdr:col>
      <xdr:colOff>114300</xdr:colOff>
      <xdr:row>59</xdr:row>
      <xdr:rowOff>145869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130646</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4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44486</xdr:rowOff>
    </xdr:from>
    <xdr:to>
      <xdr:col>112</xdr:col>
      <xdr:colOff>38100</xdr:colOff>
      <xdr:row>59</xdr:row>
      <xdr:rowOff>146086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137213</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252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44269</xdr:rowOff>
    </xdr:from>
    <xdr:to>
      <xdr:col>107</xdr:col>
      <xdr:colOff>101600</xdr:colOff>
      <xdr:row>59</xdr:row>
      <xdr:rowOff>145869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136996</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25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43071</xdr:rowOff>
    </xdr:from>
    <xdr:to>
      <xdr:col>102</xdr:col>
      <xdr:colOff>165100</xdr:colOff>
      <xdr:row>59</xdr:row>
      <xdr:rowOff>144671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135798</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251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44595</xdr:rowOff>
    </xdr:from>
    <xdr:to>
      <xdr:col>98</xdr:col>
      <xdr:colOff>38100</xdr:colOff>
      <xdr:row>59</xdr:row>
      <xdr:rowOff>146195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137322</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252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123789</xdr:rowOff>
    </xdr:from>
    <xdr:to>
      <xdr:col>116</xdr:col>
      <xdr:colOff>63500</xdr:colOff>
      <xdr:row>74</xdr:row>
      <xdr:rowOff>53701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639639"/>
          <a:ext cx="838200" cy="10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53701</xdr:rowOff>
    </xdr:from>
    <xdr:to>
      <xdr:col>111</xdr:col>
      <xdr:colOff>177800</xdr:colOff>
      <xdr:row>75</xdr:row>
      <xdr:rowOff>14061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741001"/>
          <a:ext cx="889000" cy="13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14061</xdr:rowOff>
    </xdr:from>
    <xdr:to>
      <xdr:col>107</xdr:col>
      <xdr:colOff>50800</xdr:colOff>
      <xdr:row>75</xdr:row>
      <xdr:rowOff>39756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72811"/>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123606</xdr:rowOff>
    </xdr:from>
    <xdr:to>
      <xdr:col>102</xdr:col>
      <xdr:colOff>114300</xdr:colOff>
      <xdr:row>75</xdr:row>
      <xdr:rowOff>39756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639456"/>
          <a:ext cx="889000" cy="25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21829</xdr:rowOff>
    </xdr:from>
    <xdr:to>
      <xdr:col>102</xdr:col>
      <xdr:colOff>165100</xdr:colOff>
      <xdr:row>74</xdr:row>
      <xdr:rowOff>123429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139956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44414</xdr:rowOff>
    </xdr:from>
    <xdr:to>
      <xdr:col>98</xdr:col>
      <xdr:colOff>38100</xdr:colOff>
      <xdr:row>73</xdr:row>
      <xdr:rowOff>146014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56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162541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3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72989</xdr:rowOff>
    </xdr:from>
    <xdr:to>
      <xdr:col>116</xdr:col>
      <xdr:colOff>114300</xdr:colOff>
      <xdr:row>74</xdr:row>
      <xdr:rowOff>3139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95866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2901</xdr:rowOff>
    </xdr:from>
    <xdr:to>
      <xdr:col>112</xdr:col>
      <xdr:colOff>38100</xdr:colOff>
      <xdr:row>74</xdr:row>
      <xdr:rowOff>104501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121028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4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134711</xdr:rowOff>
    </xdr:from>
    <xdr:to>
      <xdr:col>107</xdr:col>
      <xdr:colOff>101600</xdr:colOff>
      <xdr:row>75</xdr:row>
      <xdr:rowOff>64861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81388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160406</xdr:rowOff>
    </xdr:from>
    <xdr:to>
      <xdr:col>102</xdr:col>
      <xdr:colOff>165100</xdr:colOff>
      <xdr:row>75</xdr:row>
      <xdr:rowOff>90556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81683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72806</xdr:rowOff>
    </xdr:from>
    <xdr:to>
      <xdr:col>98</xdr:col>
      <xdr:colOff>38100</xdr:colOff>
      <xdr:row>74</xdr:row>
      <xdr:rowOff>2956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5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165533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8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住民１人あたりのコストは，主に補助費等，物件費が類似団体平均を上回っている。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物件費について，入会保留児対策としての学童クラブ事業運営委託料の増などに伴う増が挙げられる。</a:t>
          </a:r>
        </a:p>
        <a:p>
          <a:r>
            <a:rPr kumimoji="1" lang="ja-JP" altLang="en-US" sz="1300">
              <a:latin typeface="ＭＳ Ｐゴシック" panose="020B0600070205080204" pitchFamily="50" charset="-128"/>
              <a:ea typeface="ＭＳ Ｐゴシック" panose="020B0600070205080204" pitchFamily="50" charset="-128"/>
            </a:rPr>
            <a:t>　引き続き適正な水準を保ち，市債バランス等を基準とした将来負担の抑制に努めるとともに，補助費等や物件費については臨時事業に係る見直しを行い，一層の適正化を推進していく。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238,774
233,665
21.58
111,809,665
106,549,574
4,330,141
52,455,735
38,608,501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93523</xdr:rowOff>
    </xdr:from>
    <xdr:to>
      <xdr:col>24</xdr:col>
      <xdr:colOff>63500</xdr:colOff>
      <xdr:row>35</xdr:row>
      <xdr:rowOff>131928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94273"/>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131928</xdr:rowOff>
    </xdr:from>
    <xdr:to>
      <xdr:col>19</xdr:col>
      <xdr:colOff>177800</xdr:colOff>
      <xdr:row>36</xdr:row>
      <xdr:rowOff>6198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326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6198</xdr:rowOff>
    </xdr:from>
    <xdr:to>
      <xdr:col>15</xdr:col>
      <xdr:colOff>50800</xdr:colOff>
      <xdr:row>36</xdr:row>
      <xdr:rowOff>37287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78398"/>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101752</xdr:rowOff>
    </xdr:from>
    <xdr:to>
      <xdr:col>10</xdr:col>
      <xdr:colOff>114300</xdr:colOff>
      <xdr:row>36</xdr:row>
      <xdr:rowOff>37287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2502"/>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71526</xdr:rowOff>
    </xdr:from>
    <xdr:to>
      <xdr:col>10</xdr:col>
      <xdr:colOff>165100</xdr:colOff>
      <xdr:row>35</xdr:row>
      <xdr:rowOff>1676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18203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161595</xdr:rowOff>
    </xdr:from>
    <xdr:to>
      <xdr:col>6</xdr:col>
      <xdr:colOff>38100</xdr:colOff>
      <xdr:row>34</xdr:row>
      <xdr:rowOff>91745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108272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42723</xdr:rowOff>
    </xdr:from>
    <xdr:to>
      <xdr:col>24</xdr:col>
      <xdr:colOff>114300</xdr:colOff>
      <xdr:row>35</xdr:row>
      <xdr:rowOff>144323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65600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81128</xdr:rowOff>
    </xdr:from>
    <xdr:to>
      <xdr:col>20</xdr:col>
      <xdr:colOff>38100</xdr:colOff>
      <xdr:row>36</xdr:row>
      <xdr:rowOff>11278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27805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5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126848</xdr:rowOff>
    </xdr:from>
    <xdr:to>
      <xdr:col>15</xdr:col>
      <xdr:colOff>101600</xdr:colOff>
      <xdr:row>36</xdr:row>
      <xdr:rowOff>56998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73525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0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157937</xdr:rowOff>
    </xdr:from>
    <xdr:to>
      <xdr:col>10</xdr:col>
      <xdr:colOff>165100</xdr:colOff>
      <xdr:row>36</xdr:row>
      <xdr:rowOff>88087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79214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50952</xdr:rowOff>
    </xdr:from>
    <xdr:to>
      <xdr:col>6</xdr:col>
      <xdr:colOff>38100</xdr:colOff>
      <xdr:row>35</xdr:row>
      <xdr:rowOff>152552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143679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76797</xdr:rowOff>
    </xdr:from>
    <xdr:to>
      <xdr:col>24</xdr:col>
      <xdr:colOff>62865</xdr:colOff>
      <xdr:row>58</xdr:row>
      <xdr:rowOff>98009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506547"/>
          <a:ext cx="1270" cy="53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101836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98009</xdr:rowOff>
    </xdr:from>
    <xdr:to>
      <xdr:col>24</xdr:col>
      <xdr:colOff>152400</xdr:colOff>
      <xdr:row>58</xdr:row>
      <xdr:rowOff>98009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42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23474</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2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76797</xdr:rowOff>
    </xdr:from>
    <xdr:to>
      <xdr:col>24</xdr:col>
      <xdr:colOff>152400</xdr:colOff>
      <xdr:row>55</xdr:row>
      <xdr:rowOff>76797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506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116907</xdr:rowOff>
    </xdr:from>
    <xdr:to>
      <xdr:col>24</xdr:col>
      <xdr:colOff>63500</xdr:colOff>
      <xdr:row>56</xdr:row>
      <xdr:rowOff>136614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18107"/>
          <a:ext cx="838200" cy="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166902</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68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17025</xdr:rowOff>
    </xdr:from>
    <xdr:to>
      <xdr:col>24</xdr:col>
      <xdr:colOff>114300</xdr:colOff>
      <xdr:row>57</xdr:row>
      <xdr:rowOff>118625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136614</xdr:rowOff>
    </xdr:from>
    <xdr:to>
      <xdr:col>19</xdr:col>
      <xdr:colOff>177800</xdr:colOff>
      <xdr:row>57</xdr:row>
      <xdr:rowOff>1797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37814"/>
          <a:ext cx="889000" cy="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167548</xdr:rowOff>
    </xdr:from>
    <xdr:to>
      <xdr:col>20</xdr:col>
      <xdr:colOff>38100</xdr:colOff>
      <xdr:row>57</xdr:row>
      <xdr:rowOff>97698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88825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58966</xdr:rowOff>
    </xdr:from>
    <xdr:to>
      <xdr:col>15</xdr:col>
      <xdr:colOff>50800</xdr:colOff>
      <xdr:row>57</xdr:row>
      <xdr:rowOff>1797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802916"/>
          <a:ext cx="889000" cy="97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152060</xdr:rowOff>
    </xdr:from>
    <xdr:to>
      <xdr:col>15</xdr:col>
      <xdr:colOff>101600</xdr:colOff>
      <xdr:row>57</xdr:row>
      <xdr:rowOff>82210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58966</xdr:rowOff>
    </xdr:from>
    <xdr:to>
      <xdr:col>10</xdr:col>
      <xdr:colOff>114300</xdr:colOff>
      <xdr:row>56</xdr:row>
      <xdr:rowOff>131785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802916"/>
          <a:ext cx="889000" cy="93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7671</xdr:rowOff>
    </xdr:from>
    <xdr:to>
      <xdr:col>10</xdr:col>
      <xdr:colOff>165100</xdr:colOff>
      <xdr:row>50</xdr:row>
      <xdr:rowOff>109271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5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125798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3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147231</xdr:rowOff>
    </xdr:from>
    <xdr:to>
      <xdr:col>6</xdr:col>
      <xdr:colOff>38100</xdr:colOff>
      <xdr:row>56</xdr:row>
      <xdr:rowOff>77381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93908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66107</xdr:rowOff>
    </xdr:from>
    <xdr:to>
      <xdr:col>24</xdr:col>
      <xdr:colOff>114300</xdr:colOff>
      <xdr:row>56</xdr:row>
      <xdr:rowOff>167707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88984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85814</xdr:rowOff>
    </xdr:from>
    <xdr:to>
      <xdr:col>20</xdr:col>
      <xdr:colOff>38100</xdr:colOff>
      <xdr:row>57</xdr:row>
      <xdr:rowOff>15964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32491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4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122447</xdr:rowOff>
    </xdr:from>
    <xdr:to>
      <xdr:col>15</xdr:col>
      <xdr:colOff>101600</xdr:colOff>
      <xdr:row>57</xdr:row>
      <xdr:rowOff>52597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69124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4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8166</xdr:rowOff>
    </xdr:from>
    <xdr:to>
      <xdr:col>10</xdr:col>
      <xdr:colOff>165100</xdr:colOff>
      <xdr:row>51</xdr:row>
      <xdr:rowOff>109766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75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100893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84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80985</xdr:rowOff>
    </xdr:from>
    <xdr:to>
      <xdr:col>6</xdr:col>
      <xdr:colOff>38100</xdr:colOff>
      <xdr:row>57</xdr:row>
      <xdr:rowOff>11135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2262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7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15557</xdr:rowOff>
    </xdr:from>
    <xdr:to>
      <xdr:col>24</xdr:col>
      <xdr:colOff>63500</xdr:colOff>
      <xdr:row>74</xdr:row>
      <xdr:rowOff>11862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31407"/>
          <a:ext cx="838200" cy="16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11862</xdr:rowOff>
    </xdr:from>
    <xdr:to>
      <xdr:col>19</xdr:col>
      <xdr:colOff>177800</xdr:colOff>
      <xdr:row>74</xdr:row>
      <xdr:rowOff>13983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99162"/>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13983</xdr:rowOff>
    </xdr:from>
    <xdr:to>
      <xdr:col>15</xdr:col>
      <xdr:colOff>50800</xdr:colOff>
      <xdr:row>75</xdr:row>
      <xdr:rowOff>125540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01283"/>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125540</xdr:rowOff>
    </xdr:from>
    <xdr:to>
      <xdr:col>10</xdr:col>
      <xdr:colOff>114300</xdr:colOff>
      <xdr:row>75</xdr:row>
      <xdr:rowOff>146965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84290"/>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76188</xdr:rowOff>
    </xdr:from>
    <xdr:to>
      <xdr:col>10</xdr:col>
      <xdr:colOff>165100</xdr:colOff>
      <xdr:row>76</xdr:row>
      <xdr:rowOff>6338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168915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118834</xdr:rowOff>
    </xdr:from>
    <xdr:to>
      <xdr:col>6</xdr:col>
      <xdr:colOff>38100</xdr:colOff>
      <xdr:row>76</xdr:row>
      <xdr:rowOff>48983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775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40112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7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136207</xdr:rowOff>
    </xdr:from>
    <xdr:to>
      <xdr:col>24</xdr:col>
      <xdr:colOff>114300</xdr:colOff>
      <xdr:row>73</xdr:row>
      <xdr:rowOff>66357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159084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132512</xdr:rowOff>
    </xdr:from>
    <xdr:to>
      <xdr:col>20</xdr:col>
      <xdr:colOff>38100</xdr:colOff>
      <xdr:row>74</xdr:row>
      <xdr:rowOff>62662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79189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2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134633</xdr:rowOff>
    </xdr:from>
    <xdr:to>
      <xdr:col>15</xdr:col>
      <xdr:colOff>101600</xdr:colOff>
      <xdr:row>74</xdr:row>
      <xdr:rowOff>64783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81310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2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74740</xdr:rowOff>
    </xdr:from>
    <xdr:to>
      <xdr:col>10</xdr:col>
      <xdr:colOff>165100</xdr:colOff>
      <xdr:row>76</xdr:row>
      <xdr:rowOff>4890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21417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0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96165</xdr:rowOff>
    </xdr:from>
    <xdr:to>
      <xdr:col>6</xdr:col>
      <xdr:colOff>38100</xdr:colOff>
      <xdr:row>76</xdr:row>
      <xdr:rowOff>26315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42842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3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86404</xdr:rowOff>
    </xdr:from>
    <xdr:to>
      <xdr:col>24</xdr:col>
      <xdr:colOff>63500</xdr:colOff>
      <xdr:row>97</xdr:row>
      <xdr:rowOff>160861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17054"/>
          <a:ext cx="838200" cy="7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66875</xdr:rowOff>
    </xdr:from>
    <xdr:to>
      <xdr:col>19</xdr:col>
      <xdr:colOff>177800</xdr:colOff>
      <xdr:row>97</xdr:row>
      <xdr:rowOff>86404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97525"/>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66875</xdr:rowOff>
    </xdr:from>
    <xdr:to>
      <xdr:col>15</xdr:col>
      <xdr:colOff>50800</xdr:colOff>
      <xdr:row>98</xdr:row>
      <xdr:rowOff>155049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97525"/>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155049</xdr:rowOff>
    </xdr:from>
    <xdr:to>
      <xdr:col>10</xdr:col>
      <xdr:colOff>114300</xdr:colOff>
      <xdr:row>99</xdr:row>
      <xdr:rowOff>42709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57149"/>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153496</xdr:rowOff>
    </xdr:from>
    <xdr:to>
      <xdr:col>10</xdr:col>
      <xdr:colOff>165100</xdr:colOff>
      <xdr:row>98</xdr:row>
      <xdr:rowOff>83646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100173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43083</xdr:rowOff>
    </xdr:from>
    <xdr:to>
      <xdr:col>6</xdr:col>
      <xdr:colOff>38100</xdr:colOff>
      <xdr:row>98</xdr:row>
      <xdr:rowOff>144683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161210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110061</xdr:rowOff>
    </xdr:from>
    <xdr:to>
      <xdr:col>24</xdr:col>
      <xdr:colOff>114300</xdr:colOff>
      <xdr:row>98</xdr:row>
      <xdr:rowOff>40211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24988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35604</xdr:rowOff>
    </xdr:from>
    <xdr:to>
      <xdr:col>20</xdr:col>
      <xdr:colOff>38100</xdr:colOff>
      <xdr:row>97</xdr:row>
      <xdr:rowOff>137204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16075</xdr:rowOff>
    </xdr:from>
    <xdr:to>
      <xdr:col>15</xdr:col>
      <xdr:colOff>101600</xdr:colOff>
      <xdr:row>97</xdr:row>
      <xdr:rowOff>117675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108802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104249</xdr:rowOff>
    </xdr:from>
    <xdr:to>
      <xdr:col>10</xdr:col>
      <xdr:colOff>165100</xdr:colOff>
      <xdr:row>99</xdr:row>
      <xdr:rowOff>34399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25526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163359</xdr:rowOff>
    </xdr:from>
    <xdr:to>
      <xdr:col>6</xdr:col>
      <xdr:colOff>38100</xdr:colOff>
      <xdr:row>99</xdr:row>
      <xdr:rowOff>93509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84636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73025</xdr:rowOff>
    </xdr:from>
    <xdr:to>
      <xdr:col>55</xdr:col>
      <xdr:colOff>0</xdr:colOff>
      <xdr:row>36</xdr:row>
      <xdr:rowOff>82931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245225"/>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73025</xdr:rowOff>
    </xdr:from>
    <xdr:to>
      <xdr:col>50</xdr:col>
      <xdr:colOff>114300</xdr:colOff>
      <xdr:row>36</xdr:row>
      <xdr:rowOff>80264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24522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80264</xdr:rowOff>
    </xdr:from>
    <xdr:to>
      <xdr:col>45</xdr:col>
      <xdr:colOff>177800</xdr:colOff>
      <xdr:row>36</xdr:row>
      <xdr:rowOff>80264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252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55118</xdr:rowOff>
    </xdr:from>
    <xdr:to>
      <xdr:col>41</xdr:col>
      <xdr:colOff>50800</xdr:colOff>
      <xdr:row>36</xdr:row>
      <xdr:rowOff>80264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2273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86614</xdr:rowOff>
    </xdr:from>
    <xdr:to>
      <xdr:col>41</xdr:col>
      <xdr:colOff>101600</xdr:colOff>
      <xdr:row>38</xdr:row>
      <xdr:rowOff>16764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7891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78994</xdr:rowOff>
    </xdr:from>
    <xdr:to>
      <xdr:col>36</xdr:col>
      <xdr:colOff>165100</xdr:colOff>
      <xdr:row>38</xdr:row>
      <xdr:rowOff>9144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32131</xdr:rowOff>
    </xdr:from>
    <xdr:to>
      <xdr:col>55</xdr:col>
      <xdr:colOff>50800</xdr:colOff>
      <xdr:row>36</xdr:row>
      <xdr:rowOff>133731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55008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22225</xdr:rowOff>
    </xdr:from>
    <xdr:to>
      <xdr:col>50</xdr:col>
      <xdr:colOff>165100</xdr:colOff>
      <xdr:row>36</xdr:row>
      <xdr:rowOff>123825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140352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29464</xdr:rowOff>
    </xdr:from>
    <xdr:to>
      <xdr:col>46</xdr:col>
      <xdr:colOff>38100</xdr:colOff>
      <xdr:row>36</xdr:row>
      <xdr:rowOff>131064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147591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29464</xdr:rowOff>
    </xdr:from>
    <xdr:to>
      <xdr:col>41</xdr:col>
      <xdr:colOff>101600</xdr:colOff>
      <xdr:row>36</xdr:row>
      <xdr:rowOff>131064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147591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4318</xdr:rowOff>
    </xdr:from>
    <xdr:to>
      <xdr:col>36</xdr:col>
      <xdr:colOff>165100</xdr:colOff>
      <xdr:row>36</xdr:row>
      <xdr:rowOff>105918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122445</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2769</xdr:rowOff>
    </xdr:from>
    <xdr:to>
      <xdr:col>55</xdr:col>
      <xdr:colOff>0</xdr:colOff>
      <xdr:row>59</xdr:row>
      <xdr:rowOff>9627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1831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9627</xdr:rowOff>
    </xdr:from>
    <xdr:to>
      <xdr:col>50</xdr:col>
      <xdr:colOff>114300</xdr:colOff>
      <xdr:row>59</xdr:row>
      <xdr:rowOff>12065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2517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5893</xdr:rowOff>
    </xdr:from>
    <xdr:to>
      <xdr:col>45</xdr:col>
      <xdr:colOff>177800</xdr:colOff>
      <xdr:row>59</xdr:row>
      <xdr:rowOff>12065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2144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5893</xdr:rowOff>
    </xdr:from>
    <xdr:to>
      <xdr:col>41</xdr:col>
      <xdr:colOff>50800</xdr:colOff>
      <xdr:row>59</xdr:row>
      <xdr:rowOff>8103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21443"/>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12929</xdr:rowOff>
    </xdr:from>
    <xdr:to>
      <xdr:col>41</xdr:col>
      <xdr:colOff>101600</xdr:colOff>
      <xdr:row>54</xdr:row>
      <xdr:rowOff>114529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27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131056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04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164033</xdr:rowOff>
    </xdr:from>
    <xdr:to>
      <xdr:col>36</xdr:col>
      <xdr:colOff>165100</xdr:colOff>
      <xdr:row>53</xdr:row>
      <xdr:rowOff>94183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07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110710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885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123419</xdr:rowOff>
    </xdr:from>
    <xdr:to>
      <xdr:col>55</xdr:col>
      <xdr:colOff>50800</xdr:colOff>
      <xdr:row>59</xdr:row>
      <xdr:rowOff>53569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38346</xdr:rowOff>
    </xdr:from>
    <xdr:ext cx="378565"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2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130277</xdr:rowOff>
    </xdr:from>
    <xdr:to>
      <xdr:col>50</xdr:col>
      <xdr:colOff>165100</xdr:colOff>
      <xdr:row>59</xdr:row>
      <xdr:rowOff>60427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51554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50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132715</xdr:rowOff>
    </xdr:from>
    <xdr:to>
      <xdr:col>46</xdr:col>
      <xdr:colOff>38100</xdr:colOff>
      <xdr:row>59</xdr:row>
      <xdr:rowOff>62865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53992</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61017" y="10169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126543</xdr:rowOff>
    </xdr:from>
    <xdr:to>
      <xdr:col>41</xdr:col>
      <xdr:colOff>101600</xdr:colOff>
      <xdr:row>59</xdr:row>
      <xdr:rowOff>56693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47820</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2017" y="1016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128753</xdr:rowOff>
    </xdr:from>
    <xdr:to>
      <xdr:col>36</xdr:col>
      <xdr:colOff>165100</xdr:colOff>
      <xdr:row>59</xdr:row>
      <xdr:rowOff>58903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50030</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83017" y="10165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111765</xdr:rowOff>
    </xdr:from>
    <xdr:to>
      <xdr:col>55</xdr:col>
      <xdr:colOff>0</xdr:colOff>
      <xdr:row>77</xdr:row>
      <xdr:rowOff>141621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13415"/>
          <a:ext cx="8382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67874</xdr:rowOff>
    </xdr:from>
    <xdr:to>
      <xdr:col>50</xdr:col>
      <xdr:colOff>114300</xdr:colOff>
      <xdr:row>77</xdr:row>
      <xdr:rowOff>141621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26624"/>
          <a:ext cx="889000" cy="4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19410</xdr:rowOff>
    </xdr:from>
    <xdr:to>
      <xdr:col>45</xdr:col>
      <xdr:colOff>177800</xdr:colOff>
      <xdr:row>75</xdr:row>
      <xdr:rowOff>67874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878160"/>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19410</xdr:rowOff>
    </xdr:from>
    <xdr:to>
      <xdr:col>41</xdr:col>
      <xdr:colOff>50800</xdr:colOff>
      <xdr:row>77</xdr:row>
      <xdr:rowOff>153736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878160"/>
          <a:ext cx="889000" cy="47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145455</xdr:rowOff>
    </xdr:from>
    <xdr:to>
      <xdr:col>41</xdr:col>
      <xdr:colOff>101600</xdr:colOff>
      <xdr:row>72</xdr:row>
      <xdr:rowOff>75605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31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92132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09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89449</xdr:rowOff>
    </xdr:from>
    <xdr:to>
      <xdr:col>36</xdr:col>
      <xdr:colOff>165100</xdr:colOff>
      <xdr:row>75</xdr:row>
      <xdr:rowOff>19599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36126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5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60965</xdr:rowOff>
    </xdr:from>
    <xdr:to>
      <xdr:col>55</xdr:col>
      <xdr:colOff>50800</xdr:colOff>
      <xdr:row>77</xdr:row>
      <xdr:rowOff>162565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39392</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4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90821</xdr:rowOff>
    </xdr:from>
    <xdr:to>
      <xdr:col>50</xdr:col>
      <xdr:colOff>165100</xdr:colOff>
      <xdr:row>78</xdr:row>
      <xdr:rowOff>20971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12098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17074</xdr:rowOff>
    </xdr:from>
    <xdr:to>
      <xdr:col>46</xdr:col>
      <xdr:colOff>38100</xdr:colOff>
      <xdr:row>75</xdr:row>
      <xdr:rowOff>118674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135201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5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140060</xdr:rowOff>
    </xdr:from>
    <xdr:to>
      <xdr:col>41</xdr:col>
      <xdr:colOff>101600</xdr:colOff>
      <xdr:row>75</xdr:row>
      <xdr:rowOff>70210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61337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102936</xdr:rowOff>
    </xdr:from>
    <xdr:to>
      <xdr:col>36</xdr:col>
      <xdr:colOff>165100</xdr:colOff>
      <xdr:row>78</xdr:row>
      <xdr:rowOff>33086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24213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97703</xdr:rowOff>
    </xdr:from>
    <xdr:to>
      <xdr:col>55</xdr:col>
      <xdr:colOff>0</xdr:colOff>
      <xdr:row>95</xdr:row>
      <xdr:rowOff>51363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214003"/>
          <a:ext cx="838200" cy="12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51363</xdr:rowOff>
    </xdr:from>
    <xdr:to>
      <xdr:col>50</xdr:col>
      <xdr:colOff>114300</xdr:colOff>
      <xdr:row>96</xdr:row>
      <xdr:rowOff>92576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339113"/>
          <a:ext cx="889000" cy="21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134671</xdr:rowOff>
    </xdr:from>
    <xdr:to>
      <xdr:col>45</xdr:col>
      <xdr:colOff>177800</xdr:colOff>
      <xdr:row>96</xdr:row>
      <xdr:rowOff>92576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422421"/>
          <a:ext cx="8890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106259</xdr:rowOff>
    </xdr:from>
    <xdr:to>
      <xdr:col>41</xdr:col>
      <xdr:colOff>50800</xdr:colOff>
      <xdr:row>95</xdr:row>
      <xdr:rowOff>134671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222559"/>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158623</xdr:rowOff>
    </xdr:from>
    <xdr:to>
      <xdr:col>41</xdr:col>
      <xdr:colOff>101600</xdr:colOff>
      <xdr:row>95</xdr:row>
      <xdr:rowOff>88773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7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105300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0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19732</xdr:rowOff>
    </xdr:from>
    <xdr:to>
      <xdr:col>36</xdr:col>
      <xdr:colOff>165100</xdr:colOff>
      <xdr:row>94</xdr:row>
      <xdr:rowOff>121332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13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137859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9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46903</xdr:rowOff>
    </xdr:from>
    <xdr:to>
      <xdr:col>55</xdr:col>
      <xdr:colOff>50800</xdr:colOff>
      <xdr:row>94</xdr:row>
      <xdr:rowOff>148503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69780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563</xdr:rowOff>
    </xdr:from>
    <xdr:to>
      <xdr:col>50</xdr:col>
      <xdr:colOff>165100</xdr:colOff>
      <xdr:row>95</xdr:row>
      <xdr:rowOff>102163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2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118690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06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41776</xdr:rowOff>
    </xdr:from>
    <xdr:to>
      <xdr:col>46</xdr:col>
      <xdr:colOff>38100</xdr:colOff>
      <xdr:row>96</xdr:row>
      <xdr:rowOff>143376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159903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27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83871</xdr:rowOff>
    </xdr:from>
    <xdr:to>
      <xdr:col>41</xdr:col>
      <xdr:colOff>101600</xdr:colOff>
      <xdr:row>96</xdr:row>
      <xdr:rowOff>14021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3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4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55459</xdr:rowOff>
    </xdr:from>
    <xdr:to>
      <xdr:col>36</xdr:col>
      <xdr:colOff>165100</xdr:colOff>
      <xdr:row>94</xdr:row>
      <xdr:rowOff>157059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17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148186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6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85019</xdr:rowOff>
    </xdr:from>
    <xdr:to>
      <xdr:col>85</xdr:col>
      <xdr:colOff>127000</xdr:colOff>
      <xdr:row>38</xdr:row>
      <xdr:rowOff>8758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28669"/>
          <a:ext cx="838200" cy="9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85019</xdr:rowOff>
    </xdr:from>
    <xdr:to>
      <xdr:col>81</xdr:col>
      <xdr:colOff>50800</xdr:colOff>
      <xdr:row>37</xdr:row>
      <xdr:rowOff>145735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28669"/>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68285</xdr:rowOff>
    </xdr:from>
    <xdr:to>
      <xdr:col>76</xdr:col>
      <xdr:colOff>114300</xdr:colOff>
      <xdr:row>37</xdr:row>
      <xdr:rowOff>145735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11935"/>
          <a:ext cx="8890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68285</xdr:rowOff>
    </xdr:from>
    <xdr:to>
      <xdr:col>71</xdr:col>
      <xdr:colOff>177800</xdr:colOff>
      <xdr:row>37</xdr:row>
      <xdr:rowOff>144272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11935"/>
          <a:ext cx="889000" cy="7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27361</xdr:rowOff>
    </xdr:from>
    <xdr:to>
      <xdr:col>72</xdr:col>
      <xdr:colOff>38100</xdr:colOff>
      <xdr:row>36</xdr:row>
      <xdr:rowOff>128961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145488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7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79756</xdr:rowOff>
    </xdr:from>
    <xdr:to>
      <xdr:col>67</xdr:col>
      <xdr:colOff>101600</xdr:colOff>
      <xdr:row>37</xdr:row>
      <xdr:rowOff>9906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26433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129408</xdr:rowOff>
    </xdr:from>
    <xdr:to>
      <xdr:col>85</xdr:col>
      <xdr:colOff>177800</xdr:colOff>
      <xdr:row>38</xdr:row>
      <xdr:rowOff>59558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107835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34219</xdr:rowOff>
    </xdr:from>
    <xdr:to>
      <xdr:col>81</xdr:col>
      <xdr:colOff>101600</xdr:colOff>
      <xdr:row>37</xdr:row>
      <xdr:rowOff>135819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126946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94935</xdr:rowOff>
    </xdr:from>
    <xdr:to>
      <xdr:col>76</xdr:col>
      <xdr:colOff>165100</xdr:colOff>
      <xdr:row>38</xdr:row>
      <xdr:rowOff>25085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3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17485</xdr:rowOff>
    </xdr:from>
    <xdr:to>
      <xdr:col>72</xdr:col>
      <xdr:colOff>38100</xdr:colOff>
      <xdr:row>37</xdr:row>
      <xdr:rowOff>119085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110212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93472</xdr:rowOff>
    </xdr:from>
    <xdr:to>
      <xdr:col>67</xdr:col>
      <xdr:colOff>101600</xdr:colOff>
      <xdr:row>38</xdr:row>
      <xdr:rowOff>23622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14749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63405</xdr:rowOff>
    </xdr:from>
    <xdr:to>
      <xdr:col>85</xdr:col>
      <xdr:colOff>127000</xdr:colOff>
      <xdr:row>56</xdr:row>
      <xdr:rowOff>67920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64605"/>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67920</xdr:rowOff>
    </xdr:from>
    <xdr:to>
      <xdr:col>81</xdr:col>
      <xdr:colOff>50800</xdr:colOff>
      <xdr:row>56</xdr:row>
      <xdr:rowOff>127889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69120"/>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117507</xdr:rowOff>
    </xdr:from>
    <xdr:to>
      <xdr:col>76</xdr:col>
      <xdr:colOff>114300</xdr:colOff>
      <xdr:row>56</xdr:row>
      <xdr:rowOff>127889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18707"/>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117507</xdr:rowOff>
    </xdr:from>
    <xdr:to>
      <xdr:col>71</xdr:col>
      <xdr:colOff>177800</xdr:colOff>
      <xdr:row>57</xdr:row>
      <xdr:rowOff>6331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18707"/>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136449</xdr:rowOff>
    </xdr:from>
    <xdr:to>
      <xdr:col>72</xdr:col>
      <xdr:colOff>38100</xdr:colOff>
      <xdr:row>56</xdr:row>
      <xdr:rowOff>66599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83126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161937</xdr:rowOff>
    </xdr:from>
    <xdr:to>
      <xdr:col>67</xdr:col>
      <xdr:colOff>101600</xdr:colOff>
      <xdr:row>56</xdr:row>
      <xdr:rowOff>92087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9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108614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12605</xdr:rowOff>
    </xdr:from>
    <xdr:to>
      <xdr:col>85</xdr:col>
      <xdr:colOff>177800</xdr:colOff>
      <xdr:row>56</xdr:row>
      <xdr:rowOff>114205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162482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17120</xdr:rowOff>
    </xdr:from>
    <xdr:to>
      <xdr:col>81</xdr:col>
      <xdr:colOff>101600</xdr:colOff>
      <xdr:row>56</xdr:row>
      <xdr:rowOff>118720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109847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77089</xdr:rowOff>
    </xdr:from>
    <xdr:to>
      <xdr:col>76</xdr:col>
      <xdr:colOff>165100</xdr:colOff>
      <xdr:row>57</xdr:row>
      <xdr:rowOff>7239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169816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66707</xdr:rowOff>
    </xdr:from>
    <xdr:to>
      <xdr:col>72</xdr:col>
      <xdr:colOff>38100</xdr:colOff>
      <xdr:row>56</xdr:row>
      <xdr:rowOff>168307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159434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6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126981</xdr:rowOff>
    </xdr:from>
    <xdr:to>
      <xdr:col>67</xdr:col>
      <xdr:colOff>101600</xdr:colOff>
      <xdr:row>57</xdr:row>
      <xdr:rowOff>57131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48258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73634</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46734"/>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75642</xdr:rowOff>
    </xdr:from>
    <xdr:to>
      <xdr:col>72</xdr:col>
      <xdr:colOff>38100</xdr:colOff>
      <xdr:row>78</xdr:row>
      <xdr:rowOff>5792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22319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52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103760</xdr:rowOff>
    </xdr:from>
    <xdr:to>
      <xdr:col>67</xdr:col>
      <xdr:colOff>101600</xdr:colOff>
      <xdr:row>78</xdr:row>
      <xdr:rowOff>33910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50437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08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22834</xdr:rowOff>
    </xdr:from>
    <xdr:to>
      <xdr:col>67</xdr:col>
      <xdr:colOff>101600</xdr:colOff>
      <xdr:row>78</xdr:row>
      <xdr:rowOff>124434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115561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48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83083</xdr:rowOff>
    </xdr:from>
    <xdr:to>
      <xdr:col>85</xdr:col>
      <xdr:colOff>127000</xdr:colOff>
      <xdr:row>97</xdr:row>
      <xdr:rowOff>91560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13733"/>
          <a:ext cx="8382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91560</xdr:rowOff>
    </xdr:from>
    <xdr:to>
      <xdr:col>81</xdr:col>
      <xdr:colOff>50800</xdr:colOff>
      <xdr:row>97</xdr:row>
      <xdr:rowOff>103867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22210"/>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103867</xdr:rowOff>
    </xdr:from>
    <xdr:to>
      <xdr:col>76</xdr:col>
      <xdr:colOff>114300</xdr:colOff>
      <xdr:row>97</xdr:row>
      <xdr:rowOff>104076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3451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104076</xdr:rowOff>
    </xdr:from>
    <xdr:to>
      <xdr:col>71</xdr:col>
      <xdr:colOff>177800</xdr:colOff>
      <xdr:row>97</xdr:row>
      <xdr:rowOff>114612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34726"/>
          <a:ext cx="8890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35161</xdr:rowOff>
    </xdr:from>
    <xdr:to>
      <xdr:col>72</xdr:col>
      <xdr:colOff>38100</xdr:colOff>
      <xdr:row>95</xdr:row>
      <xdr:rowOff>136761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153288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137973</xdr:rowOff>
    </xdr:from>
    <xdr:to>
      <xdr:col>67</xdr:col>
      <xdr:colOff>101600</xdr:colOff>
      <xdr:row>95</xdr:row>
      <xdr:rowOff>68123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84650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32283</xdr:rowOff>
    </xdr:from>
    <xdr:to>
      <xdr:col>85</xdr:col>
      <xdr:colOff>177800</xdr:colOff>
      <xdr:row>97</xdr:row>
      <xdr:rowOff>133883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10710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4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40760</xdr:rowOff>
    </xdr:from>
    <xdr:to>
      <xdr:col>81</xdr:col>
      <xdr:colOff>101600</xdr:colOff>
      <xdr:row>97</xdr:row>
      <xdr:rowOff>142360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133487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53067</xdr:rowOff>
    </xdr:from>
    <xdr:to>
      <xdr:col>76</xdr:col>
      <xdr:colOff>165100</xdr:colOff>
      <xdr:row>97</xdr:row>
      <xdr:rowOff>154667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145794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7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53276</xdr:rowOff>
    </xdr:from>
    <xdr:to>
      <xdr:col>72</xdr:col>
      <xdr:colOff>38100</xdr:colOff>
      <xdr:row>97</xdr:row>
      <xdr:rowOff>154876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146003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7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63812</xdr:rowOff>
    </xdr:from>
    <xdr:to>
      <xdr:col>67</xdr:col>
      <xdr:colOff>101600</xdr:colOff>
      <xdr:row>97</xdr:row>
      <xdr:rowOff>165412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156539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8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92710</xdr:rowOff>
    </xdr:from>
    <xdr:to>
      <xdr:col>98</xdr:col>
      <xdr:colOff>38100</xdr:colOff>
      <xdr:row>39</xdr:row>
      <xdr:rowOff>22860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39387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830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類似団体平均と比較すると，主に民生費・土木費が上回っており，民生費は増傾向にある。</a:t>
          </a:r>
        </a:p>
        <a:p>
          <a:r>
            <a:rPr kumimoji="1" lang="ja-JP" altLang="en-US" sz="1300">
              <a:latin typeface="ＭＳ Ｐゴシック" panose="020B0600070205080204" pitchFamily="50" charset="-128"/>
              <a:ea typeface="ＭＳ Ｐゴシック" panose="020B0600070205080204" pitchFamily="50" charset="-128"/>
            </a:rPr>
            <a:t>　民生費の増要因として，私立保育所運営委託料や障害者福祉サービス費などの社会保障関係経費の増などが挙げられる。</a:t>
          </a:r>
        </a:p>
        <a:p>
          <a:r>
            <a:rPr kumimoji="1" lang="ja-JP" altLang="en-US" sz="1300">
              <a:latin typeface="ＭＳ Ｐゴシック" panose="020B0600070205080204" pitchFamily="50" charset="-128"/>
              <a:ea typeface="ＭＳ Ｐゴシック" panose="020B0600070205080204" pitchFamily="50" charset="-128"/>
            </a:rPr>
            <a:t>　今後も，増加傾向にある社会保障関係経費のほか，防災対策，公共施設マネジメントの取組，都市基盤整備，行政のデジタル化への対応，ゼロカーボンシティに向けた取組などで多大な財政需要が見込まれるが，適正な水準を維持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一般会計の歳入について，個人市民税や法人市民税の増，各種交付金の増などにより，最終予算額と同水準を確保し，併せて経費縮減に努めたことにより，</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億円余の実質収支を確保した。</a:t>
          </a:r>
        </a:p>
        <a:p>
          <a:r>
            <a:rPr kumimoji="1" lang="ja-JP" altLang="en-US" sz="1400">
              <a:latin typeface="ＭＳ ゴシック" pitchFamily="49" charset="-128"/>
              <a:ea typeface="ＭＳ ゴシック" pitchFamily="49" charset="-128"/>
            </a:rPr>
            <a:t>　しかし，令和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年度の実質収支との比較である実質単年度収支は，財政調整基金から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億円を市庁舎整備基金へ積み替えたことなどに伴い，繰入額が積立額を大きく上回ったため，マイナスとなった。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一般会計の歳入について，個人市民税や法人の増，各種交付金の増などにより，最終予算額と同水準を確保し，併せて経費縮減に努めたことにより，</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億円余の実質収支を確保した。</a:t>
          </a:r>
        </a:p>
        <a:p>
          <a:r>
            <a:rPr kumimoji="1" lang="ja-JP" altLang="en-US" sz="1400">
              <a:latin typeface="ＭＳ ゴシック" pitchFamily="49" charset="-128"/>
              <a:ea typeface="ＭＳ ゴシック" pitchFamily="49" charset="-128"/>
            </a:rPr>
            <a:t>　しかし，市独自の物価高騰対策事業などの実施に伴い，歳出の増が歳入の増を上回ったため，黒字額が減となった。</a:t>
          </a:r>
        </a:p>
        <a:p>
          <a:r>
            <a:rPr kumimoji="1" lang="ja-JP" altLang="en-US" sz="1400">
              <a:latin typeface="ＭＳ ゴシック" pitchFamily="49" charset="-128"/>
              <a:ea typeface="ＭＳ ゴシック" pitchFamily="49" charset="-128"/>
            </a:rPr>
            <a:t>　その他の会計では，主に下水道事業会計の歳入の伸びが歳出の伸びよりも大きいことなどから，黒字額が増となった。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について，前年度と比較して増となった主な要因は，臨時財政対策債償還費の減に伴う算入公債費等の減のほか，土木債元金償還費や総務債元金償還費などに係る公債費の増により，元利償還金が増となったことが挙げられる。</a:t>
          </a:r>
        </a:p>
        <a:p>
          <a:r>
            <a:rPr kumimoji="1" lang="ja-JP" altLang="en-US" sz="1400">
              <a:latin typeface="ＭＳ ゴシック" pitchFamily="49" charset="-128"/>
              <a:ea typeface="ＭＳ ゴシック" pitchFamily="49" charset="-128"/>
            </a:rPr>
            <a:t>　今後も引き続き，世代負担の公平化と将来負担のバランスを見据えた市債適用や最良の資金調達を検討し，中長期的な視点から健全な財政運営を行っていく。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について，前年度と比較して減となった主な要因として，公共施設整備基金の増に伴う充当可能基金の増のほか，債務負担行為に基づく支出予定額が減となったことなどが挙げられる。</a:t>
          </a:r>
        </a:p>
        <a:p>
          <a:r>
            <a:rPr kumimoji="1" lang="ja-JP" altLang="en-US" sz="1400">
              <a:latin typeface="ＭＳ ゴシック" pitchFamily="49" charset="-128"/>
              <a:ea typeface="ＭＳ ゴシック" pitchFamily="49" charset="-128"/>
            </a:rPr>
            <a:t>　今後も引き続き，後年度負担の抑制を基本とし，基金積立に優先的に財源配分し，財源基盤の強化に取り組んでいく。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東京都調布市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小中学校などの公共施設の改修工事の財源としての公共施設整備基金の活用や，中心市街地街づくりの財源としての都市基盤整備事業基金の活用のほか，財源対策としての財政調整基金など合計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中・長期的な財政需要を見据え，前年度繰越金活用計画に基づき財政調整基金，公共施設整備基金，都市基盤整備事業基金などに積立てたほか，当初予算における積立てや寄附金を活用した積立てにより，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万円余を積立て，基金残高は前年度末と比較して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財政規律ガイドラインに基づく財政基盤強化の視点により，前年度繰越金活用や財政効果額の積立てを行い，中長期の行政需要を見据えた財政基盤の強化につなげていく。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・ふるさとのみどりと環境を守り育てる基金：自然に樹林地及び緑地の保全，緑化の推進その他の自然環境等の保全及び育成に活用するための基金。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・井上欣一社会福祉事業基金：社会福祉事業を行う施設の設置または拡充に充てる資金のほか，地域の社会福祉に係るサービスを行う事業の運営に活用するための基金。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・市庁舎整備基金：調布市市庁舎の新築，増築，改築及び保全の資金に充てるための基金。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・公共施設整備基金：小中学校などの公共施設の維持保全に活用するため，前年度繰越金活用計画等に基づいて実質収支を積立てたため。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・都市基盤整備事業基金：都市基盤の整備等に活用するため，前年度繰越金活用計画等に基づいて実質収支を積立てたため。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・市庁舎整備基金：将来の市庁舎の更新を見据え，令和５年度に新設し，初年度は財政調整基金から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億円の積み替えを行ったため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・都市基盤整備事業基金：都市基盤の整備等を円滑に進めていくため，まちづくり協力金や各年度の繰越金活用などを原資として基金に積み立て，都市基盤整備の財源確保を図る。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・公共施設整備基金：各種公共施設の老朽化などを踏まえ，大規模な施設整備の財源を確保できるよう，財政規律ガイドラインに基づく財政基盤強化の視点により優先的に財源配分を行う。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・ふるさとのみどりと環境を守り育てる基金：土地開発公社からの用地買戻しなどに対応できる安定した基金活用のために，前年度繰越金活用計画に基づき積み立てる。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積立については，前年度繰越金活用計画等に基づき，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億円余の積立を行ったものの，繰入額が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億円余となり，繰入額が積立額を上回ったことにより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億円余の減となった。なお，繰入額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年度に新設した市庁舎整備基金への積替えによるものである。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減収影響に対する財源補完や不測の追加財政需要などの減収影響への備えとして，財政規模，市税収入額の推移を踏まえて財源の確保を図る。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現状，減債基金を活用して市債の償還を行っていないため，積み立てている残高の利子収入分が増となっている。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今後，市債の繰上償還や，公債費の増に備えて現状の残高を確保する。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111809665</v>
      </c>
      <c r="BO4" s="358"/>
      <c r="BP4" s="358"/>
      <c r="BQ4" s="358"/>
      <c r="BR4" s="358"/>
      <c r="BS4" s="358"/>
      <c r="BT4" s="358"/>
      <c r="BU4" s="359"/>
      <c r="BV4" s="357">
        <v>108278178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8.3000000000000007</v>
      </c>
      <c r="CU4" s="364"/>
      <c r="CV4" s="364"/>
      <c r="CW4" s="364"/>
      <c r="CX4" s="364"/>
      <c r="CY4" s="364"/>
      <c r="CZ4" s="364"/>
      <c r="DA4" s="365"/>
      <c r="DB4" s="363">
        <v>8.4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106549574</v>
      </c>
      <c r="BO5" s="395"/>
      <c r="BP5" s="395"/>
      <c r="BQ5" s="395"/>
      <c r="BR5" s="395"/>
      <c r="BS5" s="395"/>
      <c r="BT5" s="395"/>
      <c r="BU5" s="396"/>
      <c r="BV5" s="394">
        <v>102320016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89.4</v>
      </c>
      <c r="CU5" s="392"/>
      <c r="CV5" s="392"/>
      <c r="CW5" s="392"/>
      <c r="CX5" s="392"/>
      <c r="CY5" s="392"/>
      <c r="CZ5" s="392"/>
      <c r="DA5" s="393"/>
      <c r="DB5" s="391">
        <v>90.7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5260091</v>
      </c>
      <c r="BO6" s="395"/>
      <c r="BP6" s="395"/>
      <c r="BQ6" s="395"/>
      <c r="BR6" s="395"/>
      <c r="BS6" s="395"/>
      <c r="BT6" s="395"/>
      <c r="BU6" s="396"/>
      <c r="BV6" s="394">
        <v>5958162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89.4</v>
      </c>
      <c r="CU6" s="432"/>
      <c r="CV6" s="432"/>
      <c r="CW6" s="432"/>
      <c r="CX6" s="432"/>
      <c r="CY6" s="432"/>
      <c r="CZ6" s="432"/>
      <c r="DA6" s="433"/>
      <c r="DB6" s="431">
        <v>90.7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929950</v>
      </c>
      <c r="BO7" s="395"/>
      <c r="BP7" s="395"/>
      <c r="BQ7" s="395"/>
      <c r="BR7" s="395"/>
      <c r="BS7" s="395"/>
      <c r="BT7" s="395"/>
      <c r="BU7" s="396"/>
      <c r="BV7" s="394">
        <v>1581282</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52455735</v>
      </c>
      <c r="CU7" s="395"/>
      <c r="CV7" s="395"/>
      <c r="CW7" s="395"/>
      <c r="CX7" s="395"/>
      <c r="CY7" s="395"/>
      <c r="CZ7" s="395"/>
      <c r="DA7" s="396"/>
      <c r="DB7" s="394">
        <v>51836767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4330141</v>
      </c>
      <c r="BO8" s="395"/>
      <c r="BP8" s="395"/>
      <c r="BQ8" s="395"/>
      <c r="BR8" s="395"/>
      <c r="BS8" s="395"/>
      <c r="BT8" s="395"/>
      <c r="BU8" s="396"/>
      <c r="BV8" s="394">
        <v>4376880</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1.18</v>
      </c>
      <c r="CU8" s="435"/>
      <c r="CV8" s="435"/>
      <c r="CW8" s="435"/>
      <c r="CX8" s="435"/>
      <c r="CY8" s="435"/>
      <c r="CZ8" s="435"/>
      <c r="DA8" s="436"/>
      <c r="DB8" s="434">
        <v>1.19</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242614</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-46739</v>
      </c>
      <c r="BO9" s="395"/>
      <c r="BP9" s="395"/>
      <c r="BQ9" s="395"/>
      <c r="BR9" s="395"/>
      <c r="BS9" s="395"/>
      <c r="BT9" s="395"/>
      <c r="BU9" s="396"/>
      <c r="BV9" s="394">
        <v>-2329505</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5.4</v>
      </c>
      <c r="CU9" s="392"/>
      <c r="CV9" s="392"/>
      <c r="CW9" s="392"/>
      <c r="CX9" s="392"/>
      <c r="CY9" s="392"/>
      <c r="CZ9" s="392"/>
      <c r="DA9" s="393"/>
      <c r="DB9" s="391">
        <v>5.5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229061</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602654</v>
      </c>
      <c r="BO10" s="395"/>
      <c r="BP10" s="395"/>
      <c r="BQ10" s="395"/>
      <c r="BR10" s="395"/>
      <c r="BS10" s="395"/>
      <c r="BT10" s="395"/>
      <c r="BU10" s="396"/>
      <c r="BV10" s="394">
        <v>902203</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238774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1406300</v>
      </c>
      <c r="BO12" s="395"/>
      <c r="BP12" s="395"/>
      <c r="BQ12" s="395"/>
      <c r="BR12" s="395"/>
      <c r="BS12" s="395"/>
      <c r="BT12" s="395"/>
      <c r="BU12" s="396"/>
      <c r="BV12" s="394">
        <v>950000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233665</v>
      </c>
      <c r="S13" s="479"/>
      <c r="T13" s="479"/>
      <c r="U13" s="479"/>
      <c r="V13" s="480"/>
      <c r="W13" s="410" t="s">
        <v>131</v>
      </c>
      <c r="X13" s="411"/>
      <c r="Y13" s="411"/>
      <c r="Z13" s="411"/>
      <c r="AA13" s="411"/>
      <c r="AB13" s="401"/>
      <c r="AC13" s="445">
        <v>594</v>
      </c>
      <c r="AD13" s="446"/>
      <c r="AE13" s="446"/>
      <c r="AF13" s="446"/>
      <c r="AG13" s="488"/>
      <c r="AH13" s="445">
        <v>665</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-850385</v>
      </c>
      <c r="BO13" s="395"/>
      <c r="BP13" s="395"/>
      <c r="BQ13" s="395"/>
      <c r="BR13" s="395"/>
      <c r="BS13" s="395"/>
      <c r="BT13" s="395"/>
      <c r="BU13" s="396"/>
      <c r="BV13" s="394">
        <v>-2377302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1.5</v>
      </c>
      <c r="CU13" s="392"/>
      <c r="CV13" s="392"/>
      <c r="CW13" s="392"/>
      <c r="CX13" s="392"/>
      <c r="CY13" s="392"/>
      <c r="CZ13" s="392"/>
      <c r="DA13" s="393"/>
      <c r="DB13" s="391">
        <v>1.1000000000000001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238505</v>
      </c>
      <c r="S14" s="479"/>
      <c r="T14" s="479"/>
      <c r="U14" s="479"/>
      <c r="V14" s="480"/>
      <c r="W14" s="384"/>
      <c r="X14" s="385"/>
      <c r="Y14" s="385"/>
      <c r="Z14" s="385"/>
      <c r="AA14" s="385"/>
      <c r="AB14" s="374"/>
      <c r="AC14" s="481">
        <v>0.6</v>
      </c>
      <c r="AD14" s="482"/>
      <c r="AE14" s="482"/>
      <c r="AF14" s="482"/>
      <c r="AG14" s="483"/>
      <c r="AH14" s="481">
        <v>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1.8</v>
      </c>
      <c r="CU14" s="493"/>
      <c r="CV14" s="493"/>
      <c r="CW14" s="493"/>
      <c r="CX14" s="493"/>
      <c r="CY14" s="493"/>
      <c r="CZ14" s="493"/>
      <c r="DA14" s="494"/>
      <c r="DB14" s="492">
        <v>3.9</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233672</v>
      </c>
      <c r="S15" s="479"/>
      <c r="T15" s="479"/>
      <c r="U15" s="479"/>
      <c r="V15" s="480"/>
      <c r="W15" s="410" t="s">
        <v>137</v>
      </c>
      <c r="X15" s="411"/>
      <c r="Y15" s="411"/>
      <c r="Z15" s="411"/>
      <c r="AA15" s="411"/>
      <c r="AB15" s="401"/>
      <c r="AC15" s="445">
        <v>13232</v>
      </c>
      <c r="AD15" s="446"/>
      <c r="AE15" s="446"/>
      <c r="AF15" s="446"/>
      <c r="AG15" s="488"/>
      <c r="AH15" s="445">
        <v>14912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40526462</v>
      </c>
      <c r="BO15" s="358"/>
      <c r="BP15" s="358"/>
      <c r="BQ15" s="358"/>
      <c r="BR15" s="358"/>
      <c r="BS15" s="358"/>
      <c r="BT15" s="358"/>
      <c r="BU15" s="359"/>
      <c r="BV15" s="357">
        <v>40025742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13.4</v>
      </c>
      <c r="AD16" s="482"/>
      <c r="AE16" s="482"/>
      <c r="AF16" s="482"/>
      <c r="AG16" s="483"/>
      <c r="AH16" s="481">
        <v>15.6</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33413965</v>
      </c>
      <c r="BO16" s="395"/>
      <c r="BP16" s="395"/>
      <c r="BQ16" s="395"/>
      <c r="BR16" s="395"/>
      <c r="BS16" s="395"/>
      <c r="BT16" s="395"/>
      <c r="BU16" s="396"/>
      <c r="BV16" s="394">
        <v>33047905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84904</v>
      </c>
      <c r="AD17" s="446"/>
      <c r="AE17" s="446"/>
      <c r="AF17" s="446"/>
      <c r="AG17" s="488"/>
      <c r="AH17" s="445">
        <v>80115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52455735</v>
      </c>
      <c r="BO17" s="395"/>
      <c r="BP17" s="395"/>
      <c r="BQ17" s="395"/>
      <c r="BR17" s="395"/>
      <c r="BS17" s="395"/>
      <c r="BT17" s="395"/>
      <c r="BU17" s="396"/>
      <c r="BV17" s="394">
        <v>51836767</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21.58</v>
      </c>
      <c r="M18" s="518"/>
      <c r="N18" s="518"/>
      <c r="O18" s="518"/>
      <c r="P18" s="518"/>
      <c r="Q18" s="518"/>
      <c r="R18" s="519"/>
      <c r="S18" s="519"/>
      <c r="T18" s="519"/>
      <c r="U18" s="519"/>
      <c r="V18" s="520"/>
      <c r="W18" s="412"/>
      <c r="X18" s="413"/>
      <c r="Y18" s="413"/>
      <c r="Z18" s="413"/>
      <c r="AA18" s="413"/>
      <c r="AB18" s="404"/>
      <c r="AC18" s="521">
        <v>86</v>
      </c>
      <c r="AD18" s="522"/>
      <c r="AE18" s="522"/>
      <c r="AF18" s="522"/>
      <c r="AG18" s="523"/>
      <c r="AH18" s="521">
        <v>83.7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49532401</v>
      </c>
      <c r="BO18" s="395"/>
      <c r="BP18" s="395"/>
      <c r="BQ18" s="395"/>
      <c r="BR18" s="395"/>
      <c r="BS18" s="395"/>
      <c r="BT18" s="395"/>
      <c r="BU18" s="396"/>
      <c r="BV18" s="394">
        <v>48363573</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11243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71011787</v>
      </c>
      <c r="BO19" s="395"/>
      <c r="BP19" s="395"/>
      <c r="BQ19" s="395"/>
      <c r="BR19" s="395"/>
      <c r="BS19" s="395"/>
      <c r="BT19" s="395"/>
      <c r="BU19" s="396"/>
      <c r="BV19" s="394">
        <v>66592282</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120945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38608501</v>
      </c>
      <c r="BO22" s="358"/>
      <c r="BP22" s="358"/>
      <c r="BQ22" s="358"/>
      <c r="BR22" s="358"/>
      <c r="BS22" s="358"/>
      <c r="BT22" s="358"/>
      <c r="BU22" s="359"/>
      <c r="BV22" s="357">
        <v>39230631</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5866650</v>
      </c>
      <c r="BO23" s="395"/>
      <c r="BP23" s="395"/>
      <c r="BQ23" s="395"/>
      <c r="BR23" s="395"/>
      <c r="BS23" s="395"/>
      <c r="BT23" s="395"/>
      <c r="BU23" s="396"/>
      <c r="BV23" s="394">
        <v>6494538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10350</v>
      </c>
      <c r="R24" s="446"/>
      <c r="S24" s="446"/>
      <c r="T24" s="446"/>
      <c r="U24" s="446"/>
      <c r="V24" s="488"/>
      <c r="W24" s="540"/>
      <c r="X24" s="541"/>
      <c r="Y24" s="542"/>
      <c r="Z24" s="444" t="s">
        <v>162</v>
      </c>
      <c r="AA24" s="424"/>
      <c r="AB24" s="424"/>
      <c r="AC24" s="424"/>
      <c r="AD24" s="424"/>
      <c r="AE24" s="424"/>
      <c r="AF24" s="424"/>
      <c r="AG24" s="425"/>
      <c r="AH24" s="445">
        <v>1235</v>
      </c>
      <c r="AI24" s="446"/>
      <c r="AJ24" s="446"/>
      <c r="AK24" s="446"/>
      <c r="AL24" s="488"/>
      <c r="AM24" s="445">
        <v>3845790</v>
      </c>
      <c r="AN24" s="446"/>
      <c r="AO24" s="446"/>
      <c r="AP24" s="446"/>
      <c r="AQ24" s="446"/>
      <c r="AR24" s="488"/>
      <c r="AS24" s="445">
        <v>3114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36041136</v>
      </c>
      <c r="BO24" s="395"/>
      <c r="BP24" s="395"/>
      <c r="BQ24" s="395"/>
      <c r="BR24" s="395"/>
      <c r="BS24" s="395"/>
      <c r="BT24" s="395"/>
      <c r="BU24" s="396"/>
      <c r="BV24" s="394">
        <v>36161685</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8950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4745668</v>
      </c>
      <c r="BO25" s="358"/>
      <c r="BP25" s="358"/>
      <c r="BQ25" s="358"/>
      <c r="BR25" s="358"/>
      <c r="BS25" s="358"/>
      <c r="BT25" s="358"/>
      <c r="BU25" s="359"/>
      <c r="BV25" s="357">
        <v>4824676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8300</v>
      </c>
      <c r="R26" s="446"/>
      <c r="S26" s="446"/>
      <c r="T26" s="446"/>
      <c r="U26" s="446"/>
      <c r="V26" s="488"/>
      <c r="W26" s="540"/>
      <c r="X26" s="541"/>
      <c r="Y26" s="542"/>
      <c r="Z26" s="444" t="s">
        <v>168</v>
      </c>
      <c r="AA26" s="546"/>
      <c r="AB26" s="546"/>
      <c r="AC26" s="546"/>
      <c r="AD26" s="546"/>
      <c r="AE26" s="546"/>
      <c r="AF26" s="546"/>
      <c r="AG26" s="547"/>
      <c r="AH26" s="445">
        <v>84</v>
      </c>
      <c r="AI26" s="446"/>
      <c r="AJ26" s="446"/>
      <c r="AK26" s="446"/>
      <c r="AL26" s="488"/>
      <c r="AM26" s="445">
        <v>272748</v>
      </c>
      <c r="AN26" s="446"/>
      <c r="AO26" s="446"/>
      <c r="AP26" s="446"/>
      <c r="AQ26" s="446"/>
      <c r="AR26" s="488"/>
      <c r="AS26" s="445">
        <v>3247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60000</v>
      </c>
      <c r="BO26" s="395"/>
      <c r="BP26" s="395"/>
      <c r="BQ26" s="395"/>
      <c r="BR26" s="395"/>
      <c r="BS26" s="395"/>
      <c r="BT26" s="395"/>
      <c r="BU26" s="396"/>
      <c r="BV26" s="394">
        <v>50000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6400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17349</v>
      </c>
      <c r="AN27" s="446"/>
      <c r="AO27" s="446"/>
      <c r="AP27" s="446"/>
      <c r="AQ27" s="446"/>
      <c r="AR27" s="488"/>
      <c r="AS27" s="445">
        <v>4337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v>3356408</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5800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5226515</v>
      </c>
      <c r="BO28" s="358"/>
      <c r="BP28" s="358"/>
      <c r="BQ28" s="358"/>
      <c r="BR28" s="358"/>
      <c r="BS28" s="358"/>
      <c r="BT28" s="358"/>
      <c r="BU28" s="359"/>
      <c r="BV28" s="357">
        <v>6030161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26</v>
      </c>
      <c r="M29" s="446"/>
      <c r="N29" s="446"/>
      <c r="O29" s="446"/>
      <c r="P29" s="488"/>
      <c r="Q29" s="445">
        <v>5500</v>
      </c>
      <c r="R29" s="446"/>
      <c r="S29" s="446"/>
      <c r="T29" s="446"/>
      <c r="U29" s="446"/>
      <c r="V29" s="488"/>
      <c r="W29" s="543"/>
      <c r="X29" s="544"/>
      <c r="Y29" s="545"/>
      <c r="Z29" s="444" t="s">
        <v>177</v>
      </c>
      <c r="AA29" s="424"/>
      <c r="AB29" s="424"/>
      <c r="AC29" s="424"/>
      <c r="AD29" s="424"/>
      <c r="AE29" s="424"/>
      <c r="AF29" s="424"/>
      <c r="AG29" s="425"/>
      <c r="AH29" s="445">
        <v>1239</v>
      </c>
      <c r="AI29" s="446"/>
      <c r="AJ29" s="446"/>
      <c r="AK29" s="446"/>
      <c r="AL29" s="488"/>
      <c r="AM29" s="445">
        <v>3863139</v>
      </c>
      <c r="AN29" s="446"/>
      <c r="AO29" s="446"/>
      <c r="AP29" s="446"/>
      <c r="AQ29" s="446"/>
      <c r="AR29" s="488"/>
      <c r="AS29" s="445">
        <v>3118</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43522</v>
      </c>
      <c r="BO29" s="395"/>
      <c r="BP29" s="395"/>
      <c r="BQ29" s="395"/>
      <c r="BR29" s="395"/>
      <c r="BS29" s="395"/>
      <c r="BT29" s="395"/>
      <c r="BU29" s="396"/>
      <c r="BV29" s="394">
        <v>43518</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20297017</v>
      </c>
      <c r="BO30" s="514"/>
      <c r="BP30" s="514"/>
      <c r="BQ30" s="514"/>
      <c r="BR30" s="514"/>
      <c r="BS30" s="514"/>
      <c r="BT30" s="514"/>
      <c r="BU30" s="515"/>
      <c r="BV30" s="513">
        <v>17269379</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東京たま広域資源循環組合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調布エフエム放送</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用地特別会計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東京都十一市競輪事業組合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調布市土地開発公社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東京都六市競艇事業組合</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調布市文化・コミュニティ振興財団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東京市町村総合事務組合（一般会計）</v>
      </c>
      <c r="BZ37" s="585"/>
      <c r="CA37" s="585"/>
      <c r="CB37" s="585"/>
      <c r="CC37" s="585"/>
      <c r="CD37" s="585"/>
      <c r="CE37" s="585"/>
      <c r="CF37" s="585"/>
      <c r="CG37" s="585"/>
      <c r="CH37" s="585"/>
      <c r="CI37" s="585"/>
      <c r="CJ37" s="585"/>
      <c r="CK37" s="585"/>
      <c r="CL37" s="585"/>
      <c r="CM37" s="585"/>
      <c r="CN37" s="175"/>
      <c r="CO37" s="584">
        <f t="shared" si="3"/>
        <v>18</v>
      </c>
      <c r="CP37" s="584"/>
      <c r="CQ37" s="585" t="str">
        <f>IF('各会計、関係団体の財政状況及び健全化判断比率'!BS10="","",'各会計、関係団体の財政状況及び健全化判断比率'!BS10)</f>
        <v>調布ゆうあい福祉公社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東京市町村総合事務組合
（東京都市町村民交通災害共済事業特別会計）</v>
      </c>
      <c r="BZ38" s="585"/>
      <c r="CA38" s="585"/>
      <c r="CB38" s="585"/>
      <c r="CC38" s="585"/>
      <c r="CD38" s="585"/>
      <c r="CE38" s="585"/>
      <c r="CF38" s="585"/>
      <c r="CG38" s="585"/>
      <c r="CH38" s="585"/>
      <c r="CI38" s="585"/>
      <c r="CJ38" s="585"/>
      <c r="CK38" s="585"/>
      <c r="CL38" s="585"/>
      <c r="CM38" s="585"/>
      <c r="CN38" s="175"/>
      <c r="CO38" s="584">
        <f t="shared" si="3"/>
        <v>19</v>
      </c>
      <c r="CP38" s="584"/>
      <c r="CQ38" s="585" t="str">
        <f>IF('各会計、関係団体の財政状況及び健全化判断比率'!BS11="","",'各会計、関係団体の財政状況及び健全化判断比率'!BS11)</f>
        <v>調布市スポーツ協会</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東京都後期高齢者医療広域連合（一般会計）</v>
      </c>
      <c r="BZ39" s="585"/>
      <c r="CA39" s="585"/>
      <c r="CB39" s="585"/>
      <c r="CC39" s="585"/>
      <c r="CD39" s="585"/>
      <c r="CE39" s="585"/>
      <c r="CF39" s="585"/>
      <c r="CG39" s="585"/>
      <c r="CH39" s="585"/>
      <c r="CI39" s="585"/>
      <c r="CJ39" s="585"/>
      <c r="CK39" s="585"/>
      <c r="CL39" s="585"/>
      <c r="CM39" s="585"/>
      <c r="CN39" s="175"/>
      <c r="CO39" s="584">
        <f t="shared" si="3"/>
        <v>20</v>
      </c>
      <c r="CP39" s="584"/>
      <c r="CQ39" s="585" t="str">
        <f>IF('各会計、関係団体の財政状況及び健全化判断比率'!BS12="","",'各会計、関係団体の財政状況及び健全化判断比率'!BS12)</f>
        <v>ココスクエア調布</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東京都後期高齢者医療広域連合
（後期高齢者医療特別会計）</v>
      </c>
      <c r="BZ40" s="585"/>
      <c r="CA40" s="585"/>
      <c r="CB40" s="585"/>
      <c r="CC40" s="585"/>
      <c r="CD40" s="585"/>
      <c r="CE40" s="585"/>
      <c r="CF40" s="585"/>
      <c r="CG40" s="585"/>
      <c r="CH40" s="585"/>
      <c r="CI40" s="585"/>
      <c r="CJ40" s="585"/>
      <c r="CK40" s="585"/>
      <c r="CL40" s="585"/>
      <c r="CM40" s="585"/>
      <c r="CN40" s="175"/>
      <c r="CO40" s="584">
        <f t="shared" si="3"/>
        <v>21</v>
      </c>
      <c r="CP40" s="584"/>
      <c r="CQ40" s="585" t="str">
        <f>IF('各会計、関係団体の財政状況及び健全化判断比率'!BS13="","",'各会計、関係団体の財政状況及び健全化判断比率'!BS13)</f>
        <v>調布市市民サービス公社</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ふじみ衛生組合</v>
      </c>
      <c r="BZ41" s="585"/>
      <c r="CA41" s="585"/>
      <c r="CB41" s="585"/>
      <c r="CC41" s="585"/>
      <c r="CD41" s="585"/>
      <c r="CE41" s="585"/>
      <c r="CF41" s="585"/>
      <c r="CG41" s="585"/>
      <c r="CH41" s="585"/>
      <c r="CI41" s="585"/>
      <c r="CJ41" s="585"/>
      <c r="CK41" s="585"/>
      <c r="CL41" s="585"/>
      <c r="CM41" s="585"/>
      <c r="CN41" s="175"/>
      <c r="CO41" s="584">
        <f t="shared" si="3"/>
        <v>22</v>
      </c>
      <c r="CP41" s="584"/>
      <c r="CQ41" s="585" t="str">
        <f>IF('各会計、関係団体の財政状況及び健全化判断比率'!BS14="","",'各会計、関係団体の財政状況及び健全化判断比率'!BS14)</f>
        <v>調布市武者小路実篤記念館</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ZsxbSmNg2mfqQBnSjj7p4Fq53FekRXbCneymClHGcETHSJX4jfjRfFv2srkiKk3vY8cs6NEg7qPa91Z4+oa9Sg==" saltValue="Ap21S8UpG85R7iAun9DM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50131504</v>
      </c>
      <c r="S5" s="600"/>
      <c r="T5" s="600"/>
      <c r="U5" s="600"/>
      <c r="V5" s="600"/>
      <c r="W5" s="600"/>
      <c r="X5" s="600"/>
      <c r="Y5" s="601"/>
      <c r="Z5" s="602">
        <v>44.8</v>
      </c>
      <c r="AA5" s="602"/>
      <c r="AB5" s="602"/>
      <c r="AC5" s="602"/>
      <c r="AD5" s="603">
        <v>46733614</v>
      </c>
      <c r="AE5" s="603"/>
      <c r="AF5" s="603"/>
      <c r="AG5" s="603"/>
      <c r="AH5" s="603"/>
      <c r="AI5" s="603"/>
      <c r="AJ5" s="603"/>
      <c r="AK5" s="603"/>
      <c r="AL5" s="604">
        <v>84.3</v>
      </c>
      <c r="AM5" s="605"/>
      <c r="AN5" s="605"/>
      <c r="AO5" s="606"/>
      <c r="AP5" s="596" t="s">
        <v>216</v>
      </c>
      <c r="AQ5" s="597"/>
      <c r="AR5" s="597"/>
      <c r="AS5" s="597"/>
      <c r="AT5" s="597"/>
      <c r="AU5" s="597"/>
      <c r="AV5" s="597"/>
      <c r="AW5" s="597"/>
      <c r="AX5" s="597"/>
      <c r="AY5" s="597"/>
      <c r="AZ5" s="597"/>
      <c r="BA5" s="597"/>
      <c r="BB5" s="597"/>
      <c r="BC5" s="597"/>
      <c r="BD5" s="597"/>
      <c r="BE5" s="597"/>
      <c r="BF5" s="598"/>
      <c r="BG5" s="610">
        <v>46733614</v>
      </c>
      <c r="BH5" s="611"/>
      <c r="BI5" s="611"/>
      <c r="BJ5" s="611"/>
      <c r="BK5" s="611"/>
      <c r="BL5" s="611"/>
      <c r="BM5" s="611"/>
      <c r="BN5" s="612"/>
      <c r="BO5" s="613">
        <v>93.2</v>
      </c>
      <c r="BP5" s="613"/>
      <c r="BQ5" s="613"/>
      <c r="BR5" s="613"/>
      <c r="BS5" s="614">
        <v>1169172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360724</v>
      </c>
      <c r="S6" s="611"/>
      <c r="T6" s="611"/>
      <c r="U6" s="611"/>
      <c r="V6" s="611"/>
      <c r="W6" s="611"/>
      <c r="X6" s="611"/>
      <c r="Y6" s="612"/>
      <c r="Z6" s="613">
        <v>0.3</v>
      </c>
      <c r="AA6" s="613"/>
      <c r="AB6" s="613"/>
      <c r="AC6" s="613"/>
      <c r="AD6" s="614">
        <v>360724</v>
      </c>
      <c r="AE6" s="614"/>
      <c r="AF6" s="614"/>
      <c r="AG6" s="614"/>
      <c r="AH6" s="614"/>
      <c r="AI6" s="614"/>
      <c r="AJ6" s="614"/>
      <c r="AK6" s="614"/>
      <c r="AL6" s="615">
        <v>0.7</v>
      </c>
      <c r="AM6" s="616"/>
      <c r="AN6" s="616"/>
      <c r="AO6" s="617"/>
      <c r="AP6" s="607" t="s">
        <v>221</v>
      </c>
      <c r="AQ6" s="608"/>
      <c r="AR6" s="608"/>
      <c r="AS6" s="608"/>
      <c r="AT6" s="608"/>
      <c r="AU6" s="608"/>
      <c r="AV6" s="608"/>
      <c r="AW6" s="608"/>
      <c r="AX6" s="608"/>
      <c r="AY6" s="608"/>
      <c r="AZ6" s="608"/>
      <c r="BA6" s="608"/>
      <c r="BB6" s="608"/>
      <c r="BC6" s="608"/>
      <c r="BD6" s="608"/>
      <c r="BE6" s="608"/>
      <c r="BF6" s="609"/>
      <c r="BG6" s="610">
        <v>46733614</v>
      </c>
      <c r="BH6" s="611"/>
      <c r="BI6" s="611"/>
      <c r="BJ6" s="611"/>
      <c r="BK6" s="611"/>
      <c r="BL6" s="611"/>
      <c r="BM6" s="611"/>
      <c r="BN6" s="612"/>
      <c r="BO6" s="613">
        <v>93.2</v>
      </c>
      <c r="BP6" s="613"/>
      <c r="BQ6" s="613"/>
      <c r="BR6" s="613"/>
      <c r="BS6" s="614">
        <v>1169172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504487</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504487</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91507</v>
      </c>
      <c r="S7" s="611"/>
      <c r="T7" s="611"/>
      <c r="U7" s="611"/>
      <c r="V7" s="611"/>
      <c r="W7" s="611"/>
      <c r="X7" s="611"/>
      <c r="Y7" s="612"/>
      <c r="Z7" s="613">
        <v>0.1</v>
      </c>
      <c r="AA7" s="613"/>
      <c r="AB7" s="613"/>
      <c r="AC7" s="613"/>
      <c r="AD7" s="614">
        <v>91507</v>
      </c>
      <c r="AE7" s="614"/>
      <c r="AF7" s="614"/>
      <c r="AG7" s="614"/>
      <c r="AH7" s="614"/>
      <c r="AI7" s="614"/>
      <c r="AJ7" s="614"/>
      <c r="AK7" s="614"/>
      <c r="AL7" s="615">
        <v>0.2</v>
      </c>
      <c r="AM7" s="616"/>
      <c r="AN7" s="616"/>
      <c r="AO7" s="617"/>
      <c r="AP7" s="607" t="s">
        <v>224</v>
      </c>
      <c r="AQ7" s="608"/>
      <c r="AR7" s="608"/>
      <c r="AS7" s="608"/>
      <c r="AT7" s="608"/>
      <c r="AU7" s="608"/>
      <c r="AV7" s="608"/>
      <c r="AW7" s="608"/>
      <c r="AX7" s="608"/>
      <c r="AY7" s="608"/>
      <c r="AZ7" s="608"/>
      <c r="BA7" s="608"/>
      <c r="BB7" s="608"/>
      <c r="BC7" s="608"/>
      <c r="BD7" s="608"/>
      <c r="BE7" s="608"/>
      <c r="BF7" s="609"/>
      <c r="BG7" s="610">
        <v>27636403</v>
      </c>
      <c r="BH7" s="611"/>
      <c r="BI7" s="611"/>
      <c r="BJ7" s="611"/>
      <c r="BK7" s="611"/>
      <c r="BL7" s="611"/>
      <c r="BM7" s="611"/>
      <c r="BN7" s="612"/>
      <c r="BO7" s="613">
        <v>55.1</v>
      </c>
      <c r="BP7" s="613"/>
      <c r="BQ7" s="613"/>
      <c r="BR7" s="613"/>
      <c r="BS7" s="614">
        <v>1169172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13465249</v>
      </c>
      <c r="CS7" s="611"/>
      <c r="CT7" s="611"/>
      <c r="CU7" s="611"/>
      <c r="CV7" s="611"/>
      <c r="CW7" s="611"/>
      <c r="CX7" s="611"/>
      <c r="CY7" s="612"/>
      <c r="CZ7" s="613">
        <v>12.6</v>
      </c>
      <c r="DA7" s="613"/>
      <c r="DB7" s="613"/>
      <c r="DC7" s="613"/>
      <c r="DD7" s="619">
        <v>1302654</v>
      </c>
      <c r="DE7" s="611"/>
      <c r="DF7" s="611"/>
      <c r="DG7" s="611"/>
      <c r="DH7" s="611"/>
      <c r="DI7" s="611"/>
      <c r="DJ7" s="611"/>
      <c r="DK7" s="611"/>
      <c r="DL7" s="611"/>
      <c r="DM7" s="611"/>
      <c r="DN7" s="611"/>
      <c r="DO7" s="611"/>
      <c r="DP7" s="612"/>
      <c r="DQ7" s="619">
        <v>11477652</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486758</v>
      </c>
      <c r="S8" s="611"/>
      <c r="T8" s="611"/>
      <c r="U8" s="611"/>
      <c r="V8" s="611"/>
      <c r="W8" s="611"/>
      <c r="X8" s="611"/>
      <c r="Y8" s="612"/>
      <c r="Z8" s="613">
        <v>0.4</v>
      </c>
      <c r="AA8" s="613"/>
      <c r="AB8" s="613"/>
      <c r="AC8" s="613"/>
      <c r="AD8" s="614">
        <v>486758</v>
      </c>
      <c r="AE8" s="614"/>
      <c r="AF8" s="614"/>
      <c r="AG8" s="614"/>
      <c r="AH8" s="614"/>
      <c r="AI8" s="614"/>
      <c r="AJ8" s="614"/>
      <c r="AK8" s="614"/>
      <c r="AL8" s="615">
        <v>0.9</v>
      </c>
      <c r="AM8" s="616"/>
      <c r="AN8" s="616"/>
      <c r="AO8" s="617"/>
      <c r="AP8" s="607" t="s">
        <v>227</v>
      </c>
      <c r="AQ8" s="608"/>
      <c r="AR8" s="608"/>
      <c r="AS8" s="608"/>
      <c r="AT8" s="608"/>
      <c r="AU8" s="608"/>
      <c r="AV8" s="608"/>
      <c r="AW8" s="608"/>
      <c r="AX8" s="608"/>
      <c r="AY8" s="608"/>
      <c r="AZ8" s="608"/>
      <c r="BA8" s="608"/>
      <c r="BB8" s="608"/>
      <c r="BC8" s="608"/>
      <c r="BD8" s="608"/>
      <c r="BE8" s="608"/>
      <c r="BF8" s="609"/>
      <c r="BG8" s="610">
        <v>468472</v>
      </c>
      <c r="BH8" s="611"/>
      <c r="BI8" s="611"/>
      <c r="BJ8" s="611"/>
      <c r="BK8" s="611"/>
      <c r="BL8" s="611"/>
      <c r="BM8" s="611"/>
      <c r="BN8" s="612"/>
      <c r="BO8" s="613">
        <v>0.9</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55699988</v>
      </c>
      <c r="CS8" s="611"/>
      <c r="CT8" s="611"/>
      <c r="CU8" s="611"/>
      <c r="CV8" s="611"/>
      <c r="CW8" s="611"/>
      <c r="CX8" s="611"/>
      <c r="CY8" s="612"/>
      <c r="CZ8" s="613">
        <v>52.3</v>
      </c>
      <c r="DA8" s="613"/>
      <c r="DB8" s="613"/>
      <c r="DC8" s="613"/>
      <c r="DD8" s="619">
        <v>785547</v>
      </c>
      <c r="DE8" s="611"/>
      <c r="DF8" s="611"/>
      <c r="DG8" s="611"/>
      <c r="DH8" s="611"/>
      <c r="DI8" s="611"/>
      <c r="DJ8" s="611"/>
      <c r="DK8" s="611"/>
      <c r="DL8" s="611"/>
      <c r="DM8" s="611"/>
      <c r="DN8" s="611"/>
      <c r="DO8" s="611"/>
      <c r="DP8" s="612"/>
      <c r="DQ8" s="619">
        <v>27920909</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522655</v>
      </c>
      <c r="S9" s="611"/>
      <c r="T9" s="611"/>
      <c r="U9" s="611"/>
      <c r="V9" s="611"/>
      <c r="W9" s="611"/>
      <c r="X9" s="611"/>
      <c r="Y9" s="612"/>
      <c r="Z9" s="613">
        <v>0.5</v>
      </c>
      <c r="AA9" s="613"/>
      <c r="AB9" s="613"/>
      <c r="AC9" s="613"/>
      <c r="AD9" s="614">
        <v>522655</v>
      </c>
      <c r="AE9" s="614"/>
      <c r="AF9" s="614"/>
      <c r="AG9" s="614"/>
      <c r="AH9" s="614"/>
      <c r="AI9" s="614"/>
      <c r="AJ9" s="614"/>
      <c r="AK9" s="614"/>
      <c r="AL9" s="615">
        <v>0.9</v>
      </c>
      <c r="AM9" s="616"/>
      <c r="AN9" s="616"/>
      <c r="AO9" s="617"/>
      <c r="AP9" s="607" t="s">
        <v>230</v>
      </c>
      <c r="AQ9" s="608"/>
      <c r="AR9" s="608"/>
      <c r="AS9" s="608"/>
      <c r="AT9" s="608"/>
      <c r="AU9" s="608"/>
      <c r="AV9" s="608"/>
      <c r="AW9" s="608"/>
      <c r="AX9" s="608"/>
      <c r="AY9" s="608"/>
      <c r="AZ9" s="608"/>
      <c r="BA9" s="608"/>
      <c r="BB9" s="608"/>
      <c r="BC9" s="608"/>
      <c r="BD9" s="608"/>
      <c r="BE9" s="608"/>
      <c r="BF9" s="609"/>
      <c r="BG9" s="610">
        <v>21932844</v>
      </c>
      <c r="BH9" s="611"/>
      <c r="BI9" s="611"/>
      <c r="BJ9" s="611"/>
      <c r="BK9" s="611"/>
      <c r="BL9" s="611"/>
      <c r="BM9" s="611"/>
      <c r="BN9" s="612"/>
      <c r="BO9" s="613">
        <v>43.8</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6829431</v>
      </c>
      <c r="CS9" s="611"/>
      <c r="CT9" s="611"/>
      <c r="CU9" s="611"/>
      <c r="CV9" s="611"/>
      <c r="CW9" s="611"/>
      <c r="CX9" s="611"/>
      <c r="CY9" s="612"/>
      <c r="CZ9" s="613">
        <v>6.4</v>
      </c>
      <c r="DA9" s="613"/>
      <c r="DB9" s="613"/>
      <c r="DC9" s="613"/>
      <c r="DD9" s="619">
        <v>46736</v>
      </c>
      <c r="DE9" s="611"/>
      <c r="DF9" s="611"/>
      <c r="DG9" s="611"/>
      <c r="DH9" s="611"/>
      <c r="DI9" s="611"/>
      <c r="DJ9" s="611"/>
      <c r="DK9" s="611"/>
      <c r="DL9" s="611"/>
      <c r="DM9" s="611"/>
      <c r="DN9" s="611"/>
      <c r="DO9" s="611"/>
      <c r="DP9" s="612"/>
      <c r="DQ9" s="619">
        <v>4349734</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653209</v>
      </c>
      <c r="BH10" s="611"/>
      <c r="BI10" s="611"/>
      <c r="BJ10" s="611"/>
      <c r="BK10" s="611"/>
      <c r="BL10" s="611"/>
      <c r="BM10" s="611"/>
      <c r="BN10" s="612"/>
      <c r="BO10" s="613">
        <v>1.3</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298210</v>
      </c>
      <c r="CS10" s="611"/>
      <c r="CT10" s="611"/>
      <c r="CU10" s="611"/>
      <c r="CV10" s="611"/>
      <c r="CW10" s="611"/>
      <c r="CX10" s="611"/>
      <c r="CY10" s="612"/>
      <c r="CZ10" s="613">
        <v>0.3</v>
      </c>
      <c r="DA10" s="613"/>
      <c r="DB10" s="613"/>
      <c r="DC10" s="613"/>
      <c r="DD10" s="619" t="s">
        <v>122</v>
      </c>
      <c r="DE10" s="611"/>
      <c r="DF10" s="611"/>
      <c r="DG10" s="611"/>
      <c r="DH10" s="611"/>
      <c r="DI10" s="611"/>
      <c r="DJ10" s="611"/>
      <c r="DK10" s="611"/>
      <c r="DL10" s="611"/>
      <c r="DM10" s="611"/>
      <c r="DN10" s="611"/>
      <c r="DO10" s="611"/>
      <c r="DP10" s="612"/>
      <c r="DQ10" s="619">
        <v>260418</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5657187</v>
      </c>
      <c r="S11" s="611"/>
      <c r="T11" s="611"/>
      <c r="U11" s="611"/>
      <c r="V11" s="611"/>
      <c r="W11" s="611"/>
      <c r="X11" s="611"/>
      <c r="Y11" s="612"/>
      <c r="Z11" s="615">
        <v>5.0999999999999996</v>
      </c>
      <c r="AA11" s="616"/>
      <c r="AB11" s="616"/>
      <c r="AC11" s="622"/>
      <c r="AD11" s="619">
        <v>5657187</v>
      </c>
      <c r="AE11" s="611"/>
      <c r="AF11" s="611"/>
      <c r="AG11" s="611"/>
      <c r="AH11" s="611"/>
      <c r="AI11" s="611"/>
      <c r="AJ11" s="611"/>
      <c r="AK11" s="612"/>
      <c r="AL11" s="615">
        <v>10.199999999999999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4581878</v>
      </c>
      <c r="BH11" s="611"/>
      <c r="BI11" s="611"/>
      <c r="BJ11" s="611"/>
      <c r="BK11" s="611"/>
      <c r="BL11" s="611"/>
      <c r="BM11" s="611"/>
      <c r="BN11" s="612"/>
      <c r="BO11" s="613">
        <v>9.1</v>
      </c>
      <c r="BP11" s="613"/>
      <c r="BQ11" s="613"/>
      <c r="BR11" s="613"/>
      <c r="BS11" s="614">
        <v>1169172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130669</v>
      </c>
      <c r="CS11" s="611"/>
      <c r="CT11" s="611"/>
      <c r="CU11" s="611"/>
      <c r="CV11" s="611"/>
      <c r="CW11" s="611"/>
      <c r="CX11" s="611"/>
      <c r="CY11" s="612"/>
      <c r="CZ11" s="613">
        <v>0.1</v>
      </c>
      <c r="DA11" s="613"/>
      <c r="DB11" s="613"/>
      <c r="DC11" s="613"/>
      <c r="DD11" s="619">
        <v>3886</v>
      </c>
      <c r="DE11" s="611"/>
      <c r="DF11" s="611"/>
      <c r="DG11" s="611"/>
      <c r="DH11" s="611"/>
      <c r="DI11" s="611"/>
      <c r="DJ11" s="611"/>
      <c r="DK11" s="611"/>
      <c r="DL11" s="611"/>
      <c r="DM11" s="611"/>
      <c r="DN11" s="611"/>
      <c r="DO11" s="611"/>
      <c r="DP11" s="612"/>
      <c r="DQ11" s="619">
        <v>102852</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12085</v>
      </c>
      <c r="S12" s="611"/>
      <c r="T12" s="611"/>
      <c r="U12" s="611"/>
      <c r="V12" s="611"/>
      <c r="W12" s="611"/>
      <c r="X12" s="611"/>
      <c r="Y12" s="612"/>
      <c r="Z12" s="613">
        <v>0</v>
      </c>
      <c r="AA12" s="613"/>
      <c r="AB12" s="613"/>
      <c r="AC12" s="613"/>
      <c r="AD12" s="614">
        <v>12085</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17608916</v>
      </c>
      <c r="BH12" s="611"/>
      <c r="BI12" s="611"/>
      <c r="BJ12" s="611"/>
      <c r="BK12" s="611"/>
      <c r="BL12" s="611"/>
      <c r="BM12" s="611"/>
      <c r="BN12" s="612"/>
      <c r="BO12" s="613">
        <v>35.1</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1041268</v>
      </c>
      <c r="CS12" s="611"/>
      <c r="CT12" s="611"/>
      <c r="CU12" s="611"/>
      <c r="CV12" s="611"/>
      <c r="CW12" s="611"/>
      <c r="CX12" s="611"/>
      <c r="CY12" s="612"/>
      <c r="CZ12" s="613">
        <v>1</v>
      </c>
      <c r="DA12" s="613"/>
      <c r="DB12" s="613"/>
      <c r="DC12" s="613"/>
      <c r="DD12" s="619" t="s">
        <v>122</v>
      </c>
      <c r="DE12" s="611"/>
      <c r="DF12" s="611"/>
      <c r="DG12" s="611"/>
      <c r="DH12" s="611"/>
      <c r="DI12" s="611"/>
      <c r="DJ12" s="611"/>
      <c r="DK12" s="611"/>
      <c r="DL12" s="611"/>
      <c r="DM12" s="611"/>
      <c r="DN12" s="611"/>
      <c r="DO12" s="611"/>
      <c r="DP12" s="612"/>
      <c r="DQ12" s="619">
        <v>722057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16734960</v>
      </c>
      <c r="BH13" s="611"/>
      <c r="BI13" s="611"/>
      <c r="BJ13" s="611"/>
      <c r="BK13" s="611"/>
      <c r="BL13" s="611"/>
      <c r="BM13" s="611"/>
      <c r="BN13" s="612"/>
      <c r="BO13" s="613">
        <v>33.4</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11051900</v>
      </c>
      <c r="CS13" s="611"/>
      <c r="CT13" s="611"/>
      <c r="CU13" s="611"/>
      <c r="CV13" s="611"/>
      <c r="CW13" s="611"/>
      <c r="CX13" s="611"/>
      <c r="CY13" s="612"/>
      <c r="CZ13" s="613">
        <v>10.4</v>
      </c>
      <c r="DA13" s="613"/>
      <c r="DB13" s="613"/>
      <c r="DC13" s="613"/>
      <c r="DD13" s="619">
        <v>4286172</v>
      </c>
      <c r="DE13" s="611"/>
      <c r="DF13" s="611"/>
      <c r="DG13" s="611"/>
      <c r="DH13" s="611"/>
      <c r="DI13" s="611"/>
      <c r="DJ13" s="611"/>
      <c r="DK13" s="611"/>
      <c r="DL13" s="611"/>
      <c r="DM13" s="611"/>
      <c r="DN13" s="611"/>
      <c r="DO13" s="611"/>
      <c r="DP13" s="612"/>
      <c r="DQ13" s="619">
        <v>6528090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2660</v>
      </c>
      <c r="S14" s="611"/>
      <c r="T14" s="611"/>
      <c r="U14" s="611"/>
      <c r="V14" s="611"/>
      <c r="W14" s="611"/>
      <c r="X14" s="611"/>
      <c r="Y14" s="612"/>
      <c r="Z14" s="613">
        <v>0</v>
      </c>
      <c r="AA14" s="613"/>
      <c r="AB14" s="613"/>
      <c r="AC14" s="613"/>
      <c r="AD14" s="614">
        <v>2660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152298</v>
      </c>
      <c r="BH14" s="611"/>
      <c r="BI14" s="611"/>
      <c r="BJ14" s="611"/>
      <c r="BK14" s="611"/>
      <c r="BL14" s="611"/>
      <c r="BM14" s="611"/>
      <c r="BN14" s="612"/>
      <c r="BO14" s="613">
        <v>0.3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2729675</v>
      </c>
      <c r="CS14" s="611"/>
      <c r="CT14" s="611"/>
      <c r="CU14" s="611"/>
      <c r="CV14" s="611"/>
      <c r="CW14" s="611"/>
      <c r="CX14" s="611"/>
      <c r="CY14" s="612"/>
      <c r="CZ14" s="613">
        <v>2.6</v>
      </c>
      <c r="DA14" s="613"/>
      <c r="DB14" s="613"/>
      <c r="DC14" s="613"/>
      <c r="DD14" s="619">
        <v>23617</v>
      </c>
      <c r="DE14" s="611"/>
      <c r="DF14" s="611"/>
      <c r="DG14" s="611"/>
      <c r="DH14" s="611"/>
      <c r="DI14" s="611"/>
      <c r="DJ14" s="611"/>
      <c r="DK14" s="611"/>
      <c r="DL14" s="611"/>
      <c r="DM14" s="611"/>
      <c r="DN14" s="611"/>
      <c r="DO14" s="611"/>
      <c r="DP14" s="612"/>
      <c r="DQ14" s="619">
        <v>2577584</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1335997</v>
      </c>
      <c r="BH15" s="611"/>
      <c r="BI15" s="611"/>
      <c r="BJ15" s="611"/>
      <c r="BK15" s="611"/>
      <c r="BL15" s="611"/>
      <c r="BM15" s="611"/>
      <c r="BN15" s="612"/>
      <c r="BO15" s="613">
        <v>2.7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10984896</v>
      </c>
      <c r="CS15" s="611"/>
      <c r="CT15" s="611"/>
      <c r="CU15" s="611"/>
      <c r="CV15" s="611"/>
      <c r="CW15" s="611"/>
      <c r="CX15" s="611"/>
      <c r="CY15" s="612"/>
      <c r="CZ15" s="613">
        <v>10.3</v>
      </c>
      <c r="DA15" s="613"/>
      <c r="DB15" s="613"/>
      <c r="DC15" s="613"/>
      <c r="DD15" s="619">
        <v>2275258</v>
      </c>
      <c r="DE15" s="611"/>
      <c r="DF15" s="611"/>
      <c r="DG15" s="611"/>
      <c r="DH15" s="611"/>
      <c r="DI15" s="611"/>
      <c r="DJ15" s="611"/>
      <c r="DK15" s="611"/>
      <c r="DL15" s="611"/>
      <c r="DM15" s="611"/>
      <c r="DN15" s="611"/>
      <c r="DO15" s="611"/>
      <c r="DP15" s="612"/>
      <c r="DQ15" s="619">
        <v>7572557</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99515</v>
      </c>
      <c r="S16" s="611"/>
      <c r="T16" s="611"/>
      <c r="U16" s="611"/>
      <c r="V16" s="611"/>
      <c r="W16" s="611"/>
      <c r="X16" s="611"/>
      <c r="Y16" s="612"/>
      <c r="Z16" s="613">
        <v>0.1</v>
      </c>
      <c r="AA16" s="613"/>
      <c r="AB16" s="613"/>
      <c r="AC16" s="613"/>
      <c r="AD16" s="614">
        <v>99515</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880602</v>
      </c>
      <c r="S17" s="611"/>
      <c r="T17" s="611"/>
      <c r="U17" s="611"/>
      <c r="V17" s="611"/>
      <c r="W17" s="611"/>
      <c r="X17" s="611"/>
      <c r="Y17" s="612"/>
      <c r="Z17" s="613">
        <v>0.8</v>
      </c>
      <c r="AA17" s="613"/>
      <c r="AB17" s="613"/>
      <c r="AC17" s="613"/>
      <c r="AD17" s="614">
        <v>880602</v>
      </c>
      <c r="AE17" s="614"/>
      <c r="AF17" s="614"/>
      <c r="AG17" s="614"/>
      <c r="AH17" s="614"/>
      <c r="AI17" s="614"/>
      <c r="AJ17" s="614"/>
      <c r="AK17" s="614"/>
      <c r="AL17" s="615">
        <v>1.6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3813801</v>
      </c>
      <c r="CS17" s="611"/>
      <c r="CT17" s="611"/>
      <c r="CU17" s="611"/>
      <c r="CV17" s="611"/>
      <c r="CW17" s="611"/>
      <c r="CX17" s="611"/>
      <c r="CY17" s="612"/>
      <c r="CZ17" s="613">
        <v>3.6</v>
      </c>
      <c r="DA17" s="613"/>
      <c r="DB17" s="613"/>
      <c r="DC17" s="613"/>
      <c r="DD17" s="619" t="s">
        <v>122</v>
      </c>
      <c r="DE17" s="611"/>
      <c r="DF17" s="611"/>
      <c r="DG17" s="611"/>
      <c r="DH17" s="611"/>
      <c r="DI17" s="611"/>
      <c r="DJ17" s="611"/>
      <c r="DK17" s="611"/>
      <c r="DL17" s="611"/>
      <c r="DM17" s="611"/>
      <c r="DN17" s="611"/>
      <c r="DO17" s="611"/>
      <c r="DP17" s="612"/>
      <c r="DQ17" s="619">
        <v>3802527</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240670</v>
      </c>
      <c r="S18" s="611"/>
      <c r="T18" s="611"/>
      <c r="U18" s="611"/>
      <c r="V18" s="611"/>
      <c r="W18" s="611"/>
      <c r="X18" s="611"/>
      <c r="Y18" s="612"/>
      <c r="Z18" s="613">
        <v>0.2</v>
      </c>
      <c r="AA18" s="613"/>
      <c r="AB18" s="613"/>
      <c r="AC18" s="613"/>
      <c r="AD18" s="614">
        <v>240670</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239620</v>
      </c>
      <c r="S19" s="611"/>
      <c r="T19" s="611"/>
      <c r="U19" s="611"/>
      <c r="V19" s="611"/>
      <c r="W19" s="611"/>
      <c r="X19" s="611"/>
      <c r="Y19" s="612"/>
      <c r="Z19" s="613">
        <v>0.2</v>
      </c>
      <c r="AA19" s="613"/>
      <c r="AB19" s="613"/>
      <c r="AC19" s="613"/>
      <c r="AD19" s="614">
        <v>239620</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3397890</v>
      </c>
      <c r="BH19" s="611"/>
      <c r="BI19" s="611"/>
      <c r="BJ19" s="611"/>
      <c r="BK19" s="611"/>
      <c r="BL19" s="611"/>
      <c r="BM19" s="611"/>
      <c r="BN19" s="612"/>
      <c r="BO19" s="613">
        <v>6.8</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1050</v>
      </c>
      <c r="S20" s="611"/>
      <c r="T20" s="611"/>
      <c r="U20" s="611"/>
      <c r="V20" s="611"/>
      <c r="W20" s="611"/>
      <c r="X20" s="611"/>
      <c r="Y20" s="612"/>
      <c r="Z20" s="613">
        <v>0</v>
      </c>
      <c r="AA20" s="613"/>
      <c r="AB20" s="613"/>
      <c r="AC20" s="613"/>
      <c r="AD20" s="614">
        <v>1050</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3397890</v>
      </c>
      <c r="BH20" s="611"/>
      <c r="BI20" s="611"/>
      <c r="BJ20" s="611"/>
      <c r="BK20" s="611"/>
      <c r="BL20" s="611"/>
      <c r="BM20" s="611"/>
      <c r="BN20" s="612"/>
      <c r="BO20" s="613">
        <v>6.8</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106549574</v>
      </c>
      <c r="CS20" s="611"/>
      <c r="CT20" s="611"/>
      <c r="CU20" s="611"/>
      <c r="CV20" s="611"/>
      <c r="CW20" s="611"/>
      <c r="CX20" s="611"/>
      <c r="CY20" s="612"/>
      <c r="CZ20" s="613">
        <v>100</v>
      </c>
      <c r="DA20" s="613"/>
      <c r="DB20" s="613"/>
      <c r="DC20" s="613"/>
      <c r="DD20" s="619">
        <v>8723870</v>
      </c>
      <c r="DE20" s="611"/>
      <c r="DF20" s="611"/>
      <c r="DG20" s="611"/>
      <c r="DH20" s="611"/>
      <c r="DI20" s="611"/>
      <c r="DJ20" s="611"/>
      <c r="DK20" s="611"/>
      <c r="DL20" s="611"/>
      <c r="DM20" s="611"/>
      <c r="DN20" s="611"/>
      <c r="DO20" s="611"/>
      <c r="DP20" s="612"/>
      <c r="DQ20" s="619">
        <v>65818867</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46071</v>
      </c>
      <c r="S21" s="611"/>
      <c r="T21" s="611"/>
      <c r="U21" s="611"/>
      <c r="V21" s="611"/>
      <c r="W21" s="611"/>
      <c r="X21" s="611"/>
      <c r="Y21" s="612"/>
      <c r="Z21" s="613">
        <v>0</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45898</v>
      </c>
      <c r="S23" s="611"/>
      <c r="T23" s="611"/>
      <c r="U23" s="611"/>
      <c r="V23" s="611"/>
      <c r="W23" s="611"/>
      <c r="X23" s="611"/>
      <c r="Y23" s="612"/>
      <c r="Z23" s="613">
        <v>0</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3397890</v>
      </c>
      <c r="BH23" s="611"/>
      <c r="BI23" s="611"/>
      <c r="BJ23" s="611"/>
      <c r="BK23" s="611"/>
      <c r="BL23" s="611"/>
      <c r="BM23" s="611"/>
      <c r="BN23" s="612"/>
      <c r="BO23" s="613">
        <v>6.8</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173</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48372516</v>
      </c>
      <c r="CS24" s="600"/>
      <c r="CT24" s="600"/>
      <c r="CU24" s="600"/>
      <c r="CV24" s="600"/>
      <c r="CW24" s="600"/>
      <c r="CX24" s="600"/>
      <c r="CY24" s="601"/>
      <c r="CZ24" s="604">
        <v>45.4</v>
      </c>
      <c r="DA24" s="605"/>
      <c r="DB24" s="605"/>
      <c r="DC24" s="621"/>
      <c r="DD24" s="645">
        <v>25581026</v>
      </c>
      <c r="DE24" s="600"/>
      <c r="DF24" s="600"/>
      <c r="DG24" s="600"/>
      <c r="DH24" s="600"/>
      <c r="DI24" s="600"/>
      <c r="DJ24" s="600"/>
      <c r="DK24" s="601"/>
      <c r="DL24" s="645">
        <v>22378927</v>
      </c>
      <c r="DM24" s="600"/>
      <c r="DN24" s="600"/>
      <c r="DO24" s="600"/>
      <c r="DP24" s="600"/>
      <c r="DQ24" s="600"/>
      <c r="DR24" s="600"/>
      <c r="DS24" s="600"/>
      <c r="DT24" s="600"/>
      <c r="DU24" s="600"/>
      <c r="DV24" s="601"/>
      <c r="DW24" s="604">
        <v>40.4</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58531938</v>
      </c>
      <c r="S25" s="611"/>
      <c r="T25" s="611"/>
      <c r="U25" s="611"/>
      <c r="V25" s="611"/>
      <c r="W25" s="611"/>
      <c r="X25" s="611"/>
      <c r="Y25" s="612"/>
      <c r="Z25" s="613">
        <v>52.3</v>
      </c>
      <c r="AA25" s="613"/>
      <c r="AB25" s="613"/>
      <c r="AC25" s="613"/>
      <c r="AD25" s="614">
        <v>55087977</v>
      </c>
      <c r="AE25" s="614"/>
      <c r="AF25" s="614"/>
      <c r="AG25" s="614"/>
      <c r="AH25" s="614"/>
      <c r="AI25" s="614"/>
      <c r="AJ25" s="614"/>
      <c r="AK25" s="614"/>
      <c r="AL25" s="615">
        <v>99.4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13133421</v>
      </c>
      <c r="CS25" s="642"/>
      <c r="CT25" s="642"/>
      <c r="CU25" s="642"/>
      <c r="CV25" s="642"/>
      <c r="CW25" s="642"/>
      <c r="CX25" s="642"/>
      <c r="CY25" s="643"/>
      <c r="CZ25" s="615">
        <v>12.3</v>
      </c>
      <c r="DA25" s="640"/>
      <c r="DB25" s="640"/>
      <c r="DC25" s="644"/>
      <c r="DD25" s="619">
        <v>11912057</v>
      </c>
      <c r="DE25" s="642"/>
      <c r="DF25" s="642"/>
      <c r="DG25" s="642"/>
      <c r="DH25" s="642"/>
      <c r="DI25" s="642"/>
      <c r="DJ25" s="642"/>
      <c r="DK25" s="643"/>
      <c r="DL25" s="619">
        <v>11741786</v>
      </c>
      <c r="DM25" s="642"/>
      <c r="DN25" s="642"/>
      <c r="DO25" s="642"/>
      <c r="DP25" s="642"/>
      <c r="DQ25" s="642"/>
      <c r="DR25" s="642"/>
      <c r="DS25" s="642"/>
      <c r="DT25" s="642"/>
      <c r="DU25" s="642"/>
      <c r="DV25" s="643"/>
      <c r="DW25" s="615">
        <v>21.2</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21148</v>
      </c>
      <c r="S26" s="611"/>
      <c r="T26" s="611"/>
      <c r="U26" s="611"/>
      <c r="V26" s="611"/>
      <c r="W26" s="611"/>
      <c r="X26" s="611"/>
      <c r="Y26" s="612"/>
      <c r="Z26" s="613">
        <v>0</v>
      </c>
      <c r="AA26" s="613"/>
      <c r="AB26" s="613"/>
      <c r="AC26" s="613"/>
      <c r="AD26" s="614">
        <v>21148</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7852466</v>
      </c>
      <c r="CS26" s="611"/>
      <c r="CT26" s="611"/>
      <c r="CU26" s="611"/>
      <c r="CV26" s="611"/>
      <c r="CW26" s="611"/>
      <c r="CX26" s="611"/>
      <c r="CY26" s="612"/>
      <c r="CZ26" s="615">
        <v>7.4</v>
      </c>
      <c r="DA26" s="640"/>
      <c r="DB26" s="640"/>
      <c r="DC26" s="644"/>
      <c r="DD26" s="619">
        <v>7242011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1136140</v>
      </c>
      <c r="S27" s="611"/>
      <c r="T27" s="611"/>
      <c r="U27" s="611"/>
      <c r="V27" s="611"/>
      <c r="W27" s="611"/>
      <c r="X27" s="611"/>
      <c r="Y27" s="612"/>
      <c r="Z27" s="613">
        <v>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50131504</v>
      </c>
      <c r="BH27" s="611"/>
      <c r="BI27" s="611"/>
      <c r="BJ27" s="611"/>
      <c r="BK27" s="611"/>
      <c r="BL27" s="611"/>
      <c r="BM27" s="611"/>
      <c r="BN27" s="612"/>
      <c r="BO27" s="613">
        <v>100</v>
      </c>
      <c r="BP27" s="613"/>
      <c r="BQ27" s="613"/>
      <c r="BR27" s="613"/>
      <c r="BS27" s="614">
        <v>1169172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31425294</v>
      </c>
      <c r="CS27" s="642"/>
      <c r="CT27" s="642"/>
      <c r="CU27" s="642"/>
      <c r="CV27" s="642"/>
      <c r="CW27" s="642"/>
      <c r="CX27" s="642"/>
      <c r="CY27" s="643"/>
      <c r="CZ27" s="615">
        <v>29.5</v>
      </c>
      <c r="DA27" s="640"/>
      <c r="DB27" s="640"/>
      <c r="DC27" s="644"/>
      <c r="DD27" s="619">
        <v>9866442</v>
      </c>
      <c r="DE27" s="642"/>
      <c r="DF27" s="642"/>
      <c r="DG27" s="642"/>
      <c r="DH27" s="642"/>
      <c r="DI27" s="642"/>
      <c r="DJ27" s="642"/>
      <c r="DK27" s="643"/>
      <c r="DL27" s="619">
        <v>6834614</v>
      </c>
      <c r="DM27" s="642"/>
      <c r="DN27" s="642"/>
      <c r="DO27" s="642"/>
      <c r="DP27" s="642"/>
      <c r="DQ27" s="642"/>
      <c r="DR27" s="642"/>
      <c r="DS27" s="642"/>
      <c r="DT27" s="642"/>
      <c r="DU27" s="642"/>
      <c r="DV27" s="643"/>
      <c r="DW27" s="615">
        <v>12.3</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1020103</v>
      </c>
      <c r="S28" s="611"/>
      <c r="T28" s="611"/>
      <c r="U28" s="611"/>
      <c r="V28" s="611"/>
      <c r="W28" s="611"/>
      <c r="X28" s="611"/>
      <c r="Y28" s="612"/>
      <c r="Z28" s="613">
        <v>0.9</v>
      </c>
      <c r="AA28" s="613"/>
      <c r="AB28" s="613"/>
      <c r="AC28" s="613"/>
      <c r="AD28" s="614">
        <v>257495</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3813801</v>
      </c>
      <c r="CS28" s="611"/>
      <c r="CT28" s="611"/>
      <c r="CU28" s="611"/>
      <c r="CV28" s="611"/>
      <c r="CW28" s="611"/>
      <c r="CX28" s="611"/>
      <c r="CY28" s="612"/>
      <c r="CZ28" s="615">
        <v>3.6</v>
      </c>
      <c r="DA28" s="640"/>
      <c r="DB28" s="640"/>
      <c r="DC28" s="644"/>
      <c r="DD28" s="619">
        <v>3802527</v>
      </c>
      <c r="DE28" s="611"/>
      <c r="DF28" s="611"/>
      <c r="DG28" s="611"/>
      <c r="DH28" s="611"/>
      <c r="DI28" s="611"/>
      <c r="DJ28" s="611"/>
      <c r="DK28" s="612"/>
      <c r="DL28" s="619">
        <v>3802527</v>
      </c>
      <c r="DM28" s="611"/>
      <c r="DN28" s="611"/>
      <c r="DO28" s="611"/>
      <c r="DP28" s="611"/>
      <c r="DQ28" s="611"/>
      <c r="DR28" s="611"/>
      <c r="DS28" s="611"/>
      <c r="DT28" s="611"/>
      <c r="DU28" s="611"/>
      <c r="DV28" s="612"/>
      <c r="DW28" s="615">
        <v>6.9</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658264</v>
      </c>
      <c r="S29" s="611"/>
      <c r="T29" s="611"/>
      <c r="U29" s="611"/>
      <c r="V29" s="611"/>
      <c r="W29" s="611"/>
      <c r="X29" s="611"/>
      <c r="Y29" s="612"/>
      <c r="Z29" s="613">
        <v>0.6</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3813795</v>
      </c>
      <c r="CS29" s="642"/>
      <c r="CT29" s="642"/>
      <c r="CU29" s="642"/>
      <c r="CV29" s="642"/>
      <c r="CW29" s="642"/>
      <c r="CX29" s="642"/>
      <c r="CY29" s="643"/>
      <c r="CZ29" s="615">
        <v>3.6</v>
      </c>
      <c r="DA29" s="640"/>
      <c r="DB29" s="640"/>
      <c r="DC29" s="644"/>
      <c r="DD29" s="619">
        <v>3802521</v>
      </c>
      <c r="DE29" s="642"/>
      <c r="DF29" s="642"/>
      <c r="DG29" s="642"/>
      <c r="DH29" s="642"/>
      <c r="DI29" s="642"/>
      <c r="DJ29" s="642"/>
      <c r="DK29" s="643"/>
      <c r="DL29" s="619">
        <v>3802521</v>
      </c>
      <c r="DM29" s="642"/>
      <c r="DN29" s="642"/>
      <c r="DO29" s="642"/>
      <c r="DP29" s="642"/>
      <c r="DQ29" s="642"/>
      <c r="DR29" s="642"/>
      <c r="DS29" s="642"/>
      <c r="DT29" s="642"/>
      <c r="DU29" s="642"/>
      <c r="DV29" s="643"/>
      <c r="DW29" s="615">
        <v>6.9</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21323949</v>
      </c>
      <c r="S30" s="611"/>
      <c r="T30" s="611"/>
      <c r="U30" s="611"/>
      <c r="V30" s="611"/>
      <c r="W30" s="611"/>
      <c r="X30" s="611"/>
      <c r="Y30" s="612"/>
      <c r="Z30" s="613">
        <v>19.100000000000001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3625130</v>
      </c>
      <c r="CS30" s="611"/>
      <c r="CT30" s="611"/>
      <c r="CU30" s="611"/>
      <c r="CV30" s="611"/>
      <c r="CW30" s="611"/>
      <c r="CX30" s="611"/>
      <c r="CY30" s="612"/>
      <c r="CZ30" s="615">
        <v>3.4</v>
      </c>
      <c r="DA30" s="640"/>
      <c r="DB30" s="640"/>
      <c r="DC30" s="644"/>
      <c r="DD30" s="619">
        <v>3613856</v>
      </c>
      <c r="DE30" s="611"/>
      <c r="DF30" s="611"/>
      <c r="DG30" s="611"/>
      <c r="DH30" s="611"/>
      <c r="DI30" s="611"/>
      <c r="DJ30" s="611"/>
      <c r="DK30" s="612"/>
      <c r="DL30" s="619">
        <v>3613856</v>
      </c>
      <c r="DM30" s="611"/>
      <c r="DN30" s="611"/>
      <c r="DO30" s="611"/>
      <c r="DP30" s="611"/>
      <c r="DQ30" s="611"/>
      <c r="DR30" s="611"/>
      <c r="DS30" s="611"/>
      <c r="DT30" s="611"/>
      <c r="DU30" s="611"/>
      <c r="DV30" s="612"/>
      <c r="DW30" s="615">
        <v>6.5</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99</v>
      </c>
      <c r="BN31" s="654"/>
      <c r="BO31" s="654"/>
      <c r="BP31" s="654"/>
      <c r="BQ31" s="655"/>
      <c r="BR31" s="666">
        <v>99.3</v>
      </c>
      <c r="BS31" s="654"/>
      <c r="BT31" s="654"/>
      <c r="BU31" s="654"/>
      <c r="BV31" s="654"/>
      <c r="BW31" s="654"/>
      <c r="BX31" s="605">
        <v>98.9</v>
      </c>
      <c r="BY31" s="654"/>
      <c r="BZ31" s="654"/>
      <c r="CA31" s="654"/>
      <c r="CB31" s="655"/>
      <c r="CD31" s="648"/>
      <c r="CE31" s="649"/>
      <c r="CF31" s="607" t="s">
        <v>300</v>
      </c>
      <c r="CG31" s="608"/>
      <c r="CH31" s="608"/>
      <c r="CI31" s="608"/>
      <c r="CJ31" s="608"/>
      <c r="CK31" s="608"/>
      <c r="CL31" s="608"/>
      <c r="CM31" s="608"/>
      <c r="CN31" s="608"/>
      <c r="CO31" s="608"/>
      <c r="CP31" s="608"/>
      <c r="CQ31" s="609"/>
      <c r="CR31" s="610">
        <v>188665</v>
      </c>
      <c r="CS31" s="642"/>
      <c r="CT31" s="642"/>
      <c r="CU31" s="642"/>
      <c r="CV31" s="642"/>
      <c r="CW31" s="642"/>
      <c r="CX31" s="642"/>
      <c r="CY31" s="643"/>
      <c r="CZ31" s="615">
        <v>0.2</v>
      </c>
      <c r="DA31" s="640"/>
      <c r="DB31" s="640"/>
      <c r="DC31" s="644"/>
      <c r="DD31" s="619">
        <v>188665</v>
      </c>
      <c r="DE31" s="642"/>
      <c r="DF31" s="642"/>
      <c r="DG31" s="642"/>
      <c r="DH31" s="642"/>
      <c r="DI31" s="642"/>
      <c r="DJ31" s="642"/>
      <c r="DK31" s="643"/>
      <c r="DL31" s="619">
        <v>188665</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14755379</v>
      </c>
      <c r="S32" s="611"/>
      <c r="T32" s="611"/>
      <c r="U32" s="611"/>
      <c r="V32" s="611"/>
      <c r="W32" s="611"/>
      <c r="X32" s="611"/>
      <c r="Y32" s="612"/>
      <c r="Z32" s="613">
        <v>13.2</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2"/>
      <c r="BI32" s="642"/>
      <c r="BJ32" s="642"/>
      <c r="BK32" s="642"/>
      <c r="BL32" s="642"/>
      <c r="BM32" s="616">
        <v>98.8</v>
      </c>
      <c r="BN32" s="642"/>
      <c r="BO32" s="642"/>
      <c r="BP32" s="642"/>
      <c r="BQ32" s="665"/>
      <c r="BR32" s="667">
        <v>99.1</v>
      </c>
      <c r="BS32" s="642"/>
      <c r="BT32" s="642"/>
      <c r="BU32" s="642"/>
      <c r="BV32" s="642"/>
      <c r="BW32" s="642"/>
      <c r="BX32" s="616">
        <v>98.6</v>
      </c>
      <c r="BY32" s="642"/>
      <c r="BZ32" s="642"/>
      <c r="CA32" s="642"/>
      <c r="CB32" s="665"/>
      <c r="CD32" s="650"/>
      <c r="CE32" s="651"/>
      <c r="CF32" s="607" t="s">
        <v>304</v>
      </c>
      <c r="CG32" s="608"/>
      <c r="CH32" s="608"/>
      <c r="CI32" s="608"/>
      <c r="CJ32" s="608"/>
      <c r="CK32" s="608"/>
      <c r="CL32" s="608"/>
      <c r="CM32" s="608"/>
      <c r="CN32" s="608"/>
      <c r="CO32" s="608"/>
      <c r="CP32" s="608"/>
      <c r="CQ32" s="609"/>
      <c r="CR32" s="610">
        <v>6</v>
      </c>
      <c r="CS32" s="611"/>
      <c r="CT32" s="611"/>
      <c r="CU32" s="611"/>
      <c r="CV32" s="611"/>
      <c r="CW32" s="611"/>
      <c r="CX32" s="611"/>
      <c r="CY32" s="612"/>
      <c r="CZ32" s="615">
        <v>0</v>
      </c>
      <c r="DA32" s="640"/>
      <c r="DB32" s="640"/>
      <c r="DC32" s="644"/>
      <c r="DD32" s="619">
        <v>6</v>
      </c>
      <c r="DE32" s="611"/>
      <c r="DF32" s="611"/>
      <c r="DG32" s="611"/>
      <c r="DH32" s="611"/>
      <c r="DI32" s="611"/>
      <c r="DJ32" s="611"/>
      <c r="DK32" s="612"/>
      <c r="DL32" s="619">
        <v>6</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128369</v>
      </c>
      <c r="S33" s="611"/>
      <c r="T33" s="611"/>
      <c r="U33" s="611"/>
      <c r="V33" s="611"/>
      <c r="W33" s="611"/>
      <c r="X33" s="611"/>
      <c r="Y33" s="612"/>
      <c r="Z33" s="613">
        <v>0.1</v>
      </c>
      <c r="AA33" s="613"/>
      <c r="AB33" s="613"/>
      <c r="AC33" s="613"/>
      <c r="AD33" s="614">
        <v>32802</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99.6</v>
      </c>
      <c r="BH33" s="669"/>
      <c r="BI33" s="669"/>
      <c r="BJ33" s="669"/>
      <c r="BK33" s="669"/>
      <c r="BL33" s="669"/>
      <c r="BM33" s="670">
        <v>99.4</v>
      </c>
      <c r="BN33" s="669"/>
      <c r="BO33" s="669"/>
      <c r="BP33" s="669"/>
      <c r="BQ33" s="671"/>
      <c r="BR33" s="668">
        <v>99.6</v>
      </c>
      <c r="BS33" s="669"/>
      <c r="BT33" s="669"/>
      <c r="BU33" s="669"/>
      <c r="BV33" s="669"/>
      <c r="BW33" s="669"/>
      <c r="BX33" s="670">
        <v>99.3</v>
      </c>
      <c r="BY33" s="669"/>
      <c r="BZ33" s="669"/>
      <c r="CA33" s="669"/>
      <c r="CB33" s="671"/>
      <c r="CD33" s="607" t="s">
        <v>307</v>
      </c>
      <c r="CE33" s="608"/>
      <c r="CF33" s="608"/>
      <c r="CG33" s="608"/>
      <c r="CH33" s="608"/>
      <c r="CI33" s="608"/>
      <c r="CJ33" s="608"/>
      <c r="CK33" s="608"/>
      <c r="CL33" s="608"/>
      <c r="CM33" s="608"/>
      <c r="CN33" s="608"/>
      <c r="CO33" s="608"/>
      <c r="CP33" s="608"/>
      <c r="CQ33" s="609"/>
      <c r="CR33" s="610">
        <v>49453188</v>
      </c>
      <c r="CS33" s="642"/>
      <c r="CT33" s="642"/>
      <c r="CU33" s="642"/>
      <c r="CV33" s="642"/>
      <c r="CW33" s="642"/>
      <c r="CX33" s="642"/>
      <c r="CY33" s="643"/>
      <c r="CZ33" s="615">
        <v>46.4</v>
      </c>
      <c r="DA33" s="640"/>
      <c r="DB33" s="640"/>
      <c r="DC33" s="644"/>
      <c r="DD33" s="619">
        <v>38755066</v>
      </c>
      <c r="DE33" s="642"/>
      <c r="DF33" s="642"/>
      <c r="DG33" s="642"/>
      <c r="DH33" s="642"/>
      <c r="DI33" s="642"/>
      <c r="DJ33" s="642"/>
      <c r="DK33" s="643"/>
      <c r="DL33" s="619">
        <v>27153474</v>
      </c>
      <c r="DM33" s="642"/>
      <c r="DN33" s="642"/>
      <c r="DO33" s="642"/>
      <c r="DP33" s="642"/>
      <c r="DQ33" s="642"/>
      <c r="DR33" s="642"/>
      <c r="DS33" s="642"/>
      <c r="DT33" s="642"/>
      <c r="DU33" s="642"/>
      <c r="DV33" s="643"/>
      <c r="DW33" s="615">
        <v>49</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246003</v>
      </c>
      <c r="S34" s="611"/>
      <c r="T34" s="611"/>
      <c r="U34" s="611"/>
      <c r="V34" s="611"/>
      <c r="W34" s="611"/>
      <c r="X34" s="611"/>
      <c r="Y34" s="612"/>
      <c r="Z34" s="613">
        <v>0.2</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19098600</v>
      </c>
      <c r="CS34" s="611"/>
      <c r="CT34" s="611"/>
      <c r="CU34" s="611"/>
      <c r="CV34" s="611"/>
      <c r="CW34" s="611"/>
      <c r="CX34" s="611"/>
      <c r="CY34" s="612"/>
      <c r="CZ34" s="615">
        <v>17.899999999999999</v>
      </c>
      <c r="DA34" s="640"/>
      <c r="DB34" s="640"/>
      <c r="DC34" s="644"/>
      <c r="DD34" s="619">
        <v>13340861</v>
      </c>
      <c r="DE34" s="611"/>
      <c r="DF34" s="611"/>
      <c r="DG34" s="611"/>
      <c r="DH34" s="611"/>
      <c r="DI34" s="611"/>
      <c r="DJ34" s="611"/>
      <c r="DK34" s="612"/>
      <c r="DL34" s="619">
        <v>12230638</v>
      </c>
      <c r="DM34" s="611"/>
      <c r="DN34" s="611"/>
      <c r="DO34" s="611"/>
      <c r="DP34" s="611"/>
      <c r="DQ34" s="611"/>
      <c r="DR34" s="611"/>
      <c r="DS34" s="611"/>
      <c r="DT34" s="611"/>
      <c r="DU34" s="611"/>
      <c r="DV34" s="612"/>
      <c r="DW34" s="615">
        <v>22.1</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4454082</v>
      </c>
      <c r="S35" s="611"/>
      <c r="T35" s="611"/>
      <c r="U35" s="611"/>
      <c r="V35" s="611"/>
      <c r="W35" s="611"/>
      <c r="X35" s="611"/>
      <c r="Y35" s="612"/>
      <c r="Z35" s="613">
        <v>4</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896737</v>
      </c>
      <c r="CS35" s="642"/>
      <c r="CT35" s="642"/>
      <c r="CU35" s="642"/>
      <c r="CV35" s="642"/>
      <c r="CW35" s="642"/>
      <c r="CX35" s="642"/>
      <c r="CY35" s="643"/>
      <c r="CZ35" s="615">
        <v>0.8</v>
      </c>
      <c r="DA35" s="640"/>
      <c r="DB35" s="640"/>
      <c r="DC35" s="644"/>
      <c r="DD35" s="619">
        <v>612875</v>
      </c>
      <c r="DE35" s="642"/>
      <c r="DF35" s="642"/>
      <c r="DG35" s="642"/>
      <c r="DH35" s="642"/>
      <c r="DI35" s="642"/>
      <c r="DJ35" s="642"/>
      <c r="DK35" s="643"/>
      <c r="DL35" s="619">
        <v>610739</v>
      </c>
      <c r="DM35" s="642"/>
      <c r="DN35" s="642"/>
      <c r="DO35" s="642"/>
      <c r="DP35" s="642"/>
      <c r="DQ35" s="642"/>
      <c r="DR35" s="642"/>
      <c r="DS35" s="642"/>
      <c r="DT35" s="642"/>
      <c r="DU35" s="642"/>
      <c r="DV35" s="643"/>
      <c r="DW35" s="615">
        <v>1.1000000000000001</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5958162</v>
      </c>
      <c r="S36" s="611"/>
      <c r="T36" s="611"/>
      <c r="U36" s="611"/>
      <c r="V36" s="611"/>
      <c r="W36" s="611"/>
      <c r="X36" s="611"/>
      <c r="Y36" s="612"/>
      <c r="Z36" s="613">
        <v>5.3</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10539393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45995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14358431</v>
      </c>
      <c r="CS36" s="611"/>
      <c r="CT36" s="611"/>
      <c r="CU36" s="611"/>
      <c r="CV36" s="611"/>
      <c r="CW36" s="611"/>
      <c r="CX36" s="611"/>
      <c r="CY36" s="612"/>
      <c r="CZ36" s="615">
        <v>13.5</v>
      </c>
      <c r="DA36" s="640"/>
      <c r="DB36" s="640"/>
      <c r="DC36" s="644"/>
      <c r="DD36" s="619">
        <v>10886944</v>
      </c>
      <c r="DE36" s="611"/>
      <c r="DF36" s="611"/>
      <c r="DG36" s="611"/>
      <c r="DH36" s="611"/>
      <c r="DI36" s="611"/>
      <c r="DJ36" s="611"/>
      <c r="DK36" s="612"/>
      <c r="DL36" s="619">
        <v>9148531</v>
      </c>
      <c r="DM36" s="611"/>
      <c r="DN36" s="611"/>
      <c r="DO36" s="611"/>
      <c r="DP36" s="611"/>
      <c r="DQ36" s="611"/>
      <c r="DR36" s="611"/>
      <c r="DS36" s="611"/>
      <c r="DT36" s="611"/>
      <c r="DU36" s="611"/>
      <c r="DV36" s="612"/>
      <c r="DW36" s="615">
        <v>16.5</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573128</v>
      </c>
      <c r="S37" s="611"/>
      <c r="T37" s="611"/>
      <c r="U37" s="611"/>
      <c r="V37" s="611"/>
      <c r="W37" s="611"/>
      <c r="X37" s="611"/>
      <c r="Y37" s="612"/>
      <c r="Z37" s="613">
        <v>0.5</v>
      </c>
      <c r="AA37" s="613"/>
      <c r="AB37" s="613"/>
      <c r="AC37" s="613"/>
      <c r="AD37" s="614">
        <v>10693</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1203736</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-2382105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740240</v>
      </c>
      <c r="CS37" s="642"/>
      <c r="CT37" s="642"/>
      <c r="CU37" s="642"/>
      <c r="CV37" s="642"/>
      <c r="CW37" s="642"/>
      <c r="CX37" s="642"/>
      <c r="CY37" s="643"/>
      <c r="CZ37" s="615">
        <v>0.7</v>
      </c>
      <c r="DA37" s="640"/>
      <c r="DB37" s="640"/>
      <c r="DC37" s="644"/>
      <c r="DD37" s="619">
        <v>740240</v>
      </c>
      <c r="DE37" s="642"/>
      <c r="DF37" s="642"/>
      <c r="DG37" s="642"/>
      <c r="DH37" s="642"/>
      <c r="DI37" s="642"/>
      <c r="DJ37" s="642"/>
      <c r="DK37" s="643"/>
      <c r="DL37" s="619">
        <v>696004</v>
      </c>
      <c r="DM37" s="642"/>
      <c r="DN37" s="642"/>
      <c r="DO37" s="642"/>
      <c r="DP37" s="642"/>
      <c r="DQ37" s="642"/>
      <c r="DR37" s="642"/>
      <c r="DS37" s="642"/>
      <c r="DT37" s="642"/>
      <c r="DU37" s="642"/>
      <c r="DV37" s="643"/>
      <c r="DW37" s="615">
        <v>1.3</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3003000</v>
      </c>
      <c r="S38" s="611"/>
      <c r="T38" s="611"/>
      <c r="U38" s="611"/>
      <c r="V38" s="611"/>
      <c r="W38" s="611"/>
      <c r="X38" s="611"/>
      <c r="Y38" s="612"/>
      <c r="Z38" s="613">
        <v>2.7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479533</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30075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9335657</v>
      </c>
      <c r="CS38" s="611"/>
      <c r="CT38" s="611"/>
      <c r="CU38" s="611"/>
      <c r="CV38" s="611"/>
      <c r="CW38" s="611"/>
      <c r="CX38" s="611"/>
      <c r="CY38" s="612"/>
      <c r="CZ38" s="615">
        <v>8.8000000000000007</v>
      </c>
      <c r="DA38" s="640"/>
      <c r="DB38" s="640"/>
      <c r="DC38" s="644"/>
      <c r="DD38" s="619">
        <v>8249045</v>
      </c>
      <c r="DE38" s="611"/>
      <c r="DF38" s="611"/>
      <c r="DG38" s="611"/>
      <c r="DH38" s="611"/>
      <c r="DI38" s="611"/>
      <c r="DJ38" s="611"/>
      <c r="DK38" s="612"/>
      <c r="DL38" s="619">
        <v>5163566</v>
      </c>
      <c r="DM38" s="611"/>
      <c r="DN38" s="611"/>
      <c r="DO38" s="611"/>
      <c r="DP38" s="611"/>
      <c r="DQ38" s="611"/>
      <c r="DR38" s="611"/>
      <c r="DS38" s="611"/>
      <c r="DT38" s="611"/>
      <c r="DU38" s="611"/>
      <c r="DV38" s="612"/>
      <c r="DW38" s="615">
        <v>9.3000000000000007</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41391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5755383</v>
      </c>
      <c r="CS39" s="642"/>
      <c r="CT39" s="642"/>
      <c r="CU39" s="642"/>
      <c r="CV39" s="642"/>
      <c r="CW39" s="642"/>
      <c r="CX39" s="642"/>
      <c r="CY39" s="643"/>
      <c r="CZ39" s="615">
        <v>5.4</v>
      </c>
      <c r="DA39" s="640"/>
      <c r="DB39" s="640"/>
      <c r="DC39" s="644"/>
      <c r="DD39" s="619">
        <v>5663627</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107</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8380</v>
      </c>
      <c r="CS40" s="611"/>
      <c r="CT40" s="611"/>
      <c r="CU40" s="611"/>
      <c r="CV40" s="611"/>
      <c r="CW40" s="611"/>
      <c r="CX40" s="611"/>
      <c r="CY40" s="612"/>
      <c r="CZ40" s="615">
        <v>0</v>
      </c>
      <c r="DA40" s="640"/>
      <c r="DB40" s="640"/>
      <c r="DC40" s="644"/>
      <c r="DD40" s="619">
        <v>1714</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111809665</v>
      </c>
      <c r="S41" s="683"/>
      <c r="T41" s="683"/>
      <c r="U41" s="683"/>
      <c r="V41" s="683"/>
      <c r="W41" s="683"/>
      <c r="X41" s="683"/>
      <c r="Y41" s="687"/>
      <c r="Z41" s="688">
        <v>100</v>
      </c>
      <c r="AA41" s="688"/>
      <c r="AB41" s="688"/>
      <c r="AC41" s="688"/>
      <c r="AD41" s="689">
        <v>55410115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3480406</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5375718</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321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8723870</v>
      </c>
      <c r="CS42" s="642"/>
      <c r="CT42" s="642"/>
      <c r="CU42" s="642"/>
      <c r="CV42" s="642"/>
      <c r="CW42" s="642"/>
      <c r="CX42" s="642"/>
      <c r="CY42" s="643"/>
      <c r="CZ42" s="615">
        <v>8.1999999999999993</v>
      </c>
      <c r="DA42" s="640"/>
      <c r="DB42" s="640"/>
      <c r="DC42" s="644"/>
      <c r="DD42" s="619">
        <v>1482775</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395671</v>
      </c>
      <c r="CS43" s="642"/>
      <c r="CT43" s="642"/>
      <c r="CU43" s="642"/>
      <c r="CV43" s="642"/>
      <c r="CW43" s="642"/>
      <c r="CX43" s="642"/>
      <c r="CY43" s="643"/>
      <c r="CZ43" s="615">
        <v>0.4</v>
      </c>
      <c r="DA43" s="640"/>
      <c r="DB43" s="640"/>
      <c r="DC43" s="644"/>
      <c r="DD43" s="619">
        <v>395671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8723870</v>
      </c>
      <c r="CS44" s="611"/>
      <c r="CT44" s="611"/>
      <c r="CU44" s="611"/>
      <c r="CV44" s="611"/>
      <c r="CW44" s="611"/>
      <c r="CX44" s="611"/>
      <c r="CY44" s="612"/>
      <c r="CZ44" s="615">
        <v>8.1999999999999993</v>
      </c>
      <c r="DA44" s="616"/>
      <c r="DB44" s="616"/>
      <c r="DC44" s="622"/>
      <c r="DD44" s="619">
        <v>1482775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1423079</v>
      </c>
      <c r="CS45" s="642"/>
      <c r="CT45" s="642"/>
      <c r="CU45" s="642"/>
      <c r="CV45" s="642"/>
      <c r="CW45" s="642"/>
      <c r="CX45" s="642"/>
      <c r="CY45" s="643"/>
      <c r="CZ45" s="615">
        <v>1.3</v>
      </c>
      <c r="DA45" s="640"/>
      <c r="DB45" s="640"/>
      <c r="DC45" s="644"/>
      <c r="DD45" s="619">
        <v>182147</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7300791</v>
      </c>
      <c r="CS46" s="611"/>
      <c r="CT46" s="611"/>
      <c r="CU46" s="611"/>
      <c r="CV46" s="611"/>
      <c r="CW46" s="611"/>
      <c r="CX46" s="611"/>
      <c r="CY46" s="612"/>
      <c r="CZ46" s="615">
        <v>6.9</v>
      </c>
      <c r="DA46" s="616"/>
      <c r="DB46" s="616"/>
      <c r="DC46" s="622"/>
      <c r="DD46" s="619">
        <v>1300628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106549574</v>
      </c>
      <c r="CS49" s="669"/>
      <c r="CT49" s="669"/>
      <c r="CU49" s="669"/>
      <c r="CV49" s="669"/>
      <c r="CW49" s="669"/>
      <c r="CX49" s="669"/>
      <c r="CY49" s="698"/>
      <c r="CZ49" s="690">
        <v>100</v>
      </c>
      <c r="DA49" s="699"/>
      <c r="DB49" s="699"/>
      <c r="DC49" s="700"/>
      <c r="DD49" s="701">
        <v>65818867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QBRMBkksxijCb8zVwCtkNQwZiDw3kpaJoNHr+meR5W9uoQ31JwtJjDJSyUxHl5+c69dwaO4ESKSJG6AiDC2JXg==" saltValue="R7q8s8R2qHbSpLUAwzxik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113104</v>
      </c>
      <c r="R7" s="740"/>
      <c r="S7" s="740"/>
      <c r="T7" s="740"/>
      <c r="U7" s="740"/>
      <c r="V7" s="740">
        <v>107844</v>
      </c>
      <c r="W7" s="740"/>
      <c r="X7" s="740"/>
      <c r="Y7" s="740"/>
      <c r="Z7" s="740"/>
      <c r="AA7" s="740">
        <v>5260</v>
      </c>
      <c r="AB7" s="740"/>
      <c r="AC7" s="740"/>
      <c r="AD7" s="740"/>
      <c r="AE7" s="741"/>
      <c r="AF7" s="742">
        <v>4330</v>
      </c>
      <c r="AG7" s="743"/>
      <c r="AH7" s="743"/>
      <c r="AI7" s="743"/>
      <c r="AJ7" s="744"/>
      <c r="AK7" s="745">
        <v>911</v>
      </c>
      <c r="AL7" s="746"/>
      <c r="AM7" s="746"/>
      <c r="AN7" s="746"/>
      <c r="AO7" s="746"/>
      <c r="AP7" s="746">
        <v>38815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350"/>
      <c r="BS7" s="733" t="s">
        <v>556</v>
      </c>
      <c r="BT7" s="734"/>
      <c r="BU7" s="734"/>
      <c r="BV7" s="734"/>
      <c r="BW7" s="734"/>
      <c r="BX7" s="734"/>
      <c r="BY7" s="734"/>
      <c r="BZ7" s="734"/>
      <c r="CA7" s="734"/>
      <c r="CB7" s="734"/>
      <c r="CC7" s="734"/>
      <c r="CD7" s="734"/>
      <c r="CE7" s="734"/>
      <c r="CF7" s="734"/>
      <c r="CG7" s="749"/>
      <c r="CH7" s="730">
        <v>6</v>
      </c>
      <c r="CI7" s="731"/>
      <c r="CJ7" s="731"/>
      <c r="CK7" s="731"/>
      <c r="CL7" s="732"/>
      <c r="CM7" s="730">
        <v>163</v>
      </c>
      <c r="CN7" s="731"/>
      <c r="CO7" s="731"/>
      <c r="CP7" s="731"/>
      <c r="CQ7" s="732"/>
      <c r="CR7" s="730">
        <v>37</v>
      </c>
      <c r="CS7" s="731"/>
      <c r="CT7" s="731"/>
      <c r="CU7" s="731"/>
      <c r="CV7" s="732"/>
      <c r="CW7" s="730" t="s">
        <v>486</v>
      </c>
      <c r="CX7" s="731"/>
      <c r="CY7" s="731"/>
      <c r="CZ7" s="731"/>
      <c r="DA7" s="732"/>
      <c r="DB7" s="730" t="s">
        <v>486</v>
      </c>
      <c r="DC7" s="731"/>
      <c r="DD7" s="731"/>
      <c r="DE7" s="731"/>
      <c r="DF7" s="732"/>
      <c r="DG7" s="730" t="s">
        <v>486</v>
      </c>
      <c r="DH7" s="731"/>
      <c r="DI7" s="731"/>
      <c r="DJ7" s="731"/>
      <c r="DK7" s="732"/>
      <c r="DL7" s="730" t="s">
        <v>486</v>
      </c>
      <c r="DM7" s="731"/>
      <c r="DN7" s="731"/>
      <c r="DO7" s="731"/>
      <c r="DP7" s="732"/>
      <c r="DQ7" s="730" t="s">
        <v>486</v>
      </c>
      <c r="DR7" s="731"/>
      <c r="DS7" s="731"/>
      <c r="DT7" s="731"/>
      <c r="DU7" s="732"/>
      <c r="DV7" s="733"/>
      <c r="DW7" s="734"/>
      <c r="DX7" s="734"/>
      <c r="DY7" s="734"/>
      <c r="DZ7" s="735"/>
      <c r="EA7" s="228"/>
    </row>
    <row r="8" spans="1:131" s="229" customFormat="1" ht="26.25" customHeight="1" x14ac:dyDescent="0.15">
      <c r="A8" s="231">
        <v>2</v>
      </c>
      <c r="B8" s="767" t="s">
        <v>375</v>
      </c>
      <c r="C8" s="768"/>
      <c r="D8" s="768"/>
      <c r="E8" s="768"/>
      <c r="F8" s="768"/>
      <c r="G8" s="768"/>
      <c r="H8" s="768"/>
      <c r="I8" s="768"/>
      <c r="J8" s="768"/>
      <c r="K8" s="768"/>
      <c r="L8" s="768"/>
      <c r="M8" s="768"/>
      <c r="N8" s="768"/>
      <c r="O8" s="768"/>
      <c r="P8" s="769"/>
      <c r="Q8" s="770">
        <v>1697</v>
      </c>
      <c r="R8" s="771"/>
      <c r="S8" s="771"/>
      <c r="T8" s="771"/>
      <c r="U8" s="771"/>
      <c r="V8" s="771">
        <v>1697</v>
      </c>
      <c r="W8" s="771"/>
      <c r="X8" s="771"/>
      <c r="Y8" s="771"/>
      <c r="Z8" s="771"/>
      <c r="AA8" s="771" t="s">
        <v>486</v>
      </c>
      <c r="AB8" s="771"/>
      <c r="AC8" s="771"/>
      <c r="AD8" s="771"/>
      <c r="AE8" s="772"/>
      <c r="AF8" s="773" t="s">
        <v>122</v>
      </c>
      <c r="AG8" s="774"/>
      <c r="AH8" s="774"/>
      <c r="AI8" s="774"/>
      <c r="AJ8" s="775"/>
      <c r="AK8" s="756">
        <v>670</v>
      </c>
      <c r="AL8" s="757"/>
      <c r="AM8" s="757"/>
      <c r="AN8" s="757"/>
      <c r="AO8" s="757"/>
      <c r="AP8" s="757" t="s">
        <v>486</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1">
        <v>2</v>
      </c>
      <c r="BR8" s="232" t="s">
        <v>565</v>
      </c>
      <c r="BS8" s="760" t="s">
        <v>557</v>
      </c>
      <c r="BT8" s="761"/>
      <c r="BU8" s="761"/>
      <c r="BV8" s="761"/>
      <c r="BW8" s="761"/>
      <c r="BX8" s="761"/>
      <c r="BY8" s="761"/>
      <c r="BZ8" s="761"/>
      <c r="CA8" s="761"/>
      <c r="CB8" s="761"/>
      <c r="CC8" s="761"/>
      <c r="CD8" s="761"/>
      <c r="CE8" s="761"/>
      <c r="CF8" s="761"/>
      <c r="CG8" s="762"/>
      <c r="CH8" s="763">
        <v>0</v>
      </c>
      <c r="CI8" s="764"/>
      <c r="CJ8" s="764"/>
      <c r="CK8" s="764"/>
      <c r="CL8" s="765"/>
      <c r="CM8" s="763">
        <v>149</v>
      </c>
      <c r="CN8" s="764"/>
      <c r="CO8" s="764"/>
      <c r="CP8" s="764"/>
      <c r="CQ8" s="765"/>
      <c r="CR8" s="763">
        <v>5</v>
      </c>
      <c r="CS8" s="764"/>
      <c r="CT8" s="764"/>
      <c r="CU8" s="764"/>
      <c r="CV8" s="765"/>
      <c r="CW8" s="763">
        <v>0</v>
      </c>
      <c r="CX8" s="764"/>
      <c r="CY8" s="764"/>
      <c r="CZ8" s="764"/>
      <c r="DA8" s="765"/>
      <c r="DB8" s="763" t="s">
        <v>486</v>
      </c>
      <c r="DC8" s="764"/>
      <c r="DD8" s="764"/>
      <c r="DE8" s="764"/>
      <c r="DF8" s="765"/>
      <c r="DG8" s="763">
        <v>776</v>
      </c>
      <c r="DH8" s="764"/>
      <c r="DI8" s="764"/>
      <c r="DJ8" s="764"/>
      <c r="DK8" s="765"/>
      <c r="DL8" s="763" t="s">
        <v>486</v>
      </c>
      <c r="DM8" s="764"/>
      <c r="DN8" s="764"/>
      <c r="DO8" s="764"/>
      <c r="DP8" s="765"/>
      <c r="DQ8" s="763" t="s">
        <v>486</v>
      </c>
      <c r="DR8" s="764"/>
      <c r="DS8" s="764"/>
      <c r="DT8" s="764"/>
      <c r="DU8" s="765"/>
      <c r="DV8" s="760"/>
      <c r="DW8" s="761"/>
      <c r="DX8" s="761"/>
      <c r="DY8" s="761"/>
      <c r="DZ8" s="766"/>
      <c r="EA8" s="228"/>
    </row>
    <row r="9" spans="1:131" s="229" customFormat="1" ht="26.25" customHeight="1" x14ac:dyDescent="0.15">
      <c r="A9" s="231">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1">
        <v>3</v>
      </c>
      <c r="BR9" s="232"/>
      <c r="BS9" s="760" t="s">
        <v>558</v>
      </c>
      <c r="BT9" s="761"/>
      <c r="BU9" s="761"/>
      <c r="BV9" s="761"/>
      <c r="BW9" s="761"/>
      <c r="BX9" s="761"/>
      <c r="BY9" s="761"/>
      <c r="BZ9" s="761"/>
      <c r="CA9" s="761"/>
      <c r="CB9" s="761"/>
      <c r="CC9" s="761"/>
      <c r="CD9" s="761"/>
      <c r="CE9" s="761"/>
      <c r="CF9" s="761"/>
      <c r="CG9" s="762"/>
      <c r="CH9" s="763">
        <v>2</v>
      </c>
      <c r="CI9" s="764"/>
      <c r="CJ9" s="764"/>
      <c r="CK9" s="764"/>
      <c r="CL9" s="765"/>
      <c r="CM9" s="763">
        <v>574</v>
      </c>
      <c r="CN9" s="764"/>
      <c r="CO9" s="764"/>
      <c r="CP9" s="764"/>
      <c r="CQ9" s="765"/>
      <c r="CR9" s="763">
        <v>500</v>
      </c>
      <c r="CS9" s="764"/>
      <c r="CT9" s="764"/>
      <c r="CU9" s="764"/>
      <c r="CV9" s="765"/>
      <c r="CW9" s="763">
        <v>463</v>
      </c>
      <c r="CX9" s="764"/>
      <c r="CY9" s="764"/>
      <c r="CZ9" s="764"/>
      <c r="DA9" s="765"/>
      <c r="DB9" s="763" t="s">
        <v>486</v>
      </c>
      <c r="DC9" s="764"/>
      <c r="DD9" s="764"/>
      <c r="DE9" s="764"/>
      <c r="DF9" s="765"/>
      <c r="DG9" s="763" t="s">
        <v>486</v>
      </c>
      <c r="DH9" s="764"/>
      <c r="DI9" s="764"/>
      <c r="DJ9" s="764"/>
      <c r="DK9" s="765"/>
      <c r="DL9" s="763" t="s">
        <v>486</v>
      </c>
      <c r="DM9" s="764"/>
      <c r="DN9" s="764"/>
      <c r="DO9" s="764"/>
      <c r="DP9" s="765"/>
      <c r="DQ9" s="763" t="s">
        <v>486</v>
      </c>
      <c r="DR9" s="764"/>
      <c r="DS9" s="764"/>
      <c r="DT9" s="764"/>
      <c r="DU9" s="765"/>
      <c r="DV9" s="760"/>
      <c r="DW9" s="761"/>
      <c r="DX9" s="761"/>
      <c r="DY9" s="761"/>
      <c r="DZ9" s="766"/>
      <c r="EA9" s="228"/>
    </row>
    <row r="10" spans="1:131" s="229" customFormat="1" ht="26.25" customHeight="1" x14ac:dyDescent="0.15">
      <c r="A10" s="231">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1">
        <v>4</v>
      </c>
      <c r="BR10" s="232"/>
      <c r="BS10" s="760" t="s">
        <v>559</v>
      </c>
      <c r="BT10" s="761"/>
      <c r="BU10" s="761"/>
      <c r="BV10" s="761"/>
      <c r="BW10" s="761"/>
      <c r="BX10" s="761"/>
      <c r="BY10" s="761"/>
      <c r="BZ10" s="761"/>
      <c r="CA10" s="761"/>
      <c r="CB10" s="761"/>
      <c r="CC10" s="761"/>
      <c r="CD10" s="761"/>
      <c r="CE10" s="761"/>
      <c r="CF10" s="761"/>
      <c r="CG10" s="762"/>
      <c r="CH10" s="763">
        <v>4</v>
      </c>
      <c r="CI10" s="764"/>
      <c r="CJ10" s="764"/>
      <c r="CK10" s="764"/>
      <c r="CL10" s="765"/>
      <c r="CM10" s="763">
        <v>401</v>
      </c>
      <c r="CN10" s="764"/>
      <c r="CO10" s="764"/>
      <c r="CP10" s="764"/>
      <c r="CQ10" s="765"/>
      <c r="CR10" s="763">
        <v>300</v>
      </c>
      <c r="CS10" s="764"/>
      <c r="CT10" s="764"/>
      <c r="CU10" s="764"/>
      <c r="CV10" s="765"/>
      <c r="CW10" s="763">
        <v>182</v>
      </c>
      <c r="CX10" s="764"/>
      <c r="CY10" s="764"/>
      <c r="CZ10" s="764"/>
      <c r="DA10" s="765"/>
      <c r="DB10" s="763" t="s">
        <v>566</v>
      </c>
      <c r="DC10" s="764"/>
      <c r="DD10" s="764"/>
      <c r="DE10" s="764"/>
      <c r="DF10" s="765"/>
      <c r="DG10" s="763" t="s">
        <v>567</v>
      </c>
      <c r="DH10" s="764"/>
      <c r="DI10" s="764"/>
      <c r="DJ10" s="764"/>
      <c r="DK10" s="765"/>
      <c r="DL10" s="763" t="s">
        <v>567</v>
      </c>
      <c r="DM10" s="764"/>
      <c r="DN10" s="764"/>
      <c r="DO10" s="764"/>
      <c r="DP10" s="765"/>
      <c r="DQ10" s="763" t="s">
        <v>567</v>
      </c>
      <c r="DR10" s="764"/>
      <c r="DS10" s="764"/>
      <c r="DT10" s="764"/>
      <c r="DU10" s="765"/>
      <c r="DV10" s="760"/>
      <c r="DW10" s="761"/>
      <c r="DX10" s="761"/>
      <c r="DY10" s="761"/>
      <c r="DZ10" s="766"/>
      <c r="EA10" s="228"/>
    </row>
    <row r="11" spans="1:131" s="229" customFormat="1" ht="26.25" customHeight="1" x14ac:dyDescent="0.15">
      <c r="A11" s="231">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1">
        <v>5</v>
      </c>
      <c r="BR11" s="232"/>
      <c r="BS11" s="760" t="s">
        <v>560</v>
      </c>
      <c r="BT11" s="761"/>
      <c r="BU11" s="761"/>
      <c r="BV11" s="761"/>
      <c r="BW11" s="761"/>
      <c r="BX11" s="761"/>
      <c r="BY11" s="761"/>
      <c r="BZ11" s="761"/>
      <c r="CA11" s="761"/>
      <c r="CB11" s="761"/>
      <c r="CC11" s="761"/>
      <c r="CD11" s="761"/>
      <c r="CE11" s="761"/>
      <c r="CF11" s="761"/>
      <c r="CG11" s="762"/>
      <c r="CH11" s="763">
        <v>0</v>
      </c>
      <c r="CI11" s="764"/>
      <c r="CJ11" s="764"/>
      <c r="CK11" s="764"/>
      <c r="CL11" s="765"/>
      <c r="CM11" s="763">
        <v>70</v>
      </c>
      <c r="CN11" s="764"/>
      <c r="CO11" s="764"/>
      <c r="CP11" s="764"/>
      <c r="CQ11" s="765"/>
      <c r="CR11" s="763">
        <v>45</v>
      </c>
      <c r="CS11" s="764"/>
      <c r="CT11" s="764"/>
      <c r="CU11" s="764"/>
      <c r="CV11" s="765"/>
      <c r="CW11" s="763">
        <v>109</v>
      </c>
      <c r="CX11" s="764"/>
      <c r="CY11" s="764"/>
      <c r="CZ11" s="764"/>
      <c r="DA11" s="765"/>
      <c r="DB11" s="763" t="s">
        <v>567</v>
      </c>
      <c r="DC11" s="764"/>
      <c r="DD11" s="764"/>
      <c r="DE11" s="764"/>
      <c r="DF11" s="765"/>
      <c r="DG11" s="763" t="s">
        <v>564</v>
      </c>
      <c r="DH11" s="764"/>
      <c r="DI11" s="764"/>
      <c r="DJ11" s="764"/>
      <c r="DK11" s="765"/>
      <c r="DL11" s="763" t="s">
        <v>566</v>
      </c>
      <c r="DM11" s="764"/>
      <c r="DN11" s="764"/>
      <c r="DO11" s="764"/>
      <c r="DP11" s="765"/>
      <c r="DQ11" s="763" t="s">
        <v>564</v>
      </c>
      <c r="DR11" s="764"/>
      <c r="DS11" s="764"/>
      <c r="DT11" s="764"/>
      <c r="DU11" s="765"/>
      <c r="DV11" s="760"/>
      <c r="DW11" s="761"/>
      <c r="DX11" s="761"/>
      <c r="DY11" s="761"/>
      <c r="DZ11" s="766"/>
      <c r="EA11" s="228"/>
    </row>
    <row r="12" spans="1:131" s="229" customFormat="1" ht="26.25" customHeight="1" x14ac:dyDescent="0.15">
      <c r="A12" s="231">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1">
        <v>6</v>
      </c>
      <c r="BR12" s="232"/>
      <c r="BS12" s="760" t="s">
        <v>561</v>
      </c>
      <c r="BT12" s="761"/>
      <c r="BU12" s="761"/>
      <c r="BV12" s="761"/>
      <c r="BW12" s="761"/>
      <c r="BX12" s="761"/>
      <c r="BY12" s="761"/>
      <c r="BZ12" s="761"/>
      <c r="CA12" s="761"/>
      <c r="CB12" s="761"/>
      <c r="CC12" s="761"/>
      <c r="CD12" s="761"/>
      <c r="CE12" s="761"/>
      <c r="CF12" s="761"/>
      <c r="CG12" s="762"/>
      <c r="CH12" s="763">
        <v>22</v>
      </c>
      <c r="CI12" s="764"/>
      <c r="CJ12" s="764"/>
      <c r="CK12" s="764"/>
      <c r="CL12" s="765"/>
      <c r="CM12" s="763">
        <v>336</v>
      </c>
      <c r="CN12" s="764"/>
      <c r="CO12" s="764"/>
      <c r="CP12" s="764"/>
      <c r="CQ12" s="765"/>
      <c r="CR12" s="763">
        <v>60</v>
      </c>
      <c r="CS12" s="764"/>
      <c r="CT12" s="764"/>
      <c r="CU12" s="764"/>
      <c r="CV12" s="765"/>
      <c r="CW12" s="763" t="s">
        <v>486</v>
      </c>
      <c r="CX12" s="764"/>
      <c r="CY12" s="764"/>
      <c r="CZ12" s="764"/>
      <c r="DA12" s="765"/>
      <c r="DB12" s="763">
        <v>44</v>
      </c>
      <c r="DC12" s="764"/>
      <c r="DD12" s="764"/>
      <c r="DE12" s="764"/>
      <c r="DF12" s="765"/>
      <c r="DG12" s="763" t="s">
        <v>486</v>
      </c>
      <c r="DH12" s="764"/>
      <c r="DI12" s="764"/>
      <c r="DJ12" s="764"/>
      <c r="DK12" s="765"/>
      <c r="DL12" s="763" t="s">
        <v>486</v>
      </c>
      <c r="DM12" s="764"/>
      <c r="DN12" s="764"/>
      <c r="DO12" s="764"/>
      <c r="DP12" s="765"/>
      <c r="DQ12" s="763" t="s">
        <v>486</v>
      </c>
      <c r="DR12" s="764"/>
      <c r="DS12" s="764"/>
      <c r="DT12" s="764"/>
      <c r="DU12" s="765"/>
      <c r="DV12" s="760"/>
      <c r="DW12" s="761"/>
      <c r="DX12" s="761"/>
      <c r="DY12" s="761"/>
      <c r="DZ12" s="766"/>
      <c r="EA12" s="228"/>
    </row>
    <row r="13" spans="1:131" s="229" customFormat="1" ht="26.25" customHeight="1" x14ac:dyDescent="0.15">
      <c r="A13" s="231">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1">
        <v>7</v>
      </c>
      <c r="BR13" s="232"/>
      <c r="BS13" s="760" t="s">
        <v>562</v>
      </c>
      <c r="BT13" s="761"/>
      <c r="BU13" s="761"/>
      <c r="BV13" s="761"/>
      <c r="BW13" s="761"/>
      <c r="BX13" s="761"/>
      <c r="BY13" s="761"/>
      <c r="BZ13" s="761"/>
      <c r="CA13" s="761"/>
      <c r="CB13" s="761"/>
      <c r="CC13" s="761"/>
      <c r="CD13" s="761"/>
      <c r="CE13" s="761"/>
      <c r="CF13" s="761"/>
      <c r="CG13" s="762"/>
      <c r="CH13" s="763">
        <v>-2</v>
      </c>
      <c r="CI13" s="764"/>
      <c r="CJ13" s="764"/>
      <c r="CK13" s="764"/>
      <c r="CL13" s="765"/>
      <c r="CM13" s="763">
        <v>11</v>
      </c>
      <c r="CN13" s="764"/>
      <c r="CO13" s="764"/>
      <c r="CP13" s="764"/>
      <c r="CQ13" s="765"/>
      <c r="CR13" s="763">
        <v>3</v>
      </c>
      <c r="CS13" s="764"/>
      <c r="CT13" s="764"/>
      <c r="CU13" s="764"/>
      <c r="CV13" s="765"/>
      <c r="CW13" s="763">
        <v>94</v>
      </c>
      <c r="CX13" s="764"/>
      <c r="CY13" s="764"/>
      <c r="CZ13" s="764"/>
      <c r="DA13" s="765"/>
      <c r="DB13" s="763" t="s">
        <v>568</v>
      </c>
      <c r="DC13" s="764"/>
      <c r="DD13" s="764"/>
      <c r="DE13" s="764"/>
      <c r="DF13" s="765"/>
      <c r="DG13" s="763" t="s">
        <v>568</v>
      </c>
      <c r="DH13" s="764"/>
      <c r="DI13" s="764"/>
      <c r="DJ13" s="764"/>
      <c r="DK13" s="765"/>
      <c r="DL13" s="763" t="s">
        <v>568</v>
      </c>
      <c r="DM13" s="764"/>
      <c r="DN13" s="764"/>
      <c r="DO13" s="764"/>
      <c r="DP13" s="765"/>
      <c r="DQ13" s="763" t="s">
        <v>569</v>
      </c>
      <c r="DR13" s="764"/>
      <c r="DS13" s="764"/>
      <c r="DT13" s="764"/>
      <c r="DU13" s="765"/>
      <c r="DV13" s="760"/>
      <c r="DW13" s="761"/>
      <c r="DX13" s="761"/>
      <c r="DY13" s="761"/>
      <c r="DZ13" s="766"/>
      <c r="EA13" s="228"/>
    </row>
    <row r="14" spans="1:131" s="229" customFormat="1" ht="26.25" customHeight="1" x14ac:dyDescent="0.15">
      <c r="A14" s="231">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1">
        <v>8</v>
      </c>
      <c r="BR14" s="232"/>
      <c r="BS14" s="760" t="s">
        <v>563</v>
      </c>
      <c r="BT14" s="761"/>
      <c r="BU14" s="761"/>
      <c r="BV14" s="761"/>
      <c r="BW14" s="761"/>
      <c r="BX14" s="761"/>
      <c r="BY14" s="761"/>
      <c r="BZ14" s="761"/>
      <c r="CA14" s="761"/>
      <c r="CB14" s="761"/>
      <c r="CC14" s="761"/>
      <c r="CD14" s="761"/>
      <c r="CE14" s="761"/>
      <c r="CF14" s="761"/>
      <c r="CG14" s="762"/>
      <c r="CH14" s="763">
        <v>6</v>
      </c>
      <c r="CI14" s="764"/>
      <c r="CJ14" s="764"/>
      <c r="CK14" s="764"/>
      <c r="CL14" s="765"/>
      <c r="CM14" s="763">
        <v>15</v>
      </c>
      <c r="CN14" s="764"/>
      <c r="CO14" s="764"/>
      <c r="CP14" s="764"/>
      <c r="CQ14" s="765"/>
      <c r="CR14" s="763">
        <v>3</v>
      </c>
      <c r="CS14" s="764"/>
      <c r="CT14" s="764"/>
      <c r="CU14" s="764"/>
      <c r="CV14" s="765"/>
      <c r="CW14" s="763">
        <v>90</v>
      </c>
      <c r="CX14" s="764"/>
      <c r="CY14" s="764"/>
      <c r="CZ14" s="764"/>
      <c r="DA14" s="765"/>
      <c r="DB14" s="763" t="s">
        <v>486</v>
      </c>
      <c r="DC14" s="764"/>
      <c r="DD14" s="764"/>
      <c r="DE14" s="764"/>
      <c r="DF14" s="765"/>
      <c r="DG14" s="763" t="s">
        <v>486</v>
      </c>
      <c r="DH14" s="764"/>
      <c r="DI14" s="764"/>
      <c r="DJ14" s="764"/>
      <c r="DK14" s="765"/>
      <c r="DL14" s="763" t="s">
        <v>486</v>
      </c>
      <c r="DM14" s="764"/>
      <c r="DN14" s="764"/>
      <c r="DO14" s="764"/>
      <c r="DP14" s="765"/>
      <c r="DQ14" s="763" t="s">
        <v>486</v>
      </c>
      <c r="DR14" s="764"/>
      <c r="DS14" s="764"/>
      <c r="DT14" s="764"/>
      <c r="DU14" s="765"/>
      <c r="DV14" s="760"/>
      <c r="DW14" s="761"/>
      <c r="DX14" s="761"/>
      <c r="DY14" s="761"/>
      <c r="DZ14" s="766"/>
      <c r="EA14" s="228"/>
    </row>
    <row r="15" spans="1:131" s="229" customFormat="1" ht="26.25" customHeight="1" x14ac:dyDescent="0.15">
      <c r="A15" s="231">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1">
        <v>9</v>
      </c>
      <c r="BR15" s="232"/>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1">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1">
        <v>10</v>
      </c>
      <c r="BR16" s="232"/>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1">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1">
        <v>11</v>
      </c>
      <c r="BR17" s="232"/>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1">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1">
        <v>12</v>
      </c>
      <c r="BR18" s="232"/>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1">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1">
        <v>13</v>
      </c>
      <c r="BR19" s="232"/>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1">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1">
        <v>14</v>
      </c>
      <c r="BR20" s="232"/>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1">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1">
        <v>15</v>
      </c>
      <c r="BR21" s="232"/>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1">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1">
        <v>16</v>
      </c>
      <c r="BR22" s="232"/>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3" t="s">
        <v>377</v>
      </c>
      <c r="B23" s="776" t="s">
        <v>378</v>
      </c>
      <c r="C23" s="777"/>
      <c r="D23" s="777"/>
      <c r="E23" s="777"/>
      <c r="F23" s="777"/>
      <c r="G23" s="777"/>
      <c r="H23" s="777"/>
      <c r="I23" s="777"/>
      <c r="J23" s="777"/>
      <c r="K23" s="777"/>
      <c r="L23" s="777"/>
      <c r="M23" s="777"/>
      <c r="N23" s="777"/>
      <c r="O23" s="777"/>
      <c r="P23" s="778"/>
      <c r="Q23" s="779">
        <v>111810</v>
      </c>
      <c r="R23" s="780"/>
      <c r="S23" s="780"/>
      <c r="T23" s="780"/>
      <c r="U23" s="780"/>
      <c r="V23" s="780">
        <v>106550</v>
      </c>
      <c r="W23" s="780"/>
      <c r="X23" s="780"/>
      <c r="Y23" s="780"/>
      <c r="Z23" s="780"/>
      <c r="AA23" s="780">
        <v>5260</v>
      </c>
      <c r="AB23" s="780"/>
      <c r="AC23" s="780"/>
      <c r="AD23" s="780"/>
      <c r="AE23" s="781"/>
      <c r="AF23" s="782">
        <v>4330</v>
      </c>
      <c r="AG23" s="780"/>
      <c r="AH23" s="780"/>
      <c r="AI23" s="780"/>
      <c r="AJ23" s="783"/>
      <c r="AK23" s="784"/>
      <c r="AL23" s="785"/>
      <c r="AM23" s="785"/>
      <c r="AN23" s="785"/>
      <c r="AO23" s="785"/>
      <c r="AP23" s="780">
        <v>38609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1">
        <v>17</v>
      </c>
      <c r="BR23" s="232"/>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1">
        <v>18</v>
      </c>
      <c r="BR24" s="232"/>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4"/>
      <c r="BP25" s="234"/>
      <c r="BQ25" s="231">
        <v>19</v>
      </c>
      <c r="BR25" s="232"/>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4"/>
      <c r="BP26" s="234"/>
      <c r="BQ26" s="231">
        <v>20</v>
      </c>
      <c r="BR26" s="232"/>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4"/>
      <c r="BP27" s="234"/>
      <c r="BQ27" s="231">
        <v>21</v>
      </c>
      <c r="BR27" s="232"/>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5">
        <v>1</v>
      </c>
      <c r="B28" s="736" t="s">
        <v>389</v>
      </c>
      <c r="C28" s="737"/>
      <c r="D28" s="737"/>
      <c r="E28" s="737"/>
      <c r="F28" s="737"/>
      <c r="G28" s="737"/>
      <c r="H28" s="737"/>
      <c r="I28" s="737"/>
      <c r="J28" s="737"/>
      <c r="K28" s="737"/>
      <c r="L28" s="737"/>
      <c r="M28" s="737"/>
      <c r="N28" s="737"/>
      <c r="O28" s="737"/>
      <c r="P28" s="738"/>
      <c r="Q28" s="809">
        <v>21615</v>
      </c>
      <c r="R28" s="810"/>
      <c r="S28" s="810"/>
      <c r="T28" s="810"/>
      <c r="U28" s="810"/>
      <c r="V28" s="810">
        <v>21569</v>
      </c>
      <c r="W28" s="810"/>
      <c r="X28" s="810"/>
      <c r="Y28" s="810"/>
      <c r="Z28" s="810"/>
      <c r="AA28" s="810">
        <v>46</v>
      </c>
      <c r="AB28" s="810"/>
      <c r="AC28" s="810"/>
      <c r="AD28" s="810"/>
      <c r="AE28" s="811"/>
      <c r="AF28" s="812">
        <v>46</v>
      </c>
      <c r="AG28" s="810"/>
      <c r="AH28" s="810"/>
      <c r="AI28" s="810"/>
      <c r="AJ28" s="813"/>
      <c r="AK28" s="814">
        <v>3480</v>
      </c>
      <c r="AL28" s="815"/>
      <c r="AM28" s="815"/>
      <c r="AN28" s="815"/>
      <c r="AO28" s="815"/>
      <c r="AP28" s="815" t="s">
        <v>486</v>
      </c>
      <c r="AQ28" s="815"/>
      <c r="AR28" s="815"/>
      <c r="AS28" s="815"/>
      <c r="AT28" s="815"/>
      <c r="AU28" s="815" t="s">
        <v>486</v>
      </c>
      <c r="AV28" s="815"/>
      <c r="AW28" s="815"/>
      <c r="AX28" s="815"/>
      <c r="AY28" s="815"/>
      <c r="AZ28" s="816" t="s">
        <v>486</v>
      </c>
      <c r="BA28" s="816"/>
      <c r="BB28" s="816"/>
      <c r="BC28" s="816"/>
      <c r="BD28" s="816"/>
      <c r="BE28" s="807"/>
      <c r="BF28" s="807"/>
      <c r="BG28" s="807"/>
      <c r="BH28" s="807"/>
      <c r="BI28" s="808"/>
      <c r="BJ28" s="226"/>
      <c r="BK28" s="226"/>
      <c r="BL28" s="226"/>
      <c r="BM28" s="226"/>
      <c r="BN28" s="226"/>
      <c r="BO28" s="234"/>
      <c r="BP28" s="234"/>
      <c r="BQ28" s="231">
        <v>22</v>
      </c>
      <c r="BR28" s="232"/>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5">
        <v>2</v>
      </c>
      <c r="B29" s="767" t="s">
        <v>390</v>
      </c>
      <c r="C29" s="768"/>
      <c r="D29" s="768"/>
      <c r="E29" s="768"/>
      <c r="F29" s="768"/>
      <c r="G29" s="768"/>
      <c r="H29" s="768"/>
      <c r="I29" s="768"/>
      <c r="J29" s="768"/>
      <c r="K29" s="768"/>
      <c r="L29" s="768"/>
      <c r="M29" s="768"/>
      <c r="N29" s="768"/>
      <c r="O29" s="768"/>
      <c r="P29" s="769"/>
      <c r="Q29" s="770">
        <v>17464</v>
      </c>
      <c r="R29" s="771"/>
      <c r="S29" s="771"/>
      <c r="T29" s="771"/>
      <c r="U29" s="771"/>
      <c r="V29" s="771">
        <v>17226</v>
      </c>
      <c r="W29" s="771"/>
      <c r="X29" s="771"/>
      <c r="Y29" s="771"/>
      <c r="Z29" s="771"/>
      <c r="AA29" s="771">
        <v>238</v>
      </c>
      <c r="AB29" s="771"/>
      <c r="AC29" s="771"/>
      <c r="AD29" s="771"/>
      <c r="AE29" s="772"/>
      <c r="AF29" s="773">
        <v>238</v>
      </c>
      <c r="AG29" s="774"/>
      <c r="AH29" s="774"/>
      <c r="AI29" s="774"/>
      <c r="AJ29" s="775"/>
      <c r="AK29" s="821">
        <v>2609</v>
      </c>
      <c r="AL29" s="817"/>
      <c r="AM29" s="817"/>
      <c r="AN29" s="817"/>
      <c r="AO29" s="817"/>
      <c r="AP29" s="817" t="s">
        <v>486</v>
      </c>
      <c r="AQ29" s="817"/>
      <c r="AR29" s="817"/>
      <c r="AS29" s="817"/>
      <c r="AT29" s="817"/>
      <c r="AU29" s="817" t="s">
        <v>486</v>
      </c>
      <c r="AV29" s="817"/>
      <c r="AW29" s="817"/>
      <c r="AX29" s="817"/>
      <c r="AY29" s="817"/>
      <c r="AZ29" s="818" t="s">
        <v>486</v>
      </c>
      <c r="BA29" s="818"/>
      <c r="BB29" s="818"/>
      <c r="BC29" s="818"/>
      <c r="BD29" s="818"/>
      <c r="BE29" s="819"/>
      <c r="BF29" s="819"/>
      <c r="BG29" s="819"/>
      <c r="BH29" s="819"/>
      <c r="BI29" s="820"/>
      <c r="BJ29" s="226"/>
      <c r="BK29" s="226"/>
      <c r="BL29" s="226"/>
      <c r="BM29" s="226"/>
      <c r="BN29" s="226"/>
      <c r="BO29" s="234"/>
      <c r="BP29" s="234"/>
      <c r="BQ29" s="231">
        <v>23</v>
      </c>
      <c r="BR29" s="232"/>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5">
        <v>3</v>
      </c>
      <c r="B30" s="767" t="s">
        <v>391</v>
      </c>
      <c r="C30" s="768"/>
      <c r="D30" s="768"/>
      <c r="E30" s="768"/>
      <c r="F30" s="768"/>
      <c r="G30" s="768"/>
      <c r="H30" s="768"/>
      <c r="I30" s="768"/>
      <c r="J30" s="768"/>
      <c r="K30" s="768"/>
      <c r="L30" s="768"/>
      <c r="M30" s="768"/>
      <c r="N30" s="768"/>
      <c r="O30" s="768"/>
      <c r="P30" s="769"/>
      <c r="Q30" s="770">
        <v>6099</v>
      </c>
      <c r="R30" s="771"/>
      <c r="S30" s="771"/>
      <c r="T30" s="771"/>
      <c r="U30" s="771"/>
      <c r="V30" s="771">
        <v>6056</v>
      </c>
      <c r="W30" s="771"/>
      <c r="X30" s="771"/>
      <c r="Y30" s="771"/>
      <c r="Z30" s="771"/>
      <c r="AA30" s="771">
        <v>43</v>
      </c>
      <c r="AB30" s="771"/>
      <c r="AC30" s="771"/>
      <c r="AD30" s="771"/>
      <c r="AE30" s="772"/>
      <c r="AF30" s="773">
        <v>43</v>
      </c>
      <c r="AG30" s="774"/>
      <c r="AH30" s="774"/>
      <c r="AI30" s="774"/>
      <c r="AJ30" s="775"/>
      <c r="AK30" s="821">
        <v>2759</v>
      </c>
      <c r="AL30" s="817"/>
      <c r="AM30" s="817"/>
      <c r="AN30" s="817"/>
      <c r="AO30" s="817"/>
      <c r="AP30" s="817" t="s">
        <v>486</v>
      </c>
      <c r="AQ30" s="817"/>
      <c r="AR30" s="817"/>
      <c r="AS30" s="817"/>
      <c r="AT30" s="817"/>
      <c r="AU30" s="817" t="s">
        <v>486</v>
      </c>
      <c r="AV30" s="817"/>
      <c r="AW30" s="817"/>
      <c r="AX30" s="817"/>
      <c r="AY30" s="817"/>
      <c r="AZ30" s="818" t="s">
        <v>486</v>
      </c>
      <c r="BA30" s="818"/>
      <c r="BB30" s="818"/>
      <c r="BC30" s="818"/>
      <c r="BD30" s="818"/>
      <c r="BE30" s="819"/>
      <c r="BF30" s="819"/>
      <c r="BG30" s="819"/>
      <c r="BH30" s="819"/>
      <c r="BI30" s="820"/>
      <c r="BJ30" s="226"/>
      <c r="BK30" s="226"/>
      <c r="BL30" s="226"/>
      <c r="BM30" s="226"/>
      <c r="BN30" s="226"/>
      <c r="BO30" s="234"/>
      <c r="BP30" s="234"/>
      <c r="BQ30" s="231">
        <v>24</v>
      </c>
      <c r="BR30" s="232"/>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5">
        <v>4</v>
      </c>
      <c r="B31" s="767" t="s">
        <v>392</v>
      </c>
      <c r="C31" s="768"/>
      <c r="D31" s="768"/>
      <c r="E31" s="768"/>
      <c r="F31" s="768"/>
      <c r="G31" s="768"/>
      <c r="H31" s="768"/>
      <c r="I31" s="768"/>
      <c r="J31" s="768"/>
      <c r="K31" s="768"/>
      <c r="L31" s="768"/>
      <c r="M31" s="768"/>
      <c r="N31" s="768"/>
      <c r="O31" s="768"/>
      <c r="P31" s="769"/>
      <c r="Q31" s="770">
        <v>4226</v>
      </c>
      <c r="R31" s="771"/>
      <c r="S31" s="771"/>
      <c r="T31" s="771"/>
      <c r="U31" s="771"/>
      <c r="V31" s="771">
        <v>4262</v>
      </c>
      <c r="W31" s="771"/>
      <c r="X31" s="771"/>
      <c r="Y31" s="771"/>
      <c r="Z31" s="771"/>
      <c r="AA31" s="771">
        <v>-36</v>
      </c>
      <c r="AB31" s="771"/>
      <c r="AC31" s="771"/>
      <c r="AD31" s="771"/>
      <c r="AE31" s="772"/>
      <c r="AF31" s="773">
        <v>1078</v>
      </c>
      <c r="AG31" s="774"/>
      <c r="AH31" s="774"/>
      <c r="AI31" s="774"/>
      <c r="AJ31" s="775"/>
      <c r="AK31" s="821">
        <v>1204</v>
      </c>
      <c r="AL31" s="817"/>
      <c r="AM31" s="817"/>
      <c r="AN31" s="817"/>
      <c r="AO31" s="817"/>
      <c r="AP31" s="817">
        <v>8338</v>
      </c>
      <c r="AQ31" s="817"/>
      <c r="AR31" s="817"/>
      <c r="AS31" s="817"/>
      <c r="AT31" s="817"/>
      <c r="AU31" s="817">
        <v>4419</v>
      </c>
      <c r="AV31" s="817"/>
      <c r="AW31" s="817"/>
      <c r="AX31" s="817"/>
      <c r="AY31" s="817"/>
      <c r="AZ31" s="818" t="s">
        <v>486</v>
      </c>
      <c r="BA31" s="818"/>
      <c r="BB31" s="818"/>
      <c r="BC31" s="818"/>
      <c r="BD31" s="818"/>
      <c r="BE31" s="819" t="s">
        <v>393</v>
      </c>
      <c r="BF31" s="819"/>
      <c r="BG31" s="819"/>
      <c r="BH31" s="819"/>
      <c r="BI31" s="820"/>
      <c r="BJ31" s="226"/>
      <c r="BK31" s="226"/>
      <c r="BL31" s="226"/>
      <c r="BM31" s="226"/>
      <c r="BN31" s="226"/>
      <c r="BO31" s="234"/>
      <c r="BP31" s="234"/>
      <c r="BQ31" s="231">
        <v>25</v>
      </c>
      <c r="BR31" s="232"/>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5">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4"/>
      <c r="BP32" s="234"/>
      <c r="BQ32" s="231">
        <v>26</v>
      </c>
      <c r="BR32" s="232"/>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5">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4"/>
      <c r="BP33" s="234"/>
      <c r="BQ33" s="231">
        <v>27</v>
      </c>
      <c r="BR33" s="232"/>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5">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4"/>
      <c r="BP34" s="234"/>
      <c r="BQ34" s="231">
        <v>28</v>
      </c>
      <c r="BR34" s="232"/>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5">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4"/>
      <c r="BP35" s="234"/>
      <c r="BQ35" s="231">
        <v>29</v>
      </c>
      <c r="BR35" s="232"/>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5">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4"/>
      <c r="BP36" s="234"/>
      <c r="BQ36" s="231">
        <v>30</v>
      </c>
      <c r="BR36" s="232"/>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5">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4"/>
      <c r="BP37" s="234"/>
      <c r="BQ37" s="231">
        <v>31</v>
      </c>
      <c r="BR37" s="232"/>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5">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4"/>
      <c r="BP38" s="234"/>
      <c r="BQ38" s="231">
        <v>32</v>
      </c>
      <c r="BR38" s="232"/>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5">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4"/>
      <c r="BP39" s="234"/>
      <c r="BQ39" s="231">
        <v>33</v>
      </c>
      <c r="BR39" s="232"/>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1">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4"/>
      <c r="BP40" s="234"/>
      <c r="BQ40" s="231">
        <v>34</v>
      </c>
      <c r="BR40" s="232"/>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1">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4"/>
      <c r="BP41" s="234"/>
      <c r="BQ41" s="231">
        <v>35</v>
      </c>
      <c r="BR41" s="232"/>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1">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4"/>
      <c r="BP42" s="234"/>
      <c r="BQ42" s="231">
        <v>36</v>
      </c>
      <c r="BR42" s="232"/>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1">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4"/>
      <c r="BP43" s="234"/>
      <c r="BQ43" s="231">
        <v>37</v>
      </c>
      <c r="BR43" s="232"/>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1">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4"/>
      <c r="BP44" s="234"/>
      <c r="BQ44" s="231">
        <v>38</v>
      </c>
      <c r="BR44" s="232"/>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1">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4"/>
      <c r="BP45" s="234"/>
      <c r="BQ45" s="231">
        <v>39</v>
      </c>
      <c r="BR45" s="232"/>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1">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4"/>
      <c r="BP46" s="234"/>
      <c r="BQ46" s="231">
        <v>40</v>
      </c>
      <c r="BR46" s="232"/>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1">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4"/>
      <c r="BP47" s="234"/>
      <c r="BQ47" s="231">
        <v>41</v>
      </c>
      <c r="BR47" s="232"/>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1">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4"/>
      <c r="BP48" s="234"/>
      <c r="BQ48" s="231">
        <v>42</v>
      </c>
      <c r="BR48" s="232"/>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1">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4"/>
      <c r="BP49" s="234"/>
      <c r="BQ49" s="231">
        <v>43</v>
      </c>
      <c r="BR49" s="232"/>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1">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4"/>
      <c r="BP50" s="234"/>
      <c r="BQ50" s="231">
        <v>44</v>
      </c>
      <c r="BR50" s="232"/>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1">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4"/>
      <c r="BP51" s="234"/>
      <c r="BQ51" s="231">
        <v>45</v>
      </c>
      <c r="BR51" s="232"/>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1">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4"/>
      <c r="BP52" s="234"/>
      <c r="BQ52" s="231">
        <v>46</v>
      </c>
      <c r="BR52" s="232"/>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1">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4"/>
      <c r="BP53" s="234"/>
      <c r="BQ53" s="231">
        <v>47</v>
      </c>
      <c r="BR53" s="232"/>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1">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4"/>
      <c r="BP54" s="234"/>
      <c r="BQ54" s="231">
        <v>48</v>
      </c>
      <c r="BR54" s="232"/>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1">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4"/>
      <c r="BP55" s="234"/>
      <c r="BQ55" s="231">
        <v>49</v>
      </c>
      <c r="BR55" s="232"/>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1">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4"/>
      <c r="BP56" s="234"/>
      <c r="BQ56" s="231">
        <v>50</v>
      </c>
      <c r="BR56" s="232"/>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1">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4"/>
      <c r="BP57" s="234"/>
      <c r="BQ57" s="231">
        <v>51</v>
      </c>
      <c r="BR57" s="232"/>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1">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4"/>
      <c r="BP58" s="234"/>
      <c r="BQ58" s="231">
        <v>52</v>
      </c>
      <c r="BR58" s="232"/>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1">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4"/>
      <c r="BP59" s="234"/>
      <c r="BQ59" s="231">
        <v>53</v>
      </c>
      <c r="BR59" s="232"/>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1">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4"/>
      <c r="BP60" s="234"/>
      <c r="BQ60" s="231">
        <v>54</v>
      </c>
      <c r="BR60" s="232"/>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1">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4"/>
      <c r="BP61" s="234"/>
      <c r="BQ61" s="231">
        <v>55</v>
      </c>
      <c r="BR61" s="232"/>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1">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4"/>
      <c r="BP62" s="234"/>
      <c r="BQ62" s="231">
        <v>56</v>
      </c>
      <c r="BR62" s="232"/>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3" t="s">
        <v>377</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1405</v>
      </c>
      <c r="AG63" s="831"/>
      <c r="AH63" s="831"/>
      <c r="AI63" s="831"/>
      <c r="AJ63" s="832"/>
      <c r="AK63" s="833"/>
      <c r="AL63" s="828"/>
      <c r="AM63" s="828"/>
      <c r="AN63" s="828"/>
      <c r="AO63" s="828"/>
      <c r="AP63" s="831">
        <v>8338</v>
      </c>
      <c r="AQ63" s="831"/>
      <c r="AR63" s="831"/>
      <c r="AS63" s="831"/>
      <c r="AT63" s="831"/>
      <c r="AU63" s="831">
        <v>4419</v>
      </c>
      <c r="AV63" s="831"/>
      <c r="AW63" s="831"/>
      <c r="AX63" s="831"/>
      <c r="AY63" s="831"/>
      <c r="AZ63" s="835"/>
      <c r="BA63" s="835"/>
      <c r="BB63" s="835"/>
      <c r="BC63" s="835"/>
      <c r="BD63" s="835"/>
      <c r="BE63" s="836"/>
      <c r="BF63" s="836"/>
      <c r="BG63" s="836"/>
      <c r="BH63" s="836"/>
      <c r="BI63" s="837"/>
      <c r="BJ63" s="838" t="s">
        <v>122</v>
      </c>
      <c r="BK63" s="839"/>
      <c r="BL63" s="839"/>
      <c r="BM63" s="839"/>
      <c r="BN63" s="840"/>
      <c r="BO63" s="234"/>
      <c r="BP63" s="234"/>
      <c r="BQ63" s="231">
        <v>57</v>
      </c>
      <c r="BR63" s="232"/>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4"/>
      <c r="BF65" s="234"/>
      <c r="BG65" s="234"/>
      <c r="BH65" s="234"/>
      <c r="BI65" s="234"/>
      <c r="BJ65" s="234"/>
      <c r="BK65" s="234"/>
      <c r="BL65" s="234"/>
      <c r="BM65" s="234"/>
      <c r="BN65" s="234"/>
      <c r="BO65" s="234"/>
      <c r="BP65" s="234"/>
      <c r="BQ65" s="231">
        <v>59</v>
      </c>
      <c r="BR65" s="232"/>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398</v>
      </c>
      <c r="AV66" s="721"/>
      <c r="AW66" s="721"/>
      <c r="AX66" s="721"/>
      <c r="AY66" s="722"/>
      <c r="AZ66" s="720" t="s">
        <v>364</v>
      </c>
      <c r="BA66" s="721"/>
      <c r="BB66" s="721"/>
      <c r="BC66" s="721"/>
      <c r="BD66" s="727"/>
      <c r="BE66" s="234"/>
      <c r="BF66" s="234"/>
      <c r="BG66" s="234"/>
      <c r="BH66" s="234"/>
      <c r="BI66" s="234"/>
      <c r="BJ66" s="234"/>
      <c r="BK66" s="234"/>
      <c r="BL66" s="234"/>
      <c r="BM66" s="234"/>
      <c r="BN66" s="234"/>
      <c r="BO66" s="234"/>
      <c r="BP66" s="234"/>
      <c r="BQ66" s="231">
        <v>60</v>
      </c>
      <c r="BR66" s="236"/>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4"/>
      <c r="BF67" s="234"/>
      <c r="BG67" s="234"/>
      <c r="BH67" s="234"/>
      <c r="BI67" s="234"/>
      <c r="BJ67" s="234"/>
      <c r="BK67" s="234"/>
      <c r="BL67" s="234"/>
      <c r="BM67" s="234"/>
      <c r="BN67" s="234"/>
      <c r="BO67" s="234"/>
      <c r="BP67" s="234"/>
      <c r="BQ67" s="231">
        <v>61</v>
      </c>
      <c r="BR67" s="236"/>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544</v>
      </c>
      <c r="C68" s="857"/>
      <c r="D68" s="857"/>
      <c r="E68" s="857"/>
      <c r="F68" s="857"/>
      <c r="G68" s="857"/>
      <c r="H68" s="857"/>
      <c r="I68" s="857"/>
      <c r="J68" s="857"/>
      <c r="K68" s="857"/>
      <c r="L68" s="857"/>
      <c r="M68" s="857"/>
      <c r="N68" s="857"/>
      <c r="O68" s="857"/>
      <c r="P68" s="858"/>
      <c r="Q68" s="859">
        <v>9022</v>
      </c>
      <c r="R68" s="853"/>
      <c r="S68" s="853"/>
      <c r="T68" s="853"/>
      <c r="U68" s="853"/>
      <c r="V68" s="853">
        <v>8620</v>
      </c>
      <c r="W68" s="853"/>
      <c r="X68" s="853"/>
      <c r="Y68" s="853"/>
      <c r="Z68" s="853"/>
      <c r="AA68" s="853">
        <v>402</v>
      </c>
      <c r="AB68" s="853"/>
      <c r="AC68" s="853"/>
      <c r="AD68" s="853"/>
      <c r="AE68" s="853"/>
      <c r="AF68" s="853">
        <v>402</v>
      </c>
      <c r="AG68" s="853"/>
      <c r="AH68" s="853"/>
      <c r="AI68" s="853"/>
      <c r="AJ68" s="853"/>
      <c r="AK68" s="853" t="s">
        <v>486</v>
      </c>
      <c r="AL68" s="853"/>
      <c r="AM68" s="853"/>
      <c r="AN68" s="853"/>
      <c r="AO68" s="853"/>
      <c r="AP68" s="853">
        <v>158</v>
      </c>
      <c r="AQ68" s="853"/>
      <c r="AR68" s="853"/>
      <c r="AS68" s="853"/>
      <c r="AT68" s="853"/>
      <c r="AU68" s="853">
        <v>8</v>
      </c>
      <c r="AV68" s="853"/>
      <c r="AW68" s="853"/>
      <c r="AX68" s="853"/>
      <c r="AY68" s="853"/>
      <c r="AZ68" s="854"/>
      <c r="BA68" s="854"/>
      <c r="BB68" s="854"/>
      <c r="BC68" s="854"/>
      <c r="BD68" s="855"/>
      <c r="BE68" s="234"/>
      <c r="BF68" s="234"/>
      <c r="BG68" s="234"/>
      <c r="BH68" s="234"/>
      <c r="BI68" s="234"/>
      <c r="BJ68" s="234"/>
      <c r="BK68" s="234"/>
      <c r="BL68" s="234"/>
      <c r="BM68" s="234"/>
      <c r="BN68" s="234"/>
      <c r="BO68" s="234"/>
      <c r="BP68" s="234"/>
      <c r="BQ68" s="231">
        <v>62</v>
      </c>
      <c r="BR68" s="236"/>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1">
        <v>2</v>
      </c>
      <c r="B69" s="860" t="s">
        <v>545</v>
      </c>
      <c r="C69" s="861"/>
      <c r="D69" s="861"/>
      <c r="E69" s="861"/>
      <c r="F69" s="861"/>
      <c r="G69" s="861"/>
      <c r="H69" s="861"/>
      <c r="I69" s="861"/>
      <c r="J69" s="861"/>
      <c r="K69" s="861"/>
      <c r="L69" s="861"/>
      <c r="M69" s="861"/>
      <c r="N69" s="861"/>
      <c r="O69" s="861"/>
      <c r="P69" s="862"/>
      <c r="Q69" s="863">
        <v>32420</v>
      </c>
      <c r="R69" s="817"/>
      <c r="S69" s="817"/>
      <c r="T69" s="817"/>
      <c r="U69" s="817"/>
      <c r="V69" s="817">
        <v>32253</v>
      </c>
      <c r="W69" s="817"/>
      <c r="X69" s="817"/>
      <c r="Y69" s="817"/>
      <c r="Z69" s="817"/>
      <c r="AA69" s="817">
        <v>168</v>
      </c>
      <c r="AB69" s="817"/>
      <c r="AC69" s="817"/>
      <c r="AD69" s="817"/>
      <c r="AE69" s="817"/>
      <c r="AF69" s="817">
        <v>168</v>
      </c>
      <c r="AG69" s="817"/>
      <c r="AH69" s="817"/>
      <c r="AI69" s="817"/>
      <c r="AJ69" s="817"/>
      <c r="AK69" s="817">
        <v>385</v>
      </c>
      <c r="AL69" s="817"/>
      <c r="AM69" s="817"/>
      <c r="AN69" s="817"/>
      <c r="AO69" s="817"/>
      <c r="AP69" s="817" t="s">
        <v>486</v>
      </c>
      <c r="AQ69" s="817"/>
      <c r="AR69" s="817"/>
      <c r="AS69" s="817"/>
      <c r="AT69" s="817"/>
      <c r="AU69" s="817" t="s">
        <v>486</v>
      </c>
      <c r="AV69" s="817"/>
      <c r="AW69" s="817"/>
      <c r="AX69" s="817"/>
      <c r="AY69" s="817"/>
      <c r="AZ69" s="819"/>
      <c r="BA69" s="819"/>
      <c r="BB69" s="819"/>
      <c r="BC69" s="819"/>
      <c r="BD69" s="820"/>
      <c r="BE69" s="234"/>
      <c r="BF69" s="234"/>
      <c r="BG69" s="234"/>
      <c r="BH69" s="234"/>
      <c r="BI69" s="234"/>
      <c r="BJ69" s="234"/>
      <c r="BK69" s="234"/>
      <c r="BL69" s="234"/>
      <c r="BM69" s="234"/>
      <c r="BN69" s="234"/>
      <c r="BO69" s="234"/>
      <c r="BP69" s="234"/>
      <c r="BQ69" s="231">
        <v>63</v>
      </c>
      <c r="BR69" s="236"/>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1">
        <v>3</v>
      </c>
      <c r="B70" s="860" t="s">
        <v>546</v>
      </c>
      <c r="C70" s="861"/>
      <c r="D70" s="861"/>
      <c r="E70" s="861"/>
      <c r="F70" s="861"/>
      <c r="G70" s="861"/>
      <c r="H70" s="861"/>
      <c r="I70" s="861"/>
      <c r="J70" s="861"/>
      <c r="K70" s="861"/>
      <c r="L70" s="861"/>
      <c r="M70" s="861"/>
      <c r="N70" s="861"/>
      <c r="O70" s="861"/>
      <c r="P70" s="862"/>
      <c r="Q70" s="863">
        <v>53119</v>
      </c>
      <c r="R70" s="817"/>
      <c r="S70" s="817"/>
      <c r="T70" s="817"/>
      <c r="U70" s="817"/>
      <c r="V70" s="817">
        <v>52236</v>
      </c>
      <c r="W70" s="817"/>
      <c r="X70" s="817"/>
      <c r="Y70" s="817"/>
      <c r="Z70" s="817"/>
      <c r="AA70" s="817">
        <v>883</v>
      </c>
      <c r="AB70" s="817"/>
      <c r="AC70" s="817"/>
      <c r="AD70" s="817"/>
      <c r="AE70" s="817"/>
      <c r="AF70" s="817">
        <v>877</v>
      </c>
      <c r="AG70" s="817"/>
      <c r="AH70" s="817"/>
      <c r="AI70" s="817"/>
      <c r="AJ70" s="817"/>
      <c r="AK70" s="817" t="s">
        <v>486</v>
      </c>
      <c r="AL70" s="817"/>
      <c r="AM70" s="817"/>
      <c r="AN70" s="817"/>
      <c r="AO70" s="817"/>
      <c r="AP70" s="817" t="s">
        <v>486</v>
      </c>
      <c r="AQ70" s="817"/>
      <c r="AR70" s="817"/>
      <c r="AS70" s="817"/>
      <c r="AT70" s="817"/>
      <c r="AU70" s="817" t="s">
        <v>486</v>
      </c>
      <c r="AV70" s="817"/>
      <c r="AW70" s="817"/>
      <c r="AX70" s="817"/>
      <c r="AY70" s="817"/>
      <c r="AZ70" s="819"/>
      <c r="BA70" s="819"/>
      <c r="BB70" s="819"/>
      <c r="BC70" s="819"/>
      <c r="BD70" s="820"/>
      <c r="BE70" s="234"/>
      <c r="BF70" s="234"/>
      <c r="BG70" s="234"/>
      <c r="BH70" s="234"/>
      <c r="BI70" s="234"/>
      <c r="BJ70" s="234"/>
      <c r="BK70" s="234"/>
      <c r="BL70" s="234"/>
      <c r="BM70" s="234"/>
      <c r="BN70" s="234"/>
      <c r="BO70" s="234"/>
      <c r="BP70" s="234"/>
      <c r="BQ70" s="231">
        <v>64</v>
      </c>
      <c r="BR70" s="236"/>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1">
        <v>4</v>
      </c>
      <c r="B71" s="860" t="s">
        <v>547</v>
      </c>
      <c r="C71" s="861"/>
      <c r="D71" s="861"/>
      <c r="E71" s="861"/>
      <c r="F71" s="861"/>
      <c r="G71" s="861"/>
      <c r="H71" s="861"/>
      <c r="I71" s="861"/>
      <c r="J71" s="861"/>
      <c r="K71" s="861"/>
      <c r="L71" s="861"/>
      <c r="M71" s="861"/>
      <c r="N71" s="861"/>
      <c r="O71" s="861"/>
      <c r="P71" s="862"/>
      <c r="Q71" s="863">
        <v>992</v>
      </c>
      <c r="R71" s="817"/>
      <c r="S71" s="817"/>
      <c r="T71" s="817"/>
      <c r="U71" s="817"/>
      <c r="V71" s="817">
        <v>963</v>
      </c>
      <c r="W71" s="817"/>
      <c r="X71" s="817"/>
      <c r="Y71" s="817"/>
      <c r="Z71" s="817"/>
      <c r="AA71" s="817">
        <v>29</v>
      </c>
      <c r="AB71" s="817"/>
      <c r="AC71" s="817"/>
      <c r="AD71" s="817"/>
      <c r="AE71" s="817"/>
      <c r="AF71" s="817">
        <v>29</v>
      </c>
      <c r="AG71" s="817"/>
      <c r="AH71" s="817"/>
      <c r="AI71" s="817"/>
      <c r="AJ71" s="817"/>
      <c r="AK71" s="817">
        <v>50</v>
      </c>
      <c r="AL71" s="817"/>
      <c r="AM71" s="817"/>
      <c r="AN71" s="817"/>
      <c r="AO71" s="817"/>
      <c r="AP71" s="817" t="s">
        <v>486</v>
      </c>
      <c r="AQ71" s="817"/>
      <c r="AR71" s="817"/>
      <c r="AS71" s="817"/>
      <c r="AT71" s="817"/>
      <c r="AU71" s="817" t="s">
        <v>486</v>
      </c>
      <c r="AV71" s="817"/>
      <c r="AW71" s="817"/>
      <c r="AX71" s="817"/>
      <c r="AY71" s="817"/>
      <c r="AZ71" s="819"/>
      <c r="BA71" s="819"/>
      <c r="BB71" s="819"/>
      <c r="BC71" s="819"/>
      <c r="BD71" s="820"/>
      <c r="BE71" s="234"/>
      <c r="BF71" s="234"/>
      <c r="BG71" s="234"/>
      <c r="BH71" s="234"/>
      <c r="BI71" s="234"/>
      <c r="BJ71" s="234"/>
      <c r="BK71" s="234"/>
      <c r="BL71" s="234"/>
      <c r="BM71" s="234"/>
      <c r="BN71" s="234"/>
      <c r="BO71" s="234"/>
      <c r="BP71" s="234"/>
      <c r="BQ71" s="231">
        <v>65</v>
      </c>
      <c r="BR71" s="236"/>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1">
        <v>5</v>
      </c>
      <c r="B72" s="864" t="s">
        <v>570</v>
      </c>
      <c r="C72" s="861"/>
      <c r="D72" s="861"/>
      <c r="E72" s="861"/>
      <c r="F72" s="861"/>
      <c r="G72" s="861"/>
      <c r="H72" s="861"/>
      <c r="I72" s="861"/>
      <c r="J72" s="861"/>
      <c r="K72" s="861"/>
      <c r="L72" s="861"/>
      <c r="M72" s="861"/>
      <c r="N72" s="861"/>
      <c r="O72" s="861"/>
      <c r="P72" s="862"/>
      <c r="Q72" s="863">
        <v>249</v>
      </c>
      <c r="R72" s="817"/>
      <c r="S72" s="817"/>
      <c r="T72" s="817"/>
      <c r="U72" s="817"/>
      <c r="V72" s="817">
        <v>194</v>
      </c>
      <c r="W72" s="817"/>
      <c r="X72" s="817"/>
      <c r="Y72" s="817"/>
      <c r="Z72" s="817"/>
      <c r="AA72" s="817">
        <v>55</v>
      </c>
      <c r="AB72" s="817"/>
      <c r="AC72" s="817"/>
      <c r="AD72" s="817"/>
      <c r="AE72" s="817"/>
      <c r="AF72" s="817">
        <v>54</v>
      </c>
      <c r="AG72" s="817"/>
      <c r="AH72" s="817"/>
      <c r="AI72" s="817"/>
      <c r="AJ72" s="817"/>
      <c r="AK72" s="817">
        <v>17</v>
      </c>
      <c r="AL72" s="817"/>
      <c r="AM72" s="817"/>
      <c r="AN72" s="817"/>
      <c r="AO72" s="817"/>
      <c r="AP72" s="817" t="s">
        <v>486</v>
      </c>
      <c r="AQ72" s="817"/>
      <c r="AR72" s="817"/>
      <c r="AS72" s="817"/>
      <c r="AT72" s="817"/>
      <c r="AU72" s="817" t="s">
        <v>486</v>
      </c>
      <c r="AV72" s="817"/>
      <c r="AW72" s="817"/>
      <c r="AX72" s="817"/>
      <c r="AY72" s="817"/>
      <c r="AZ72" s="819"/>
      <c r="BA72" s="819"/>
      <c r="BB72" s="819"/>
      <c r="BC72" s="819"/>
      <c r="BD72" s="820"/>
      <c r="BE72" s="234"/>
      <c r="BF72" s="234"/>
      <c r="BG72" s="234"/>
      <c r="BH72" s="234"/>
      <c r="BI72" s="234"/>
      <c r="BJ72" s="234"/>
      <c r="BK72" s="234"/>
      <c r="BL72" s="234"/>
      <c r="BM72" s="234"/>
      <c r="BN72" s="234"/>
      <c r="BO72" s="234"/>
      <c r="BP72" s="234"/>
      <c r="BQ72" s="231">
        <v>66</v>
      </c>
      <c r="BR72" s="236"/>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1">
        <v>6</v>
      </c>
      <c r="B73" s="860" t="s">
        <v>548</v>
      </c>
      <c r="C73" s="861"/>
      <c r="D73" s="861"/>
      <c r="E73" s="861"/>
      <c r="F73" s="861"/>
      <c r="G73" s="861"/>
      <c r="H73" s="861"/>
      <c r="I73" s="861"/>
      <c r="J73" s="861"/>
      <c r="K73" s="861"/>
      <c r="L73" s="861"/>
      <c r="M73" s="861"/>
      <c r="N73" s="861"/>
      <c r="O73" s="861"/>
      <c r="P73" s="862"/>
      <c r="Q73" s="863">
        <v>9878</v>
      </c>
      <c r="R73" s="817">
        <v>6933</v>
      </c>
      <c r="S73" s="817">
        <v>6933</v>
      </c>
      <c r="T73" s="817">
        <v>6933</v>
      </c>
      <c r="U73" s="817">
        <v>6933</v>
      </c>
      <c r="V73" s="817">
        <v>9787</v>
      </c>
      <c r="W73" s="817">
        <v>6850</v>
      </c>
      <c r="X73" s="817">
        <v>6850</v>
      </c>
      <c r="Y73" s="817">
        <v>6850</v>
      </c>
      <c r="Z73" s="817">
        <v>6850</v>
      </c>
      <c r="AA73" s="817">
        <v>92</v>
      </c>
      <c r="AB73" s="817">
        <v>82</v>
      </c>
      <c r="AC73" s="817">
        <v>82</v>
      </c>
      <c r="AD73" s="817">
        <v>82</v>
      </c>
      <c r="AE73" s="817">
        <v>82</v>
      </c>
      <c r="AF73" s="817">
        <v>92</v>
      </c>
      <c r="AG73" s="817">
        <v>82</v>
      </c>
      <c r="AH73" s="817">
        <v>82</v>
      </c>
      <c r="AI73" s="817">
        <v>82</v>
      </c>
      <c r="AJ73" s="817">
        <v>82</v>
      </c>
      <c r="AK73" s="817">
        <v>5083</v>
      </c>
      <c r="AL73" s="817">
        <v>2485</v>
      </c>
      <c r="AM73" s="817">
        <v>2485</v>
      </c>
      <c r="AN73" s="817">
        <v>2485</v>
      </c>
      <c r="AO73" s="817">
        <v>2485</v>
      </c>
      <c r="AP73" s="817" t="s">
        <v>486</v>
      </c>
      <c r="AQ73" s="817"/>
      <c r="AR73" s="817"/>
      <c r="AS73" s="817"/>
      <c r="AT73" s="817"/>
      <c r="AU73" s="817" t="s">
        <v>486</v>
      </c>
      <c r="AV73" s="817"/>
      <c r="AW73" s="817"/>
      <c r="AX73" s="817"/>
      <c r="AY73" s="817"/>
      <c r="AZ73" s="819"/>
      <c r="BA73" s="819"/>
      <c r="BB73" s="819"/>
      <c r="BC73" s="819"/>
      <c r="BD73" s="820"/>
      <c r="BE73" s="234"/>
      <c r="BF73" s="234"/>
      <c r="BG73" s="234"/>
      <c r="BH73" s="234"/>
      <c r="BI73" s="234"/>
      <c r="BJ73" s="234"/>
      <c r="BK73" s="234"/>
      <c r="BL73" s="234"/>
      <c r="BM73" s="234"/>
      <c r="BN73" s="234"/>
      <c r="BO73" s="234"/>
      <c r="BP73" s="234"/>
      <c r="BQ73" s="231">
        <v>67</v>
      </c>
      <c r="BR73" s="236"/>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1">
        <v>7</v>
      </c>
      <c r="B74" s="860" t="s">
        <v>549</v>
      </c>
      <c r="C74" s="861"/>
      <c r="D74" s="861"/>
      <c r="E74" s="861"/>
      <c r="F74" s="861"/>
      <c r="G74" s="861"/>
      <c r="H74" s="861"/>
      <c r="I74" s="861"/>
      <c r="J74" s="861"/>
      <c r="K74" s="861"/>
      <c r="L74" s="861"/>
      <c r="M74" s="861"/>
      <c r="N74" s="861"/>
      <c r="O74" s="861"/>
      <c r="P74" s="862"/>
      <c r="Q74" s="863">
        <v>1600855</v>
      </c>
      <c r="R74" s="817">
        <v>1385861</v>
      </c>
      <c r="S74" s="817">
        <v>1385861</v>
      </c>
      <c r="T74" s="817">
        <v>1385861</v>
      </c>
      <c r="U74" s="817">
        <v>1385861</v>
      </c>
      <c r="V74" s="817">
        <v>1567252</v>
      </c>
      <c r="W74" s="817">
        <v>1346246</v>
      </c>
      <c r="X74" s="817">
        <v>1346246</v>
      </c>
      <c r="Y74" s="817">
        <v>1346246</v>
      </c>
      <c r="Z74" s="817">
        <v>1346246</v>
      </c>
      <c r="AA74" s="817">
        <v>33603</v>
      </c>
      <c r="AB74" s="817">
        <v>39615</v>
      </c>
      <c r="AC74" s="817">
        <v>39615</v>
      </c>
      <c r="AD74" s="817">
        <v>39615</v>
      </c>
      <c r="AE74" s="817">
        <v>39615</v>
      </c>
      <c r="AF74" s="817">
        <v>33603</v>
      </c>
      <c r="AG74" s="817">
        <v>39615</v>
      </c>
      <c r="AH74" s="817">
        <v>39615</v>
      </c>
      <c r="AI74" s="817">
        <v>39615</v>
      </c>
      <c r="AJ74" s="817">
        <v>39615</v>
      </c>
      <c r="AK74" s="817">
        <v>22693</v>
      </c>
      <c r="AL74" s="817"/>
      <c r="AM74" s="817"/>
      <c r="AN74" s="817"/>
      <c r="AO74" s="817"/>
      <c r="AP74" s="817" t="s">
        <v>486</v>
      </c>
      <c r="AQ74" s="817"/>
      <c r="AR74" s="817"/>
      <c r="AS74" s="817"/>
      <c r="AT74" s="817"/>
      <c r="AU74" s="817" t="s">
        <v>486</v>
      </c>
      <c r="AV74" s="817"/>
      <c r="AW74" s="817"/>
      <c r="AX74" s="817"/>
      <c r="AY74" s="817"/>
      <c r="AZ74" s="819"/>
      <c r="BA74" s="819"/>
      <c r="BB74" s="819"/>
      <c r="BC74" s="819"/>
      <c r="BD74" s="820"/>
      <c r="BE74" s="234"/>
      <c r="BF74" s="234"/>
      <c r="BG74" s="234"/>
      <c r="BH74" s="234"/>
      <c r="BI74" s="234"/>
      <c r="BJ74" s="234"/>
      <c r="BK74" s="234"/>
      <c r="BL74" s="234"/>
      <c r="BM74" s="234"/>
      <c r="BN74" s="234"/>
      <c r="BO74" s="234"/>
      <c r="BP74" s="234"/>
      <c r="BQ74" s="231">
        <v>68</v>
      </c>
      <c r="BR74" s="236"/>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1">
        <v>8</v>
      </c>
      <c r="B75" s="860" t="s">
        <v>550</v>
      </c>
      <c r="C75" s="861"/>
      <c r="D75" s="861"/>
      <c r="E75" s="861"/>
      <c r="F75" s="861"/>
      <c r="G75" s="861"/>
      <c r="H75" s="861"/>
      <c r="I75" s="861"/>
      <c r="J75" s="861"/>
      <c r="K75" s="861"/>
      <c r="L75" s="861"/>
      <c r="M75" s="861"/>
      <c r="N75" s="861"/>
      <c r="O75" s="861"/>
      <c r="P75" s="862"/>
      <c r="Q75" s="865">
        <v>2420</v>
      </c>
      <c r="R75" s="866"/>
      <c r="S75" s="866"/>
      <c r="T75" s="866"/>
      <c r="U75" s="821"/>
      <c r="V75" s="867">
        <v>2077</v>
      </c>
      <c r="W75" s="866"/>
      <c r="X75" s="866"/>
      <c r="Y75" s="866"/>
      <c r="Z75" s="821"/>
      <c r="AA75" s="867">
        <v>344</v>
      </c>
      <c r="AB75" s="866"/>
      <c r="AC75" s="866"/>
      <c r="AD75" s="866"/>
      <c r="AE75" s="821"/>
      <c r="AF75" s="867">
        <v>344</v>
      </c>
      <c r="AG75" s="866"/>
      <c r="AH75" s="866"/>
      <c r="AI75" s="866"/>
      <c r="AJ75" s="821"/>
      <c r="AK75" s="867" t="s">
        <v>486</v>
      </c>
      <c r="AL75" s="866"/>
      <c r="AM75" s="866"/>
      <c r="AN75" s="866"/>
      <c r="AO75" s="821"/>
      <c r="AP75" s="867">
        <v>869</v>
      </c>
      <c r="AQ75" s="866"/>
      <c r="AR75" s="866"/>
      <c r="AS75" s="866"/>
      <c r="AT75" s="821"/>
      <c r="AU75" s="867">
        <v>473</v>
      </c>
      <c r="AV75" s="866"/>
      <c r="AW75" s="866"/>
      <c r="AX75" s="866"/>
      <c r="AY75" s="821"/>
      <c r="AZ75" s="819"/>
      <c r="BA75" s="819"/>
      <c r="BB75" s="819"/>
      <c r="BC75" s="819"/>
      <c r="BD75" s="820"/>
      <c r="BE75" s="234"/>
      <c r="BF75" s="234"/>
      <c r="BG75" s="234"/>
      <c r="BH75" s="234"/>
      <c r="BI75" s="234"/>
      <c r="BJ75" s="234"/>
      <c r="BK75" s="234"/>
      <c r="BL75" s="234"/>
      <c r="BM75" s="234"/>
      <c r="BN75" s="234"/>
      <c r="BO75" s="234"/>
      <c r="BP75" s="234"/>
      <c r="BQ75" s="231">
        <v>69</v>
      </c>
      <c r="BR75" s="236"/>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1">
        <v>9</v>
      </c>
      <c r="B76" s="860"/>
      <c r="C76" s="861"/>
      <c r="D76" s="861"/>
      <c r="E76" s="861"/>
      <c r="F76" s="861"/>
      <c r="G76" s="861"/>
      <c r="H76" s="861"/>
      <c r="I76" s="861"/>
      <c r="J76" s="861"/>
      <c r="K76" s="861"/>
      <c r="L76" s="861"/>
      <c r="M76" s="861"/>
      <c r="N76" s="861"/>
      <c r="O76" s="861"/>
      <c r="P76" s="862"/>
      <c r="Q76" s="865"/>
      <c r="R76" s="866"/>
      <c r="S76" s="866"/>
      <c r="T76" s="866"/>
      <c r="U76" s="821"/>
      <c r="V76" s="867"/>
      <c r="W76" s="866"/>
      <c r="X76" s="866"/>
      <c r="Y76" s="866"/>
      <c r="Z76" s="821"/>
      <c r="AA76" s="867"/>
      <c r="AB76" s="866"/>
      <c r="AC76" s="866"/>
      <c r="AD76" s="866"/>
      <c r="AE76" s="821"/>
      <c r="AF76" s="867"/>
      <c r="AG76" s="866"/>
      <c r="AH76" s="866"/>
      <c r="AI76" s="866"/>
      <c r="AJ76" s="821"/>
      <c r="AK76" s="867"/>
      <c r="AL76" s="866"/>
      <c r="AM76" s="866"/>
      <c r="AN76" s="866"/>
      <c r="AO76" s="821"/>
      <c r="AP76" s="867"/>
      <c r="AQ76" s="866"/>
      <c r="AR76" s="866"/>
      <c r="AS76" s="866"/>
      <c r="AT76" s="821"/>
      <c r="AU76" s="867"/>
      <c r="AV76" s="866"/>
      <c r="AW76" s="866"/>
      <c r="AX76" s="866"/>
      <c r="AY76" s="821"/>
      <c r="AZ76" s="819"/>
      <c r="BA76" s="819"/>
      <c r="BB76" s="819"/>
      <c r="BC76" s="819"/>
      <c r="BD76" s="820"/>
      <c r="BE76" s="234"/>
      <c r="BF76" s="234"/>
      <c r="BG76" s="234"/>
      <c r="BH76" s="234"/>
      <c r="BI76" s="234"/>
      <c r="BJ76" s="234"/>
      <c r="BK76" s="234"/>
      <c r="BL76" s="234"/>
      <c r="BM76" s="234"/>
      <c r="BN76" s="234"/>
      <c r="BO76" s="234"/>
      <c r="BP76" s="234"/>
      <c r="BQ76" s="231">
        <v>70</v>
      </c>
      <c r="BR76" s="236"/>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1">
        <v>10</v>
      </c>
      <c r="B77" s="860"/>
      <c r="C77" s="861"/>
      <c r="D77" s="861"/>
      <c r="E77" s="861"/>
      <c r="F77" s="861"/>
      <c r="G77" s="861"/>
      <c r="H77" s="861"/>
      <c r="I77" s="861"/>
      <c r="J77" s="861"/>
      <c r="K77" s="861"/>
      <c r="L77" s="861"/>
      <c r="M77" s="861"/>
      <c r="N77" s="861"/>
      <c r="O77" s="861"/>
      <c r="P77" s="862"/>
      <c r="Q77" s="865"/>
      <c r="R77" s="866"/>
      <c r="S77" s="866"/>
      <c r="T77" s="866"/>
      <c r="U77" s="821"/>
      <c r="V77" s="867"/>
      <c r="W77" s="866"/>
      <c r="X77" s="866"/>
      <c r="Y77" s="866"/>
      <c r="Z77" s="821"/>
      <c r="AA77" s="867"/>
      <c r="AB77" s="866"/>
      <c r="AC77" s="866"/>
      <c r="AD77" s="866"/>
      <c r="AE77" s="821"/>
      <c r="AF77" s="867"/>
      <c r="AG77" s="866"/>
      <c r="AH77" s="866"/>
      <c r="AI77" s="866"/>
      <c r="AJ77" s="821"/>
      <c r="AK77" s="867"/>
      <c r="AL77" s="866"/>
      <c r="AM77" s="866"/>
      <c r="AN77" s="866"/>
      <c r="AO77" s="821"/>
      <c r="AP77" s="867"/>
      <c r="AQ77" s="866"/>
      <c r="AR77" s="866"/>
      <c r="AS77" s="866"/>
      <c r="AT77" s="821"/>
      <c r="AU77" s="867"/>
      <c r="AV77" s="866"/>
      <c r="AW77" s="866"/>
      <c r="AX77" s="866"/>
      <c r="AY77" s="821"/>
      <c r="AZ77" s="819"/>
      <c r="BA77" s="819"/>
      <c r="BB77" s="819"/>
      <c r="BC77" s="819"/>
      <c r="BD77" s="820"/>
      <c r="BE77" s="234"/>
      <c r="BF77" s="234"/>
      <c r="BG77" s="234"/>
      <c r="BH77" s="234"/>
      <c r="BI77" s="234"/>
      <c r="BJ77" s="234"/>
      <c r="BK77" s="234"/>
      <c r="BL77" s="234"/>
      <c r="BM77" s="234"/>
      <c r="BN77" s="234"/>
      <c r="BO77" s="234"/>
      <c r="BP77" s="234"/>
      <c r="BQ77" s="231">
        <v>71</v>
      </c>
      <c r="BR77" s="236"/>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1">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4"/>
      <c r="BF78" s="234"/>
      <c r="BG78" s="234"/>
      <c r="BH78" s="234"/>
      <c r="BI78" s="234"/>
      <c r="BJ78" s="224"/>
      <c r="BK78" s="224"/>
      <c r="BL78" s="224"/>
      <c r="BM78" s="224"/>
      <c r="BN78" s="224"/>
      <c r="BO78" s="234"/>
      <c r="BP78" s="234"/>
      <c r="BQ78" s="231">
        <v>72</v>
      </c>
      <c r="BR78" s="236"/>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1">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4"/>
      <c r="BF79" s="234"/>
      <c r="BG79" s="234"/>
      <c r="BH79" s="234"/>
      <c r="BI79" s="234"/>
      <c r="BJ79" s="224"/>
      <c r="BK79" s="224"/>
      <c r="BL79" s="224"/>
      <c r="BM79" s="224"/>
      <c r="BN79" s="224"/>
      <c r="BO79" s="234"/>
      <c r="BP79" s="234"/>
      <c r="BQ79" s="231">
        <v>73</v>
      </c>
      <c r="BR79" s="236"/>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1">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4"/>
      <c r="BF80" s="234"/>
      <c r="BG80" s="234"/>
      <c r="BH80" s="234"/>
      <c r="BI80" s="234"/>
      <c r="BJ80" s="234"/>
      <c r="BK80" s="234"/>
      <c r="BL80" s="234"/>
      <c r="BM80" s="234"/>
      <c r="BN80" s="234"/>
      <c r="BO80" s="234"/>
      <c r="BP80" s="234"/>
      <c r="BQ80" s="231">
        <v>74</v>
      </c>
      <c r="BR80" s="236"/>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1">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4"/>
      <c r="BF81" s="234"/>
      <c r="BG81" s="234"/>
      <c r="BH81" s="234"/>
      <c r="BI81" s="234"/>
      <c r="BJ81" s="234"/>
      <c r="BK81" s="234"/>
      <c r="BL81" s="234"/>
      <c r="BM81" s="234"/>
      <c r="BN81" s="234"/>
      <c r="BO81" s="234"/>
      <c r="BP81" s="234"/>
      <c r="BQ81" s="231">
        <v>75</v>
      </c>
      <c r="BR81" s="236"/>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1">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4"/>
      <c r="BF82" s="234"/>
      <c r="BG82" s="234"/>
      <c r="BH82" s="234"/>
      <c r="BI82" s="234"/>
      <c r="BJ82" s="234"/>
      <c r="BK82" s="234"/>
      <c r="BL82" s="234"/>
      <c r="BM82" s="234"/>
      <c r="BN82" s="234"/>
      <c r="BO82" s="234"/>
      <c r="BP82" s="234"/>
      <c r="BQ82" s="231">
        <v>76</v>
      </c>
      <c r="BR82" s="236"/>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1">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4"/>
      <c r="BF83" s="234"/>
      <c r="BG83" s="234"/>
      <c r="BH83" s="234"/>
      <c r="BI83" s="234"/>
      <c r="BJ83" s="234"/>
      <c r="BK83" s="234"/>
      <c r="BL83" s="234"/>
      <c r="BM83" s="234"/>
      <c r="BN83" s="234"/>
      <c r="BO83" s="234"/>
      <c r="BP83" s="234"/>
      <c r="BQ83" s="231">
        <v>77</v>
      </c>
      <c r="BR83" s="236"/>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1">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4"/>
      <c r="BF84" s="234"/>
      <c r="BG84" s="234"/>
      <c r="BH84" s="234"/>
      <c r="BI84" s="234"/>
      <c r="BJ84" s="234"/>
      <c r="BK84" s="234"/>
      <c r="BL84" s="234"/>
      <c r="BM84" s="234"/>
      <c r="BN84" s="234"/>
      <c r="BO84" s="234"/>
      <c r="BP84" s="234"/>
      <c r="BQ84" s="231">
        <v>78</v>
      </c>
      <c r="BR84" s="236"/>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1">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4"/>
      <c r="BF85" s="234"/>
      <c r="BG85" s="234"/>
      <c r="BH85" s="234"/>
      <c r="BI85" s="234"/>
      <c r="BJ85" s="234"/>
      <c r="BK85" s="234"/>
      <c r="BL85" s="234"/>
      <c r="BM85" s="234"/>
      <c r="BN85" s="234"/>
      <c r="BO85" s="234"/>
      <c r="BP85" s="234"/>
      <c r="BQ85" s="231">
        <v>79</v>
      </c>
      <c r="BR85" s="236"/>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1">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4"/>
      <c r="BF86" s="234"/>
      <c r="BG86" s="234"/>
      <c r="BH86" s="234"/>
      <c r="BI86" s="234"/>
      <c r="BJ86" s="234"/>
      <c r="BK86" s="234"/>
      <c r="BL86" s="234"/>
      <c r="BM86" s="234"/>
      <c r="BN86" s="234"/>
      <c r="BO86" s="234"/>
      <c r="BP86" s="234"/>
      <c r="BQ86" s="231">
        <v>80</v>
      </c>
      <c r="BR86" s="236"/>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7">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4"/>
      <c r="BF87" s="234"/>
      <c r="BG87" s="234"/>
      <c r="BH87" s="234"/>
      <c r="BI87" s="234"/>
      <c r="BJ87" s="234"/>
      <c r="BK87" s="234"/>
      <c r="BL87" s="234"/>
      <c r="BM87" s="234"/>
      <c r="BN87" s="234"/>
      <c r="BO87" s="234"/>
      <c r="BP87" s="234"/>
      <c r="BQ87" s="231">
        <v>81</v>
      </c>
      <c r="BR87" s="236"/>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3" t="s">
        <v>377</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194357</v>
      </c>
      <c r="AG88" s="831"/>
      <c r="AH88" s="831"/>
      <c r="AI88" s="831"/>
      <c r="AJ88" s="831"/>
      <c r="AK88" s="828"/>
      <c r="AL88" s="828"/>
      <c r="AM88" s="828"/>
      <c r="AN88" s="828"/>
      <c r="AO88" s="828"/>
      <c r="AP88" s="831">
        <v>1027</v>
      </c>
      <c r="AQ88" s="831"/>
      <c r="AR88" s="831"/>
      <c r="AS88" s="831"/>
      <c r="AT88" s="831"/>
      <c r="AU88" s="831">
        <v>473</v>
      </c>
      <c r="AV88" s="831"/>
      <c r="AW88" s="831"/>
      <c r="AX88" s="831"/>
      <c r="AY88" s="831"/>
      <c r="AZ88" s="836"/>
      <c r="BA88" s="836"/>
      <c r="BB88" s="836"/>
      <c r="BC88" s="836"/>
      <c r="BD88" s="837"/>
      <c r="BE88" s="234"/>
      <c r="BF88" s="234"/>
      <c r="BG88" s="234"/>
      <c r="BH88" s="234"/>
      <c r="BI88" s="234"/>
      <c r="BJ88" s="234"/>
      <c r="BK88" s="234"/>
      <c r="BL88" s="234"/>
      <c r="BM88" s="234"/>
      <c r="BN88" s="234"/>
      <c r="BO88" s="234"/>
      <c r="BP88" s="234"/>
      <c r="BQ88" s="231">
        <v>82</v>
      </c>
      <c r="BR88" s="236"/>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377</v>
      </c>
      <c r="BR102" s="776" t="s">
        <v>400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953</v>
      </c>
      <c r="CS102" s="839"/>
      <c r="CT102" s="839"/>
      <c r="CU102" s="839"/>
      <c r="CV102" s="879"/>
      <c r="CW102" s="878">
        <v>938</v>
      </c>
      <c r="CX102" s="839"/>
      <c r="CY102" s="839"/>
      <c r="CZ102" s="839"/>
      <c r="DA102" s="879"/>
      <c r="DB102" s="878">
        <v>44</v>
      </c>
      <c r="DC102" s="839"/>
      <c r="DD102" s="839"/>
      <c r="DE102" s="839"/>
      <c r="DF102" s="879"/>
      <c r="DG102" s="878">
        <v>776</v>
      </c>
      <c r="DH102" s="839"/>
      <c r="DI102" s="839"/>
      <c r="DJ102" s="839"/>
      <c r="DK102" s="879"/>
      <c r="DL102" s="878" t="s">
        <v>571</v>
      </c>
      <c r="DM102" s="839"/>
      <c r="DN102" s="839"/>
      <c r="DO102" s="839"/>
      <c r="DP102" s="879"/>
      <c r="DQ102" s="878" t="s">
        <v>571</v>
      </c>
      <c r="DR102" s="839"/>
      <c r="DS102" s="839"/>
      <c r="DT102" s="839"/>
      <c r="DU102" s="879"/>
      <c r="DV102" s="776"/>
      <c r="DW102" s="777"/>
      <c r="DX102" s="777"/>
      <c r="DY102" s="777"/>
      <c r="DZ102" s="902"/>
      <c r="EA102" s="224"/>
    </row>
    <row r="103" spans="1:131" ht="26.25" customHeight="1" x14ac:dyDescent="0.15">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03" t="s">
        <v>401</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15">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04" t="s">
        <v>402</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15">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2" t="s">
        <v>403</v>
      </c>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2" t="s">
        <v>404</v>
      </c>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row>
    <row r="108" spans="1:131" s="224" customFormat="1" ht="26.25" customHeight="1" x14ac:dyDescent="0.15">
      <c r="A108" s="905" t="s">
        <v>405</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406</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15">
      <c r="A109" s="900" t="s">
        <v>407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408</v>
      </c>
      <c r="AB109" s="881"/>
      <c r="AC109" s="881"/>
      <c r="AD109" s="881"/>
      <c r="AE109" s="882"/>
      <c r="AF109" s="880" t="s">
        <v>409</v>
      </c>
      <c r="AG109" s="881"/>
      <c r="AH109" s="881"/>
      <c r="AI109" s="881"/>
      <c r="AJ109" s="882"/>
      <c r="AK109" s="880" t="s">
        <v>294</v>
      </c>
      <c r="AL109" s="881"/>
      <c r="AM109" s="881"/>
      <c r="AN109" s="881"/>
      <c r="AO109" s="882"/>
      <c r="AP109" s="880" t="s">
        <v>410</v>
      </c>
      <c r="AQ109" s="881"/>
      <c r="AR109" s="881"/>
      <c r="AS109" s="881"/>
      <c r="AT109" s="883"/>
      <c r="AU109" s="900" t="s">
        <v>407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408</v>
      </c>
      <c r="BR109" s="881"/>
      <c r="BS109" s="881"/>
      <c r="BT109" s="881"/>
      <c r="BU109" s="882"/>
      <c r="BV109" s="880" t="s">
        <v>409</v>
      </c>
      <c r="BW109" s="881"/>
      <c r="BX109" s="881"/>
      <c r="BY109" s="881"/>
      <c r="BZ109" s="882"/>
      <c r="CA109" s="880" t="s">
        <v>294</v>
      </c>
      <c r="CB109" s="881"/>
      <c r="CC109" s="881"/>
      <c r="CD109" s="881"/>
      <c r="CE109" s="882"/>
      <c r="CF109" s="901" t="s">
        <v>410</v>
      </c>
      <c r="CG109" s="901"/>
      <c r="CH109" s="901"/>
      <c r="CI109" s="901"/>
      <c r="CJ109" s="901"/>
      <c r="CK109" s="880" t="s">
        <v>411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408</v>
      </c>
      <c r="DH109" s="881"/>
      <c r="DI109" s="881"/>
      <c r="DJ109" s="881"/>
      <c r="DK109" s="882"/>
      <c r="DL109" s="880" t="s">
        <v>409</v>
      </c>
      <c r="DM109" s="881"/>
      <c r="DN109" s="881"/>
      <c r="DO109" s="881"/>
      <c r="DP109" s="882"/>
      <c r="DQ109" s="880" t="s">
        <v>294</v>
      </c>
      <c r="DR109" s="881"/>
      <c r="DS109" s="881"/>
      <c r="DT109" s="881"/>
      <c r="DU109" s="882"/>
      <c r="DV109" s="880" t="s">
        <v>410</v>
      </c>
      <c r="DW109" s="881"/>
      <c r="DX109" s="881"/>
      <c r="DY109" s="881"/>
      <c r="DZ109" s="883"/>
    </row>
    <row r="110" spans="1:131" s="224" customFormat="1" ht="26.25" customHeight="1" x14ac:dyDescent="0.15">
      <c r="A110" s="884" t="s">
        <v>412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3561795</v>
      </c>
      <c r="AB110" s="888"/>
      <c r="AC110" s="888"/>
      <c r="AD110" s="888"/>
      <c r="AE110" s="889"/>
      <c r="AF110" s="890">
        <v>3724516</v>
      </c>
      <c r="AG110" s="888"/>
      <c r="AH110" s="888"/>
      <c r="AI110" s="888"/>
      <c r="AJ110" s="889"/>
      <c r="AK110" s="890">
        <v>3835085</v>
      </c>
      <c r="AL110" s="888"/>
      <c r="AM110" s="888"/>
      <c r="AN110" s="888"/>
      <c r="AO110" s="889"/>
      <c r="AP110" s="891">
        <v>7.5</v>
      </c>
      <c r="AQ110" s="892"/>
      <c r="AR110" s="892"/>
      <c r="AS110" s="892"/>
      <c r="AT110" s="893"/>
      <c r="AU110" s="894" t="s">
        <v>69</v>
      </c>
      <c r="AV110" s="895"/>
      <c r="AW110" s="895"/>
      <c r="AX110" s="895"/>
      <c r="AY110" s="895"/>
      <c r="AZ110" s="917" t="s">
        <v>413</v>
      </c>
      <c r="BA110" s="885"/>
      <c r="BB110" s="885"/>
      <c r="BC110" s="885"/>
      <c r="BD110" s="885"/>
      <c r="BE110" s="885"/>
      <c r="BF110" s="885"/>
      <c r="BG110" s="885"/>
      <c r="BH110" s="885"/>
      <c r="BI110" s="885"/>
      <c r="BJ110" s="885"/>
      <c r="BK110" s="885"/>
      <c r="BL110" s="885"/>
      <c r="BM110" s="885"/>
      <c r="BN110" s="885"/>
      <c r="BO110" s="885"/>
      <c r="BP110" s="886"/>
      <c r="BQ110" s="918">
        <v>39965776</v>
      </c>
      <c r="BR110" s="919"/>
      <c r="BS110" s="919"/>
      <c r="BT110" s="919"/>
      <c r="BU110" s="919"/>
      <c r="BV110" s="919">
        <v>39457371</v>
      </c>
      <c r="BW110" s="919"/>
      <c r="BX110" s="919"/>
      <c r="BY110" s="919"/>
      <c r="BZ110" s="919"/>
      <c r="CA110" s="919">
        <v>38815213</v>
      </c>
      <c r="CB110" s="919"/>
      <c r="CC110" s="919"/>
      <c r="CD110" s="919"/>
      <c r="CE110" s="919"/>
      <c r="CF110" s="932">
        <v>76.3</v>
      </c>
      <c r="CG110" s="933"/>
      <c r="CH110" s="933"/>
      <c r="CI110" s="933"/>
      <c r="CJ110" s="933"/>
      <c r="CK110" s="934" t="s">
        <v>414</v>
      </c>
      <c r="CL110" s="935"/>
      <c r="CM110" s="917" t="s">
        <v>415</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122</v>
      </c>
      <c r="DH110" s="919"/>
      <c r="DI110" s="919"/>
      <c r="DJ110" s="919"/>
      <c r="DK110" s="919"/>
      <c r="DL110" s="919" t="s">
        <v>122</v>
      </c>
      <c r="DM110" s="919"/>
      <c r="DN110" s="919"/>
      <c r="DO110" s="919"/>
      <c r="DP110" s="919"/>
      <c r="DQ110" s="919" t="s">
        <v>122</v>
      </c>
      <c r="DR110" s="919"/>
      <c r="DS110" s="919"/>
      <c r="DT110" s="919"/>
      <c r="DU110" s="919"/>
      <c r="DV110" s="920" t="s">
        <v>122</v>
      </c>
      <c r="DW110" s="920"/>
      <c r="DX110" s="920"/>
      <c r="DY110" s="920"/>
      <c r="DZ110" s="921"/>
    </row>
    <row r="111" spans="1:131" s="224" customFormat="1" ht="26.25" customHeight="1" x14ac:dyDescent="0.15">
      <c r="A111" s="922" t="s">
        <v>416</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122</v>
      </c>
      <c r="AB111" s="926"/>
      <c r="AC111" s="926"/>
      <c r="AD111" s="926"/>
      <c r="AE111" s="927"/>
      <c r="AF111" s="928" t="s">
        <v>122</v>
      </c>
      <c r="AG111" s="926"/>
      <c r="AH111" s="926"/>
      <c r="AI111" s="926"/>
      <c r="AJ111" s="927"/>
      <c r="AK111" s="928" t="s">
        <v>122</v>
      </c>
      <c r="AL111" s="926"/>
      <c r="AM111" s="926"/>
      <c r="AN111" s="926"/>
      <c r="AO111" s="927"/>
      <c r="AP111" s="929" t="s">
        <v>122</v>
      </c>
      <c r="AQ111" s="930"/>
      <c r="AR111" s="930"/>
      <c r="AS111" s="930"/>
      <c r="AT111" s="931"/>
      <c r="AU111" s="896"/>
      <c r="AV111" s="897"/>
      <c r="AW111" s="897"/>
      <c r="AX111" s="897"/>
      <c r="AY111" s="897"/>
      <c r="AZ111" s="910" t="s">
        <v>417</v>
      </c>
      <c r="BA111" s="911"/>
      <c r="BB111" s="911"/>
      <c r="BC111" s="911"/>
      <c r="BD111" s="911"/>
      <c r="BE111" s="911"/>
      <c r="BF111" s="911"/>
      <c r="BG111" s="911"/>
      <c r="BH111" s="911"/>
      <c r="BI111" s="911"/>
      <c r="BJ111" s="911"/>
      <c r="BK111" s="911"/>
      <c r="BL111" s="911"/>
      <c r="BM111" s="911"/>
      <c r="BN111" s="911"/>
      <c r="BO111" s="911"/>
      <c r="BP111" s="912"/>
      <c r="BQ111" s="913">
        <v>3283800</v>
      </c>
      <c r="BR111" s="914"/>
      <c r="BS111" s="914"/>
      <c r="BT111" s="914"/>
      <c r="BU111" s="914"/>
      <c r="BV111" s="914">
        <v>2044206</v>
      </c>
      <c r="BW111" s="914"/>
      <c r="BX111" s="914"/>
      <c r="BY111" s="914"/>
      <c r="BZ111" s="914"/>
      <c r="CA111" s="914">
        <v>1272394</v>
      </c>
      <c r="CB111" s="914"/>
      <c r="CC111" s="914"/>
      <c r="CD111" s="914"/>
      <c r="CE111" s="914"/>
      <c r="CF111" s="908">
        <v>2.5</v>
      </c>
      <c r="CG111" s="909"/>
      <c r="CH111" s="909"/>
      <c r="CI111" s="909"/>
      <c r="CJ111" s="909"/>
      <c r="CK111" s="936"/>
      <c r="CL111" s="937"/>
      <c r="CM111" s="910" t="s">
        <v>418</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122</v>
      </c>
      <c r="DH111" s="914"/>
      <c r="DI111" s="914"/>
      <c r="DJ111" s="914"/>
      <c r="DK111" s="914"/>
      <c r="DL111" s="914" t="s">
        <v>122</v>
      </c>
      <c r="DM111" s="914"/>
      <c r="DN111" s="914"/>
      <c r="DO111" s="914"/>
      <c r="DP111" s="914"/>
      <c r="DQ111" s="914" t="s">
        <v>122</v>
      </c>
      <c r="DR111" s="914"/>
      <c r="DS111" s="914"/>
      <c r="DT111" s="914"/>
      <c r="DU111" s="914"/>
      <c r="DV111" s="915" t="s">
        <v>122</v>
      </c>
      <c r="DW111" s="915"/>
      <c r="DX111" s="915"/>
      <c r="DY111" s="915"/>
      <c r="DZ111" s="916"/>
    </row>
    <row r="112" spans="1:131" s="224" customFormat="1" ht="26.25" customHeight="1" x14ac:dyDescent="0.15">
      <c r="A112" s="940" t="s">
        <v>419</v>
      </c>
      <c r="B112" s="941"/>
      <c r="C112" s="911" t="s">
        <v>420</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122</v>
      </c>
      <c r="AB112" s="947"/>
      <c r="AC112" s="947"/>
      <c r="AD112" s="947"/>
      <c r="AE112" s="948"/>
      <c r="AF112" s="949" t="s">
        <v>122</v>
      </c>
      <c r="AG112" s="947"/>
      <c r="AH112" s="947"/>
      <c r="AI112" s="947"/>
      <c r="AJ112" s="948"/>
      <c r="AK112" s="949" t="s">
        <v>122</v>
      </c>
      <c r="AL112" s="947"/>
      <c r="AM112" s="947"/>
      <c r="AN112" s="947"/>
      <c r="AO112" s="948"/>
      <c r="AP112" s="950" t="s">
        <v>122</v>
      </c>
      <c r="AQ112" s="951"/>
      <c r="AR112" s="951"/>
      <c r="AS112" s="951"/>
      <c r="AT112" s="952"/>
      <c r="AU112" s="896"/>
      <c r="AV112" s="897"/>
      <c r="AW112" s="897"/>
      <c r="AX112" s="897"/>
      <c r="AY112" s="897"/>
      <c r="AZ112" s="910" t="s">
        <v>421</v>
      </c>
      <c r="BA112" s="911"/>
      <c r="BB112" s="911"/>
      <c r="BC112" s="911"/>
      <c r="BD112" s="911"/>
      <c r="BE112" s="911"/>
      <c r="BF112" s="911"/>
      <c r="BG112" s="911"/>
      <c r="BH112" s="911"/>
      <c r="BI112" s="911"/>
      <c r="BJ112" s="911"/>
      <c r="BK112" s="911"/>
      <c r="BL112" s="911"/>
      <c r="BM112" s="911"/>
      <c r="BN112" s="911"/>
      <c r="BO112" s="911"/>
      <c r="BP112" s="912"/>
      <c r="BQ112" s="913">
        <v>5366067</v>
      </c>
      <c r="BR112" s="914"/>
      <c r="BS112" s="914"/>
      <c r="BT112" s="914"/>
      <c r="BU112" s="914"/>
      <c r="BV112" s="914">
        <v>4612039</v>
      </c>
      <c r="BW112" s="914"/>
      <c r="BX112" s="914"/>
      <c r="BY112" s="914"/>
      <c r="BZ112" s="914"/>
      <c r="CA112" s="914">
        <v>4418992</v>
      </c>
      <c r="CB112" s="914"/>
      <c r="CC112" s="914"/>
      <c r="CD112" s="914"/>
      <c r="CE112" s="914"/>
      <c r="CF112" s="908">
        <v>8.6999999999999993</v>
      </c>
      <c r="CG112" s="909"/>
      <c r="CH112" s="909"/>
      <c r="CI112" s="909"/>
      <c r="CJ112" s="909"/>
      <c r="CK112" s="936"/>
      <c r="CL112" s="937"/>
      <c r="CM112" s="910" t="s">
        <v>422</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122</v>
      </c>
      <c r="DH112" s="914"/>
      <c r="DI112" s="914"/>
      <c r="DJ112" s="914"/>
      <c r="DK112" s="914"/>
      <c r="DL112" s="914" t="s">
        <v>122</v>
      </c>
      <c r="DM112" s="914"/>
      <c r="DN112" s="914"/>
      <c r="DO112" s="914"/>
      <c r="DP112" s="914"/>
      <c r="DQ112" s="914" t="s">
        <v>122</v>
      </c>
      <c r="DR112" s="914"/>
      <c r="DS112" s="914"/>
      <c r="DT112" s="914"/>
      <c r="DU112" s="914"/>
      <c r="DV112" s="915" t="s">
        <v>122</v>
      </c>
      <c r="DW112" s="915"/>
      <c r="DX112" s="915"/>
      <c r="DY112" s="915"/>
      <c r="DZ112" s="916"/>
    </row>
    <row r="113" spans="1:130" s="224" customFormat="1" ht="26.25" customHeight="1" x14ac:dyDescent="0.15">
      <c r="A113" s="942"/>
      <c r="B113" s="943"/>
      <c r="C113" s="911" t="s">
        <v>423</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336885</v>
      </c>
      <c r="AB113" s="926"/>
      <c r="AC113" s="926"/>
      <c r="AD113" s="926"/>
      <c r="AE113" s="927"/>
      <c r="AF113" s="928">
        <v>348927</v>
      </c>
      <c r="AG113" s="926"/>
      <c r="AH113" s="926"/>
      <c r="AI113" s="926"/>
      <c r="AJ113" s="927"/>
      <c r="AK113" s="928">
        <v>342106</v>
      </c>
      <c r="AL113" s="926"/>
      <c r="AM113" s="926"/>
      <c r="AN113" s="926"/>
      <c r="AO113" s="927"/>
      <c r="AP113" s="929">
        <v>0.7</v>
      </c>
      <c r="AQ113" s="930"/>
      <c r="AR113" s="930"/>
      <c r="AS113" s="930"/>
      <c r="AT113" s="931"/>
      <c r="AU113" s="896"/>
      <c r="AV113" s="897"/>
      <c r="AW113" s="897"/>
      <c r="AX113" s="897"/>
      <c r="AY113" s="897"/>
      <c r="AZ113" s="910" t="s">
        <v>424</v>
      </c>
      <c r="BA113" s="911"/>
      <c r="BB113" s="911"/>
      <c r="BC113" s="911"/>
      <c r="BD113" s="911"/>
      <c r="BE113" s="911"/>
      <c r="BF113" s="911"/>
      <c r="BG113" s="911"/>
      <c r="BH113" s="911"/>
      <c r="BI113" s="911"/>
      <c r="BJ113" s="911"/>
      <c r="BK113" s="911"/>
      <c r="BL113" s="911"/>
      <c r="BM113" s="911"/>
      <c r="BN113" s="911"/>
      <c r="BO113" s="911"/>
      <c r="BP113" s="912"/>
      <c r="BQ113" s="913">
        <v>775610</v>
      </c>
      <c r="BR113" s="914"/>
      <c r="BS113" s="914"/>
      <c r="BT113" s="914"/>
      <c r="BU113" s="914"/>
      <c r="BV113" s="914">
        <v>628273</v>
      </c>
      <c r="BW113" s="914"/>
      <c r="BX113" s="914"/>
      <c r="BY113" s="914"/>
      <c r="BZ113" s="914"/>
      <c r="CA113" s="914">
        <v>481520</v>
      </c>
      <c r="CB113" s="914"/>
      <c r="CC113" s="914"/>
      <c r="CD113" s="914"/>
      <c r="CE113" s="914"/>
      <c r="CF113" s="908">
        <v>0.9</v>
      </c>
      <c r="CG113" s="909"/>
      <c r="CH113" s="909"/>
      <c r="CI113" s="909"/>
      <c r="CJ113" s="909"/>
      <c r="CK113" s="936"/>
      <c r="CL113" s="937"/>
      <c r="CM113" s="910" t="s">
        <v>425</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122</v>
      </c>
      <c r="DH113" s="947"/>
      <c r="DI113" s="947"/>
      <c r="DJ113" s="947"/>
      <c r="DK113" s="948"/>
      <c r="DL113" s="949" t="s">
        <v>122</v>
      </c>
      <c r="DM113" s="947"/>
      <c r="DN113" s="947"/>
      <c r="DO113" s="947"/>
      <c r="DP113" s="948"/>
      <c r="DQ113" s="949" t="s">
        <v>122</v>
      </c>
      <c r="DR113" s="947"/>
      <c r="DS113" s="947"/>
      <c r="DT113" s="947"/>
      <c r="DU113" s="948"/>
      <c r="DV113" s="950" t="s">
        <v>122</v>
      </c>
      <c r="DW113" s="951"/>
      <c r="DX113" s="951"/>
      <c r="DY113" s="951"/>
      <c r="DZ113" s="952"/>
    </row>
    <row r="114" spans="1:130" s="224" customFormat="1" ht="26.25" customHeight="1" x14ac:dyDescent="0.15">
      <c r="A114" s="942"/>
      <c r="B114" s="943"/>
      <c r="C114" s="911" t="s">
        <v>426</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90419</v>
      </c>
      <c r="AB114" s="947"/>
      <c r="AC114" s="947"/>
      <c r="AD114" s="947"/>
      <c r="AE114" s="948"/>
      <c r="AF114" s="949">
        <v>83963</v>
      </c>
      <c r="AG114" s="947"/>
      <c r="AH114" s="947"/>
      <c r="AI114" s="947"/>
      <c r="AJ114" s="948"/>
      <c r="AK114" s="949">
        <v>69999</v>
      </c>
      <c r="AL114" s="947"/>
      <c r="AM114" s="947"/>
      <c r="AN114" s="947"/>
      <c r="AO114" s="948"/>
      <c r="AP114" s="950">
        <v>0.1</v>
      </c>
      <c r="AQ114" s="951"/>
      <c r="AR114" s="951"/>
      <c r="AS114" s="951"/>
      <c r="AT114" s="952"/>
      <c r="AU114" s="896"/>
      <c r="AV114" s="897"/>
      <c r="AW114" s="897"/>
      <c r="AX114" s="897"/>
      <c r="AY114" s="897"/>
      <c r="AZ114" s="910" t="s">
        <v>427</v>
      </c>
      <c r="BA114" s="911"/>
      <c r="BB114" s="911"/>
      <c r="BC114" s="911"/>
      <c r="BD114" s="911"/>
      <c r="BE114" s="911"/>
      <c r="BF114" s="911"/>
      <c r="BG114" s="911"/>
      <c r="BH114" s="911"/>
      <c r="BI114" s="911"/>
      <c r="BJ114" s="911"/>
      <c r="BK114" s="911"/>
      <c r="BL114" s="911"/>
      <c r="BM114" s="911"/>
      <c r="BN114" s="911"/>
      <c r="BO114" s="911"/>
      <c r="BP114" s="912"/>
      <c r="BQ114" s="913">
        <v>8277279</v>
      </c>
      <c r="BR114" s="914"/>
      <c r="BS114" s="914"/>
      <c r="BT114" s="914"/>
      <c r="BU114" s="914"/>
      <c r="BV114" s="914">
        <v>8355049</v>
      </c>
      <c r="BW114" s="914"/>
      <c r="BX114" s="914"/>
      <c r="BY114" s="914"/>
      <c r="BZ114" s="914"/>
      <c r="CA114" s="914">
        <v>8767458</v>
      </c>
      <c r="CB114" s="914"/>
      <c r="CC114" s="914"/>
      <c r="CD114" s="914"/>
      <c r="CE114" s="914"/>
      <c r="CF114" s="908">
        <v>17.2</v>
      </c>
      <c r="CG114" s="909"/>
      <c r="CH114" s="909"/>
      <c r="CI114" s="909"/>
      <c r="CJ114" s="909"/>
      <c r="CK114" s="936"/>
      <c r="CL114" s="937"/>
      <c r="CM114" s="910" t="s">
        <v>428</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122</v>
      </c>
      <c r="DH114" s="947"/>
      <c r="DI114" s="947"/>
      <c r="DJ114" s="947"/>
      <c r="DK114" s="948"/>
      <c r="DL114" s="949" t="s">
        <v>122</v>
      </c>
      <c r="DM114" s="947"/>
      <c r="DN114" s="947"/>
      <c r="DO114" s="947"/>
      <c r="DP114" s="948"/>
      <c r="DQ114" s="949" t="s">
        <v>122</v>
      </c>
      <c r="DR114" s="947"/>
      <c r="DS114" s="947"/>
      <c r="DT114" s="947"/>
      <c r="DU114" s="948"/>
      <c r="DV114" s="950" t="s">
        <v>122</v>
      </c>
      <c r="DW114" s="951"/>
      <c r="DX114" s="951"/>
      <c r="DY114" s="951"/>
      <c r="DZ114" s="952"/>
    </row>
    <row r="115" spans="1:130" s="224" customFormat="1" ht="26.25" customHeight="1" x14ac:dyDescent="0.15">
      <c r="A115" s="942"/>
      <c r="B115" s="943"/>
      <c r="C115" s="911" t="s">
        <v>429</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28483</v>
      </c>
      <c r="AB115" s="926"/>
      <c r="AC115" s="926"/>
      <c r="AD115" s="926"/>
      <c r="AE115" s="927"/>
      <c r="AF115" s="928">
        <v>53121</v>
      </c>
      <c r="AG115" s="926"/>
      <c r="AH115" s="926"/>
      <c r="AI115" s="926"/>
      <c r="AJ115" s="927"/>
      <c r="AK115" s="928">
        <v>51373</v>
      </c>
      <c r="AL115" s="926"/>
      <c r="AM115" s="926"/>
      <c r="AN115" s="926"/>
      <c r="AO115" s="927"/>
      <c r="AP115" s="929">
        <v>0.1</v>
      </c>
      <c r="AQ115" s="930"/>
      <c r="AR115" s="930"/>
      <c r="AS115" s="930"/>
      <c r="AT115" s="931"/>
      <c r="AU115" s="896"/>
      <c r="AV115" s="897"/>
      <c r="AW115" s="897"/>
      <c r="AX115" s="897"/>
      <c r="AY115" s="897"/>
      <c r="AZ115" s="910" t="s">
        <v>430</v>
      </c>
      <c r="BA115" s="911"/>
      <c r="BB115" s="911"/>
      <c r="BC115" s="911"/>
      <c r="BD115" s="911"/>
      <c r="BE115" s="911"/>
      <c r="BF115" s="911"/>
      <c r="BG115" s="911"/>
      <c r="BH115" s="911"/>
      <c r="BI115" s="911"/>
      <c r="BJ115" s="911"/>
      <c r="BK115" s="911"/>
      <c r="BL115" s="911"/>
      <c r="BM115" s="911"/>
      <c r="BN115" s="911"/>
      <c r="BO115" s="911"/>
      <c r="BP115" s="912"/>
      <c r="BQ115" s="913">
        <v>81022</v>
      </c>
      <c r="BR115" s="914"/>
      <c r="BS115" s="914"/>
      <c r="BT115" s="914"/>
      <c r="BU115" s="914"/>
      <c r="BV115" s="914" t="s">
        <v>122</v>
      </c>
      <c r="BW115" s="914"/>
      <c r="BX115" s="914"/>
      <c r="BY115" s="914"/>
      <c r="BZ115" s="914"/>
      <c r="CA115" s="914" t="s">
        <v>122</v>
      </c>
      <c r="CB115" s="914"/>
      <c r="CC115" s="914"/>
      <c r="CD115" s="914"/>
      <c r="CE115" s="914"/>
      <c r="CF115" s="908" t="s">
        <v>122</v>
      </c>
      <c r="CG115" s="909"/>
      <c r="CH115" s="909"/>
      <c r="CI115" s="909"/>
      <c r="CJ115" s="909"/>
      <c r="CK115" s="936"/>
      <c r="CL115" s="937"/>
      <c r="CM115" s="910" t="s">
        <v>431</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v>2795593</v>
      </c>
      <c r="DH115" s="947"/>
      <c r="DI115" s="947"/>
      <c r="DJ115" s="947"/>
      <c r="DK115" s="948"/>
      <c r="DL115" s="949">
        <v>1599664</v>
      </c>
      <c r="DM115" s="947"/>
      <c r="DN115" s="947"/>
      <c r="DO115" s="947"/>
      <c r="DP115" s="948"/>
      <c r="DQ115" s="949">
        <v>871517</v>
      </c>
      <c r="DR115" s="947"/>
      <c r="DS115" s="947"/>
      <c r="DT115" s="947"/>
      <c r="DU115" s="948"/>
      <c r="DV115" s="950">
        <v>1.7</v>
      </c>
      <c r="DW115" s="951"/>
      <c r="DX115" s="951"/>
      <c r="DY115" s="951"/>
      <c r="DZ115" s="952"/>
    </row>
    <row r="116" spans="1:130" s="224" customFormat="1" ht="26.25" customHeight="1" x14ac:dyDescent="0.15">
      <c r="A116" s="944"/>
      <c r="B116" s="945"/>
      <c r="C116" s="953" t="s">
        <v>432</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122</v>
      </c>
      <c r="AB116" s="947"/>
      <c r="AC116" s="947"/>
      <c r="AD116" s="947"/>
      <c r="AE116" s="948"/>
      <c r="AF116" s="949" t="s">
        <v>122</v>
      </c>
      <c r="AG116" s="947"/>
      <c r="AH116" s="947"/>
      <c r="AI116" s="947"/>
      <c r="AJ116" s="948"/>
      <c r="AK116" s="949" t="s">
        <v>122</v>
      </c>
      <c r="AL116" s="947"/>
      <c r="AM116" s="947"/>
      <c r="AN116" s="947"/>
      <c r="AO116" s="948"/>
      <c r="AP116" s="950" t="s">
        <v>122</v>
      </c>
      <c r="AQ116" s="951"/>
      <c r="AR116" s="951"/>
      <c r="AS116" s="951"/>
      <c r="AT116" s="952"/>
      <c r="AU116" s="896"/>
      <c r="AV116" s="897"/>
      <c r="AW116" s="897"/>
      <c r="AX116" s="897"/>
      <c r="AY116" s="897"/>
      <c r="AZ116" s="955" t="s">
        <v>433</v>
      </c>
      <c r="BA116" s="956"/>
      <c r="BB116" s="956"/>
      <c r="BC116" s="956"/>
      <c r="BD116" s="956"/>
      <c r="BE116" s="956"/>
      <c r="BF116" s="956"/>
      <c r="BG116" s="956"/>
      <c r="BH116" s="956"/>
      <c r="BI116" s="956"/>
      <c r="BJ116" s="956"/>
      <c r="BK116" s="956"/>
      <c r="BL116" s="956"/>
      <c r="BM116" s="956"/>
      <c r="BN116" s="956"/>
      <c r="BO116" s="956"/>
      <c r="BP116" s="957"/>
      <c r="BQ116" s="913" t="s">
        <v>122</v>
      </c>
      <c r="BR116" s="914"/>
      <c r="BS116" s="914"/>
      <c r="BT116" s="914"/>
      <c r="BU116" s="914"/>
      <c r="BV116" s="914" t="s">
        <v>122</v>
      </c>
      <c r="BW116" s="914"/>
      <c r="BX116" s="914"/>
      <c r="BY116" s="914"/>
      <c r="BZ116" s="914"/>
      <c r="CA116" s="914" t="s">
        <v>122</v>
      </c>
      <c r="CB116" s="914"/>
      <c r="CC116" s="914"/>
      <c r="CD116" s="914"/>
      <c r="CE116" s="914"/>
      <c r="CF116" s="908" t="s">
        <v>122</v>
      </c>
      <c r="CG116" s="909"/>
      <c r="CH116" s="909"/>
      <c r="CI116" s="909"/>
      <c r="CJ116" s="909"/>
      <c r="CK116" s="936"/>
      <c r="CL116" s="937"/>
      <c r="CM116" s="910" t="s">
        <v>434</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v>488207</v>
      </c>
      <c r="DH116" s="947"/>
      <c r="DI116" s="947"/>
      <c r="DJ116" s="947"/>
      <c r="DK116" s="948"/>
      <c r="DL116" s="949">
        <v>444542</v>
      </c>
      <c r="DM116" s="947"/>
      <c r="DN116" s="947"/>
      <c r="DO116" s="947"/>
      <c r="DP116" s="948"/>
      <c r="DQ116" s="949">
        <v>400877</v>
      </c>
      <c r="DR116" s="947"/>
      <c r="DS116" s="947"/>
      <c r="DT116" s="947"/>
      <c r="DU116" s="948"/>
      <c r="DV116" s="950">
        <v>0.8</v>
      </c>
      <c r="DW116" s="951"/>
      <c r="DX116" s="951"/>
      <c r="DY116" s="951"/>
      <c r="DZ116" s="952"/>
    </row>
    <row r="117" spans="1:130" s="224" customFormat="1" ht="26.25" customHeight="1" x14ac:dyDescent="0.15">
      <c r="A117" s="900" t="s">
        <v>177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435</v>
      </c>
      <c r="Z117" s="882"/>
      <c r="AA117" s="966">
        <v>4017582</v>
      </c>
      <c r="AB117" s="967"/>
      <c r="AC117" s="967"/>
      <c r="AD117" s="967"/>
      <c r="AE117" s="968"/>
      <c r="AF117" s="969">
        <v>4210527</v>
      </c>
      <c r="AG117" s="967"/>
      <c r="AH117" s="967"/>
      <c r="AI117" s="967"/>
      <c r="AJ117" s="968"/>
      <c r="AK117" s="969">
        <v>4298563</v>
      </c>
      <c r="AL117" s="967"/>
      <c r="AM117" s="967"/>
      <c r="AN117" s="967"/>
      <c r="AO117" s="968"/>
      <c r="AP117" s="970"/>
      <c r="AQ117" s="971"/>
      <c r="AR117" s="971"/>
      <c r="AS117" s="971"/>
      <c r="AT117" s="972"/>
      <c r="AU117" s="896"/>
      <c r="AV117" s="897"/>
      <c r="AW117" s="897"/>
      <c r="AX117" s="897"/>
      <c r="AY117" s="897"/>
      <c r="AZ117" s="962" t="s">
        <v>436</v>
      </c>
      <c r="BA117" s="963"/>
      <c r="BB117" s="963"/>
      <c r="BC117" s="963"/>
      <c r="BD117" s="963"/>
      <c r="BE117" s="963"/>
      <c r="BF117" s="963"/>
      <c r="BG117" s="963"/>
      <c r="BH117" s="963"/>
      <c r="BI117" s="963"/>
      <c r="BJ117" s="963"/>
      <c r="BK117" s="963"/>
      <c r="BL117" s="963"/>
      <c r="BM117" s="963"/>
      <c r="BN117" s="963"/>
      <c r="BO117" s="963"/>
      <c r="BP117" s="964"/>
      <c r="BQ117" s="913" t="s">
        <v>122</v>
      </c>
      <c r="BR117" s="914"/>
      <c r="BS117" s="914"/>
      <c r="BT117" s="914"/>
      <c r="BU117" s="914"/>
      <c r="BV117" s="914" t="s">
        <v>122</v>
      </c>
      <c r="BW117" s="914"/>
      <c r="BX117" s="914"/>
      <c r="BY117" s="914"/>
      <c r="BZ117" s="914"/>
      <c r="CA117" s="914" t="s">
        <v>122</v>
      </c>
      <c r="CB117" s="914"/>
      <c r="CC117" s="914"/>
      <c r="CD117" s="914"/>
      <c r="CE117" s="914"/>
      <c r="CF117" s="908" t="s">
        <v>122</v>
      </c>
      <c r="CG117" s="909"/>
      <c r="CH117" s="909"/>
      <c r="CI117" s="909"/>
      <c r="CJ117" s="909"/>
      <c r="CK117" s="936"/>
      <c r="CL117" s="937"/>
      <c r="CM117" s="910" t="s">
        <v>437</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122</v>
      </c>
      <c r="DH117" s="947"/>
      <c r="DI117" s="947"/>
      <c r="DJ117" s="947"/>
      <c r="DK117" s="948"/>
      <c r="DL117" s="949" t="s">
        <v>122</v>
      </c>
      <c r="DM117" s="947"/>
      <c r="DN117" s="947"/>
      <c r="DO117" s="947"/>
      <c r="DP117" s="948"/>
      <c r="DQ117" s="949" t="s">
        <v>122</v>
      </c>
      <c r="DR117" s="947"/>
      <c r="DS117" s="947"/>
      <c r="DT117" s="947"/>
      <c r="DU117" s="948"/>
      <c r="DV117" s="950" t="s">
        <v>122</v>
      </c>
      <c r="DW117" s="951"/>
      <c r="DX117" s="951"/>
      <c r="DY117" s="951"/>
      <c r="DZ117" s="952"/>
    </row>
    <row r="118" spans="1:130" s="224" customFormat="1" ht="26.25" customHeight="1" x14ac:dyDescent="0.15">
      <c r="A118" s="900" t="s">
        <v>411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408</v>
      </c>
      <c r="AB118" s="881"/>
      <c r="AC118" s="881"/>
      <c r="AD118" s="881"/>
      <c r="AE118" s="882"/>
      <c r="AF118" s="880" t="s">
        <v>409</v>
      </c>
      <c r="AG118" s="881"/>
      <c r="AH118" s="881"/>
      <c r="AI118" s="881"/>
      <c r="AJ118" s="882"/>
      <c r="AK118" s="880" t="s">
        <v>294</v>
      </c>
      <c r="AL118" s="881"/>
      <c r="AM118" s="881"/>
      <c r="AN118" s="881"/>
      <c r="AO118" s="882"/>
      <c r="AP118" s="958" t="s">
        <v>410</v>
      </c>
      <c r="AQ118" s="959"/>
      <c r="AR118" s="959"/>
      <c r="AS118" s="959"/>
      <c r="AT118" s="960"/>
      <c r="AU118" s="896"/>
      <c r="AV118" s="897"/>
      <c r="AW118" s="897"/>
      <c r="AX118" s="897"/>
      <c r="AY118" s="897"/>
      <c r="AZ118" s="961" t="s">
        <v>438</v>
      </c>
      <c r="BA118" s="953"/>
      <c r="BB118" s="953"/>
      <c r="BC118" s="953"/>
      <c r="BD118" s="953"/>
      <c r="BE118" s="953"/>
      <c r="BF118" s="953"/>
      <c r="BG118" s="953"/>
      <c r="BH118" s="953"/>
      <c r="BI118" s="953"/>
      <c r="BJ118" s="953"/>
      <c r="BK118" s="953"/>
      <c r="BL118" s="953"/>
      <c r="BM118" s="953"/>
      <c r="BN118" s="953"/>
      <c r="BO118" s="953"/>
      <c r="BP118" s="954"/>
      <c r="BQ118" s="987" t="s">
        <v>122</v>
      </c>
      <c r="BR118" s="988"/>
      <c r="BS118" s="988"/>
      <c r="BT118" s="988"/>
      <c r="BU118" s="988"/>
      <c r="BV118" s="988" t="s">
        <v>122</v>
      </c>
      <c r="BW118" s="988"/>
      <c r="BX118" s="988"/>
      <c r="BY118" s="988"/>
      <c r="BZ118" s="988"/>
      <c r="CA118" s="988" t="s">
        <v>122</v>
      </c>
      <c r="CB118" s="988"/>
      <c r="CC118" s="988"/>
      <c r="CD118" s="988"/>
      <c r="CE118" s="988"/>
      <c r="CF118" s="908" t="s">
        <v>122</v>
      </c>
      <c r="CG118" s="909"/>
      <c r="CH118" s="909"/>
      <c r="CI118" s="909"/>
      <c r="CJ118" s="909"/>
      <c r="CK118" s="936"/>
      <c r="CL118" s="937"/>
      <c r="CM118" s="910" t="s">
        <v>439</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122</v>
      </c>
      <c r="DH118" s="947"/>
      <c r="DI118" s="947"/>
      <c r="DJ118" s="947"/>
      <c r="DK118" s="948"/>
      <c r="DL118" s="949" t="s">
        <v>122</v>
      </c>
      <c r="DM118" s="947"/>
      <c r="DN118" s="947"/>
      <c r="DO118" s="947"/>
      <c r="DP118" s="948"/>
      <c r="DQ118" s="949" t="s">
        <v>122</v>
      </c>
      <c r="DR118" s="947"/>
      <c r="DS118" s="947"/>
      <c r="DT118" s="947"/>
      <c r="DU118" s="948"/>
      <c r="DV118" s="950" t="s">
        <v>122</v>
      </c>
      <c r="DW118" s="951"/>
      <c r="DX118" s="951"/>
      <c r="DY118" s="951"/>
      <c r="DZ118" s="952"/>
    </row>
    <row r="119" spans="1:130" s="224" customFormat="1" ht="26.25" customHeight="1" x14ac:dyDescent="0.15">
      <c r="A119" s="1044" t="s">
        <v>414</v>
      </c>
      <c r="B119" s="935"/>
      <c r="C119" s="917" t="s">
        <v>415</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898"/>
      <c r="AV119" s="899"/>
      <c r="AW119" s="899"/>
      <c r="AX119" s="899"/>
      <c r="AY119" s="899"/>
      <c r="AZ119" s="244" t="s">
        <v>177</v>
      </c>
      <c r="BA119" s="244"/>
      <c r="BB119" s="244"/>
      <c r="BC119" s="244"/>
      <c r="BD119" s="244"/>
      <c r="BE119" s="244"/>
      <c r="BF119" s="244"/>
      <c r="BG119" s="244"/>
      <c r="BH119" s="244"/>
      <c r="BI119" s="244"/>
      <c r="BJ119" s="244"/>
      <c r="BK119" s="244"/>
      <c r="BL119" s="244"/>
      <c r="BM119" s="244"/>
      <c r="BN119" s="244"/>
      <c r="BO119" s="965" t="s">
        <v>440</v>
      </c>
      <c r="BP119" s="993"/>
      <c r="BQ119" s="987">
        <v>57749554</v>
      </c>
      <c r="BR119" s="988"/>
      <c r="BS119" s="988"/>
      <c r="BT119" s="988"/>
      <c r="BU119" s="988"/>
      <c r="BV119" s="988">
        <v>55096938</v>
      </c>
      <c r="BW119" s="988"/>
      <c r="BX119" s="988"/>
      <c r="BY119" s="988"/>
      <c r="BZ119" s="988"/>
      <c r="CA119" s="988">
        <v>53755577</v>
      </c>
      <c r="CB119" s="988"/>
      <c r="CC119" s="988"/>
      <c r="CD119" s="988"/>
      <c r="CE119" s="988"/>
      <c r="CF119" s="989"/>
      <c r="CG119" s="990"/>
      <c r="CH119" s="990"/>
      <c r="CI119" s="990"/>
      <c r="CJ119" s="991"/>
      <c r="CK119" s="938"/>
      <c r="CL119" s="939"/>
      <c r="CM119" s="961" t="s">
        <v>441</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122</v>
      </c>
      <c r="DH119" s="974"/>
      <c r="DI119" s="974"/>
      <c r="DJ119" s="974"/>
      <c r="DK119" s="975"/>
      <c r="DL119" s="973" t="s">
        <v>122</v>
      </c>
      <c r="DM119" s="974"/>
      <c r="DN119" s="974"/>
      <c r="DO119" s="974"/>
      <c r="DP119" s="975"/>
      <c r="DQ119" s="973" t="s">
        <v>122</v>
      </c>
      <c r="DR119" s="974"/>
      <c r="DS119" s="974"/>
      <c r="DT119" s="974"/>
      <c r="DU119" s="975"/>
      <c r="DV119" s="976" t="s">
        <v>122</v>
      </c>
      <c r="DW119" s="977"/>
      <c r="DX119" s="977"/>
      <c r="DY119" s="977"/>
      <c r="DZ119" s="978"/>
    </row>
    <row r="120" spans="1:130" s="224" customFormat="1" ht="26.25" customHeight="1" x14ac:dyDescent="0.15">
      <c r="A120" s="1045"/>
      <c r="B120" s="937"/>
      <c r="C120" s="910" t="s">
        <v>418</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122</v>
      </c>
      <c r="AB120" s="947"/>
      <c r="AC120" s="947"/>
      <c r="AD120" s="947"/>
      <c r="AE120" s="948"/>
      <c r="AF120" s="949" t="s">
        <v>122</v>
      </c>
      <c r="AG120" s="947"/>
      <c r="AH120" s="947"/>
      <c r="AI120" s="947"/>
      <c r="AJ120" s="948"/>
      <c r="AK120" s="949" t="s">
        <v>122</v>
      </c>
      <c r="AL120" s="947"/>
      <c r="AM120" s="947"/>
      <c r="AN120" s="947"/>
      <c r="AO120" s="948"/>
      <c r="AP120" s="950" t="s">
        <v>122</v>
      </c>
      <c r="AQ120" s="951"/>
      <c r="AR120" s="951"/>
      <c r="AS120" s="951"/>
      <c r="AT120" s="952"/>
      <c r="AU120" s="979" t="s">
        <v>442</v>
      </c>
      <c r="AV120" s="980"/>
      <c r="AW120" s="980"/>
      <c r="AX120" s="980"/>
      <c r="AY120" s="981"/>
      <c r="AZ120" s="917" t="s">
        <v>443</v>
      </c>
      <c r="BA120" s="885"/>
      <c r="BB120" s="885"/>
      <c r="BC120" s="885"/>
      <c r="BD120" s="885"/>
      <c r="BE120" s="885"/>
      <c r="BF120" s="885"/>
      <c r="BG120" s="885"/>
      <c r="BH120" s="885"/>
      <c r="BI120" s="885"/>
      <c r="BJ120" s="885"/>
      <c r="BK120" s="885"/>
      <c r="BL120" s="885"/>
      <c r="BM120" s="885"/>
      <c r="BN120" s="885"/>
      <c r="BO120" s="885"/>
      <c r="BP120" s="886"/>
      <c r="BQ120" s="918">
        <v>22995594</v>
      </c>
      <c r="BR120" s="919"/>
      <c r="BS120" s="919"/>
      <c r="BT120" s="919"/>
      <c r="BU120" s="919"/>
      <c r="BV120" s="919">
        <v>25805018</v>
      </c>
      <c r="BW120" s="919"/>
      <c r="BX120" s="919"/>
      <c r="BY120" s="919"/>
      <c r="BZ120" s="919"/>
      <c r="CA120" s="919">
        <v>27763573</v>
      </c>
      <c r="CB120" s="919"/>
      <c r="CC120" s="919"/>
      <c r="CD120" s="919"/>
      <c r="CE120" s="919"/>
      <c r="CF120" s="932">
        <v>54.5</v>
      </c>
      <c r="CG120" s="933"/>
      <c r="CH120" s="933"/>
      <c r="CI120" s="933"/>
      <c r="CJ120" s="933"/>
      <c r="CK120" s="994" t="s">
        <v>444</v>
      </c>
      <c r="CL120" s="995"/>
      <c r="CM120" s="995"/>
      <c r="CN120" s="995"/>
      <c r="CO120" s="996"/>
      <c r="CP120" s="1002" t="s">
        <v>392</v>
      </c>
      <c r="CQ120" s="1003"/>
      <c r="CR120" s="1003"/>
      <c r="CS120" s="1003"/>
      <c r="CT120" s="1003"/>
      <c r="CU120" s="1003"/>
      <c r="CV120" s="1003"/>
      <c r="CW120" s="1003"/>
      <c r="CX120" s="1003"/>
      <c r="CY120" s="1003"/>
      <c r="CZ120" s="1003"/>
      <c r="DA120" s="1003"/>
      <c r="DB120" s="1003"/>
      <c r="DC120" s="1003"/>
      <c r="DD120" s="1003"/>
      <c r="DE120" s="1003"/>
      <c r="DF120" s="1004"/>
      <c r="DG120" s="918">
        <v>5366067</v>
      </c>
      <c r="DH120" s="919"/>
      <c r="DI120" s="919"/>
      <c r="DJ120" s="919"/>
      <c r="DK120" s="919"/>
      <c r="DL120" s="919">
        <v>4612039</v>
      </c>
      <c r="DM120" s="919"/>
      <c r="DN120" s="919"/>
      <c r="DO120" s="919"/>
      <c r="DP120" s="919"/>
      <c r="DQ120" s="919">
        <v>4418992</v>
      </c>
      <c r="DR120" s="919"/>
      <c r="DS120" s="919"/>
      <c r="DT120" s="919"/>
      <c r="DU120" s="919"/>
      <c r="DV120" s="920">
        <v>8.6999999999999993</v>
      </c>
      <c r="DW120" s="920"/>
      <c r="DX120" s="920"/>
      <c r="DY120" s="920"/>
      <c r="DZ120" s="921"/>
    </row>
    <row r="121" spans="1:130" s="224" customFormat="1" ht="26.25" customHeight="1" x14ac:dyDescent="0.15">
      <c r="A121" s="1045"/>
      <c r="B121" s="937"/>
      <c r="C121" s="962" t="s">
        <v>445</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122</v>
      </c>
      <c r="AB121" s="947"/>
      <c r="AC121" s="947"/>
      <c r="AD121" s="947"/>
      <c r="AE121" s="948"/>
      <c r="AF121" s="949" t="s">
        <v>122</v>
      </c>
      <c r="AG121" s="947"/>
      <c r="AH121" s="947"/>
      <c r="AI121" s="947"/>
      <c r="AJ121" s="948"/>
      <c r="AK121" s="949" t="s">
        <v>122</v>
      </c>
      <c r="AL121" s="947"/>
      <c r="AM121" s="947"/>
      <c r="AN121" s="947"/>
      <c r="AO121" s="948"/>
      <c r="AP121" s="950" t="s">
        <v>122</v>
      </c>
      <c r="AQ121" s="951"/>
      <c r="AR121" s="951"/>
      <c r="AS121" s="951"/>
      <c r="AT121" s="952"/>
      <c r="AU121" s="982"/>
      <c r="AV121" s="983"/>
      <c r="AW121" s="983"/>
      <c r="AX121" s="983"/>
      <c r="AY121" s="984"/>
      <c r="AZ121" s="910" t="s">
        <v>446</v>
      </c>
      <c r="BA121" s="911"/>
      <c r="BB121" s="911"/>
      <c r="BC121" s="911"/>
      <c r="BD121" s="911"/>
      <c r="BE121" s="911"/>
      <c r="BF121" s="911"/>
      <c r="BG121" s="911"/>
      <c r="BH121" s="911"/>
      <c r="BI121" s="911"/>
      <c r="BJ121" s="911"/>
      <c r="BK121" s="911"/>
      <c r="BL121" s="911"/>
      <c r="BM121" s="911"/>
      <c r="BN121" s="911"/>
      <c r="BO121" s="911"/>
      <c r="BP121" s="912"/>
      <c r="BQ121" s="913">
        <v>19615210</v>
      </c>
      <c r="BR121" s="914"/>
      <c r="BS121" s="914"/>
      <c r="BT121" s="914"/>
      <c r="BU121" s="914"/>
      <c r="BV121" s="914">
        <v>17260228</v>
      </c>
      <c r="BW121" s="914"/>
      <c r="BX121" s="914"/>
      <c r="BY121" s="914"/>
      <c r="BZ121" s="914"/>
      <c r="CA121" s="914">
        <v>16201194</v>
      </c>
      <c r="CB121" s="914"/>
      <c r="CC121" s="914"/>
      <c r="CD121" s="914"/>
      <c r="CE121" s="914"/>
      <c r="CF121" s="908">
        <v>31.8</v>
      </c>
      <c r="CG121" s="909"/>
      <c r="CH121" s="909"/>
      <c r="CI121" s="909"/>
      <c r="CJ121" s="909"/>
      <c r="CK121" s="997"/>
      <c r="CL121" s="998"/>
      <c r="CM121" s="998"/>
      <c r="CN121" s="998"/>
      <c r="CO121" s="999"/>
      <c r="CP121" s="1007" t="s">
        <v>390</v>
      </c>
      <c r="CQ121" s="1008"/>
      <c r="CR121" s="1008"/>
      <c r="CS121" s="1008"/>
      <c r="CT121" s="1008"/>
      <c r="CU121" s="1008"/>
      <c r="CV121" s="1008"/>
      <c r="CW121" s="1008"/>
      <c r="CX121" s="1008"/>
      <c r="CY121" s="1008"/>
      <c r="CZ121" s="1008"/>
      <c r="DA121" s="1008"/>
      <c r="DB121" s="1008"/>
      <c r="DC121" s="1008"/>
      <c r="DD121" s="1008"/>
      <c r="DE121" s="1008"/>
      <c r="DF121" s="1009"/>
      <c r="DG121" s="913" t="s">
        <v>122</v>
      </c>
      <c r="DH121" s="914"/>
      <c r="DI121" s="914"/>
      <c r="DJ121" s="914"/>
      <c r="DK121" s="914"/>
      <c r="DL121" s="914" t="s">
        <v>122</v>
      </c>
      <c r="DM121" s="914"/>
      <c r="DN121" s="914"/>
      <c r="DO121" s="914"/>
      <c r="DP121" s="914"/>
      <c r="DQ121" s="914" t="s">
        <v>122</v>
      </c>
      <c r="DR121" s="914"/>
      <c r="DS121" s="914"/>
      <c r="DT121" s="914"/>
      <c r="DU121" s="914"/>
      <c r="DV121" s="915" t="s">
        <v>122</v>
      </c>
      <c r="DW121" s="915"/>
      <c r="DX121" s="915"/>
      <c r="DY121" s="915"/>
      <c r="DZ121" s="916"/>
    </row>
    <row r="122" spans="1:130" s="224" customFormat="1" ht="26.25" customHeight="1" x14ac:dyDescent="0.15">
      <c r="A122" s="1045"/>
      <c r="B122" s="937"/>
      <c r="C122" s="910" t="s">
        <v>428</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122</v>
      </c>
      <c r="AB122" s="947"/>
      <c r="AC122" s="947"/>
      <c r="AD122" s="947"/>
      <c r="AE122" s="948"/>
      <c r="AF122" s="949" t="s">
        <v>122</v>
      </c>
      <c r="AG122" s="947"/>
      <c r="AH122" s="947"/>
      <c r="AI122" s="947"/>
      <c r="AJ122" s="948"/>
      <c r="AK122" s="949" t="s">
        <v>122</v>
      </c>
      <c r="AL122" s="947"/>
      <c r="AM122" s="947"/>
      <c r="AN122" s="947"/>
      <c r="AO122" s="948"/>
      <c r="AP122" s="950" t="s">
        <v>122</v>
      </c>
      <c r="AQ122" s="951"/>
      <c r="AR122" s="951"/>
      <c r="AS122" s="951"/>
      <c r="AT122" s="952"/>
      <c r="AU122" s="982"/>
      <c r="AV122" s="983"/>
      <c r="AW122" s="983"/>
      <c r="AX122" s="983"/>
      <c r="AY122" s="984"/>
      <c r="AZ122" s="961" t="s">
        <v>447</v>
      </c>
      <c r="BA122" s="953"/>
      <c r="BB122" s="953"/>
      <c r="BC122" s="953"/>
      <c r="BD122" s="953"/>
      <c r="BE122" s="953"/>
      <c r="BF122" s="953"/>
      <c r="BG122" s="953"/>
      <c r="BH122" s="953"/>
      <c r="BI122" s="953"/>
      <c r="BJ122" s="953"/>
      <c r="BK122" s="953"/>
      <c r="BL122" s="953"/>
      <c r="BM122" s="953"/>
      <c r="BN122" s="953"/>
      <c r="BO122" s="953"/>
      <c r="BP122" s="954"/>
      <c r="BQ122" s="987">
        <v>11318951</v>
      </c>
      <c r="BR122" s="988"/>
      <c r="BS122" s="988"/>
      <c r="BT122" s="988"/>
      <c r="BU122" s="988"/>
      <c r="BV122" s="988">
        <v>10051695</v>
      </c>
      <c r="BW122" s="988"/>
      <c r="BX122" s="988"/>
      <c r="BY122" s="988"/>
      <c r="BZ122" s="988"/>
      <c r="CA122" s="988">
        <v>8824092</v>
      </c>
      <c r="CB122" s="988"/>
      <c r="CC122" s="988"/>
      <c r="CD122" s="988"/>
      <c r="CE122" s="988"/>
      <c r="CF122" s="1005">
        <v>17.3</v>
      </c>
      <c r="CG122" s="1006"/>
      <c r="CH122" s="1006"/>
      <c r="CI122" s="1006"/>
      <c r="CJ122" s="1006"/>
      <c r="CK122" s="997"/>
      <c r="CL122" s="998"/>
      <c r="CM122" s="998"/>
      <c r="CN122" s="998"/>
      <c r="CO122" s="999"/>
      <c r="CP122" s="1007" t="s">
        <v>391</v>
      </c>
      <c r="CQ122" s="1008"/>
      <c r="CR122" s="1008"/>
      <c r="CS122" s="1008"/>
      <c r="CT122" s="1008"/>
      <c r="CU122" s="1008"/>
      <c r="CV122" s="1008"/>
      <c r="CW122" s="1008"/>
      <c r="CX122" s="1008"/>
      <c r="CY122" s="1008"/>
      <c r="CZ122" s="1008"/>
      <c r="DA122" s="1008"/>
      <c r="DB122" s="1008"/>
      <c r="DC122" s="1008"/>
      <c r="DD122" s="1008"/>
      <c r="DE122" s="1008"/>
      <c r="DF122" s="1009"/>
      <c r="DG122" s="913" t="s">
        <v>122</v>
      </c>
      <c r="DH122" s="914"/>
      <c r="DI122" s="914"/>
      <c r="DJ122" s="914"/>
      <c r="DK122" s="914"/>
      <c r="DL122" s="914" t="s">
        <v>122</v>
      </c>
      <c r="DM122" s="914"/>
      <c r="DN122" s="914"/>
      <c r="DO122" s="914"/>
      <c r="DP122" s="914"/>
      <c r="DQ122" s="914" t="s">
        <v>122</v>
      </c>
      <c r="DR122" s="914"/>
      <c r="DS122" s="914"/>
      <c r="DT122" s="914"/>
      <c r="DU122" s="914"/>
      <c r="DV122" s="915" t="s">
        <v>122</v>
      </c>
      <c r="DW122" s="915"/>
      <c r="DX122" s="915"/>
      <c r="DY122" s="915"/>
      <c r="DZ122" s="916"/>
    </row>
    <row r="123" spans="1:130" s="224" customFormat="1" ht="26.25" customHeight="1" x14ac:dyDescent="0.15">
      <c r="A123" s="1045"/>
      <c r="B123" s="937"/>
      <c r="C123" s="910" t="s">
        <v>434</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v>28365</v>
      </c>
      <c r="AB123" s="947"/>
      <c r="AC123" s="947"/>
      <c r="AD123" s="947"/>
      <c r="AE123" s="948"/>
      <c r="AF123" s="949">
        <v>28365</v>
      </c>
      <c r="AG123" s="947"/>
      <c r="AH123" s="947"/>
      <c r="AI123" s="947"/>
      <c r="AJ123" s="948"/>
      <c r="AK123" s="949">
        <v>28365</v>
      </c>
      <c r="AL123" s="947"/>
      <c r="AM123" s="947"/>
      <c r="AN123" s="947"/>
      <c r="AO123" s="948"/>
      <c r="AP123" s="950">
        <v>0.1</v>
      </c>
      <c r="AQ123" s="951"/>
      <c r="AR123" s="951"/>
      <c r="AS123" s="951"/>
      <c r="AT123" s="952"/>
      <c r="AU123" s="985"/>
      <c r="AV123" s="986"/>
      <c r="AW123" s="986"/>
      <c r="AX123" s="986"/>
      <c r="AY123" s="986"/>
      <c r="AZ123" s="244" t="s">
        <v>177</v>
      </c>
      <c r="BA123" s="244"/>
      <c r="BB123" s="244"/>
      <c r="BC123" s="244"/>
      <c r="BD123" s="244"/>
      <c r="BE123" s="244"/>
      <c r="BF123" s="244"/>
      <c r="BG123" s="244"/>
      <c r="BH123" s="244"/>
      <c r="BI123" s="244"/>
      <c r="BJ123" s="244"/>
      <c r="BK123" s="244"/>
      <c r="BL123" s="244"/>
      <c r="BM123" s="244"/>
      <c r="BN123" s="244"/>
      <c r="BO123" s="965" t="s">
        <v>448</v>
      </c>
      <c r="BP123" s="993"/>
      <c r="BQ123" s="1051">
        <v>53929755</v>
      </c>
      <c r="BR123" s="1052"/>
      <c r="BS123" s="1052"/>
      <c r="BT123" s="1052"/>
      <c r="BU123" s="1052"/>
      <c r="BV123" s="1052">
        <v>53116941</v>
      </c>
      <c r="BW123" s="1052"/>
      <c r="BX123" s="1052"/>
      <c r="BY123" s="1052"/>
      <c r="BZ123" s="1052"/>
      <c r="CA123" s="1052">
        <v>52788859</v>
      </c>
      <c r="CB123" s="1052"/>
      <c r="CC123" s="1052"/>
      <c r="CD123" s="1052"/>
      <c r="CE123" s="1052"/>
      <c r="CF123" s="989"/>
      <c r="CG123" s="990"/>
      <c r="CH123" s="990"/>
      <c r="CI123" s="990"/>
      <c r="CJ123" s="991"/>
      <c r="CK123" s="997"/>
      <c r="CL123" s="998"/>
      <c r="CM123" s="998"/>
      <c r="CN123" s="998"/>
      <c r="CO123" s="999"/>
      <c r="CP123" s="1007" t="s">
        <v>389</v>
      </c>
      <c r="CQ123" s="1008"/>
      <c r="CR123" s="1008"/>
      <c r="CS123" s="1008"/>
      <c r="CT123" s="1008"/>
      <c r="CU123" s="1008"/>
      <c r="CV123" s="1008"/>
      <c r="CW123" s="1008"/>
      <c r="CX123" s="1008"/>
      <c r="CY123" s="1008"/>
      <c r="CZ123" s="1008"/>
      <c r="DA123" s="1008"/>
      <c r="DB123" s="1008"/>
      <c r="DC123" s="1008"/>
      <c r="DD123" s="1008"/>
      <c r="DE123" s="1008"/>
      <c r="DF123" s="1009"/>
      <c r="DG123" s="946" t="s">
        <v>122</v>
      </c>
      <c r="DH123" s="947"/>
      <c r="DI123" s="947"/>
      <c r="DJ123" s="947"/>
      <c r="DK123" s="948"/>
      <c r="DL123" s="949" t="s">
        <v>122</v>
      </c>
      <c r="DM123" s="947"/>
      <c r="DN123" s="947"/>
      <c r="DO123" s="947"/>
      <c r="DP123" s="948"/>
      <c r="DQ123" s="949" t="s">
        <v>122</v>
      </c>
      <c r="DR123" s="947"/>
      <c r="DS123" s="947"/>
      <c r="DT123" s="947"/>
      <c r="DU123" s="948"/>
      <c r="DV123" s="950" t="s">
        <v>122</v>
      </c>
      <c r="DW123" s="951"/>
      <c r="DX123" s="951"/>
      <c r="DY123" s="951"/>
      <c r="DZ123" s="952"/>
    </row>
    <row r="124" spans="1:130" s="224" customFormat="1" ht="26.25" customHeight="1" thickBot="1" x14ac:dyDescent="0.2">
      <c r="A124" s="1045"/>
      <c r="B124" s="937"/>
      <c r="C124" s="910" t="s">
        <v>437</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122</v>
      </c>
      <c r="AB124" s="947"/>
      <c r="AC124" s="947"/>
      <c r="AD124" s="947"/>
      <c r="AE124" s="948"/>
      <c r="AF124" s="949" t="s">
        <v>122</v>
      </c>
      <c r="AG124" s="947"/>
      <c r="AH124" s="947"/>
      <c r="AI124" s="947"/>
      <c r="AJ124" s="948"/>
      <c r="AK124" s="949" t="s">
        <v>122</v>
      </c>
      <c r="AL124" s="947"/>
      <c r="AM124" s="947"/>
      <c r="AN124" s="947"/>
      <c r="AO124" s="948"/>
      <c r="AP124" s="950" t="s">
        <v>122</v>
      </c>
      <c r="AQ124" s="951"/>
      <c r="AR124" s="951"/>
      <c r="AS124" s="951"/>
      <c r="AT124" s="952"/>
      <c r="AU124" s="1047" t="s">
        <v>449</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8.1999999999999993</v>
      </c>
      <c r="BR124" s="1015"/>
      <c r="BS124" s="1015"/>
      <c r="BT124" s="1015"/>
      <c r="BU124" s="1015"/>
      <c r="BV124" s="1015">
        <v>3.9</v>
      </c>
      <c r="BW124" s="1015"/>
      <c r="BX124" s="1015"/>
      <c r="BY124" s="1015"/>
      <c r="BZ124" s="1015"/>
      <c r="CA124" s="1015">
        <v>1.8</v>
      </c>
      <c r="CB124" s="1015"/>
      <c r="CC124" s="1015"/>
      <c r="CD124" s="1015"/>
      <c r="CE124" s="1015"/>
      <c r="CF124" s="1016"/>
      <c r="CG124" s="1017"/>
      <c r="CH124" s="1017"/>
      <c r="CI124" s="1017"/>
      <c r="CJ124" s="1018"/>
      <c r="CK124" s="1000"/>
      <c r="CL124" s="1000"/>
      <c r="CM124" s="1000"/>
      <c r="CN124" s="1000"/>
      <c r="CO124" s="1001"/>
      <c r="CP124" s="1007" t="s">
        <v>450</v>
      </c>
      <c r="CQ124" s="1008"/>
      <c r="CR124" s="1008"/>
      <c r="CS124" s="1008"/>
      <c r="CT124" s="1008"/>
      <c r="CU124" s="1008"/>
      <c r="CV124" s="1008"/>
      <c r="CW124" s="1008"/>
      <c r="CX124" s="1008"/>
      <c r="CY124" s="1008"/>
      <c r="CZ124" s="1008"/>
      <c r="DA124" s="1008"/>
      <c r="DB124" s="1008"/>
      <c r="DC124" s="1008"/>
      <c r="DD124" s="1008"/>
      <c r="DE124" s="1008"/>
      <c r="DF124" s="1009"/>
      <c r="DG124" s="992" t="s">
        <v>122</v>
      </c>
      <c r="DH124" s="974"/>
      <c r="DI124" s="974"/>
      <c r="DJ124" s="974"/>
      <c r="DK124" s="975"/>
      <c r="DL124" s="973" t="s">
        <v>122</v>
      </c>
      <c r="DM124" s="974"/>
      <c r="DN124" s="974"/>
      <c r="DO124" s="974"/>
      <c r="DP124" s="975"/>
      <c r="DQ124" s="973" t="s">
        <v>122</v>
      </c>
      <c r="DR124" s="974"/>
      <c r="DS124" s="974"/>
      <c r="DT124" s="974"/>
      <c r="DU124" s="975"/>
      <c r="DV124" s="976" t="s">
        <v>122</v>
      </c>
      <c r="DW124" s="977"/>
      <c r="DX124" s="977"/>
      <c r="DY124" s="977"/>
      <c r="DZ124" s="978"/>
    </row>
    <row r="125" spans="1:130" s="224" customFormat="1" ht="26.25" customHeight="1" x14ac:dyDescent="0.15">
      <c r="A125" s="1045"/>
      <c r="B125" s="937"/>
      <c r="C125" s="910" t="s">
        <v>439</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122</v>
      </c>
      <c r="AB125" s="947"/>
      <c r="AC125" s="947"/>
      <c r="AD125" s="947"/>
      <c r="AE125" s="948"/>
      <c r="AF125" s="949" t="s">
        <v>122</v>
      </c>
      <c r="AG125" s="947"/>
      <c r="AH125" s="947"/>
      <c r="AI125" s="947"/>
      <c r="AJ125" s="948"/>
      <c r="AK125" s="949" t="s">
        <v>122</v>
      </c>
      <c r="AL125" s="947"/>
      <c r="AM125" s="947"/>
      <c r="AN125" s="947"/>
      <c r="AO125" s="948"/>
      <c r="AP125" s="950" t="s">
        <v>122</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7"/>
      <c r="CK125" s="1010" t="s">
        <v>451</v>
      </c>
      <c r="CL125" s="995"/>
      <c r="CM125" s="995"/>
      <c r="CN125" s="995"/>
      <c r="CO125" s="996"/>
      <c r="CP125" s="917" t="s">
        <v>452</v>
      </c>
      <c r="CQ125" s="885"/>
      <c r="CR125" s="885"/>
      <c r="CS125" s="885"/>
      <c r="CT125" s="885"/>
      <c r="CU125" s="885"/>
      <c r="CV125" s="885"/>
      <c r="CW125" s="885"/>
      <c r="CX125" s="885"/>
      <c r="CY125" s="885"/>
      <c r="CZ125" s="885"/>
      <c r="DA125" s="885"/>
      <c r="DB125" s="885"/>
      <c r="DC125" s="885"/>
      <c r="DD125" s="885"/>
      <c r="DE125" s="885"/>
      <c r="DF125" s="886"/>
      <c r="DG125" s="918" t="s">
        <v>122</v>
      </c>
      <c r="DH125" s="919"/>
      <c r="DI125" s="919"/>
      <c r="DJ125" s="919"/>
      <c r="DK125" s="919"/>
      <c r="DL125" s="919" t="s">
        <v>122</v>
      </c>
      <c r="DM125" s="919"/>
      <c r="DN125" s="919"/>
      <c r="DO125" s="919"/>
      <c r="DP125" s="919"/>
      <c r="DQ125" s="919" t="s">
        <v>122</v>
      </c>
      <c r="DR125" s="919"/>
      <c r="DS125" s="919"/>
      <c r="DT125" s="919"/>
      <c r="DU125" s="919"/>
      <c r="DV125" s="920" t="s">
        <v>122</v>
      </c>
      <c r="DW125" s="920"/>
      <c r="DX125" s="920"/>
      <c r="DY125" s="920"/>
      <c r="DZ125" s="921"/>
    </row>
    <row r="126" spans="1:130" s="224" customFormat="1" ht="26.25" customHeight="1" thickBot="1" x14ac:dyDescent="0.2">
      <c r="A126" s="1045"/>
      <c r="B126" s="937"/>
      <c r="C126" s="910" t="s">
        <v>441</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v>118</v>
      </c>
      <c r="AB126" s="947"/>
      <c r="AC126" s="947"/>
      <c r="AD126" s="947"/>
      <c r="AE126" s="948"/>
      <c r="AF126" s="949">
        <v>24756</v>
      </c>
      <c r="AG126" s="947"/>
      <c r="AH126" s="947"/>
      <c r="AI126" s="947"/>
      <c r="AJ126" s="948"/>
      <c r="AK126" s="949">
        <v>23008</v>
      </c>
      <c r="AL126" s="947"/>
      <c r="AM126" s="947"/>
      <c r="AN126" s="947"/>
      <c r="AO126" s="948"/>
      <c r="AP126" s="950">
        <v>0</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8"/>
      <c r="CE126" s="248"/>
      <c r="CF126" s="248"/>
      <c r="CG126" s="226"/>
      <c r="CH126" s="226"/>
      <c r="CI126" s="226"/>
      <c r="CJ126" s="247"/>
      <c r="CK126" s="1011"/>
      <c r="CL126" s="998"/>
      <c r="CM126" s="998"/>
      <c r="CN126" s="998"/>
      <c r="CO126" s="999"/>
      <c r="CP126" s="910" t="s">
        <v>453</v>
      </c>
      <c r="CQ126" s="911"/>
      <c r="CR126" s="911"/>
      <c r="CS126" s="911"/>
      <c r="CT126" s="911"/>
      <c r="CU126" s="911"/>
      <c r="CV126" s="911"/>
      <c r="CW126" s="911"/>
      <c r="CX126" s="911"/>
      <c r="CY126" s="911"/>
      <c r="CZ126" s="911"/>
      <c r="DA126" s="911"/>
      <c r="DB126" s="911"/>
      <c r="DC126" s="911"/>
      <c r="DD126" s="911"/>
      <c r="DE126" s="911"/>
      <c r="DF126" s="912"/>
      <c r="DG126" s="913">
        <v>81022</v>
      </c>
      <c r="DH126" s="914"/>
      <c r="DI126" s="914"/>
      <c r="DJ126" s="914"/>
      <c r="DK126" s="914"/>
      <c r="DL126" s="914" t="s">
        <v>122</v>
      </c>
      <c r="DM126" s="914"/>
      <c r="DN126" s="914"/>
      <c r="DO126" s="914"/>
      <c r="DP126" s="914"/>
      <c r="DQ126" s="914" t="s">
        <v>122</v>
      </c>
      <c r="DR126" s="914"/>
      <c r="DS126" s="914"/>
      <c r="DT126" s="914"/>
      <c r="DU126" s="914"/>
      <c r="DV126" s="915" t="s">
        <v>122</v>
      </c>
      <c r="DW126" s="915"/>
      <c r="DX126" s="915"/>
      <c r="DY126" s="915"/>
      <c r="DZ126" s="916"/>
    </row>
    <row r="127" spans="1:130" s="224" customFormat="1" ht="26.25" customHeight="1" x14ac:dyDescent="0.15">
      <c r="A127" s="1046"/>
      <c r="B127" s="939"/>
      <c r="C127" s="961" t="s">
        <v>454</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122</v>
      </c>
      <c r="AB127" s="947"/>
      <c r="AC127" s="947"/>
      <c r="AD127" s="947"/>
      <c r="AE127" s="948"/>
      <c r="AF127" s="949" t="s">
        <v>122</v>
      </c>
      <c r="AG127" s="947"/>
      <c r="AH127" s="947"/>
      <c r="AI127" s="947"/>
      <c r="AJ127" s="948"/>
      <c r="AK127" s="949" t="s">
        <v>122</v>
      </c>
      <c r="AL127" s="947"/>
      <c r="AM127" s="947"/>
      <c r="AN127" s="947"/>
      <c r="AO127" s="948"/>
      <c r="AP127" s="950" t="s">
        <v>122</v>
      </c>
      <c r="AQ127" s="951"/>
      <c r="AR127" s="951"/>
      <c r="AS127" s="951"/>
      <c r="AT127" s="952"/>
      <c r="AU127" s="226"/>
      <c r="AV127" s="226"/>
      <c r="AW127" s="226"/>
      <c r="AX127" s="1019" t="s">
        <v>455</v>
      </c>
      <c r="AY127" s="1020"/>
      <c r="AZ127" s="1020"/>
      <c r="BA127" s="1020"/>
      <c r="BB127" s="1020"/>
      <c r="BC127" s="1020"/>
      <c r="BD127" s="1020"/>
      <c r="BE127" s="1021"/>
      <c r="BF127" s="1022" t="s">
        <v>456</v>
      </c>
      <c r="BG127" s="1020"/>
      <c r="BH127" s="1020"/>
      <c r="BI127" s="1020"/>
      <c r="BJ127" s="1020"/>
      <c r="BK127" s="1020"/>
      <c r="BL127" s="1021"/>
      <c r="BM127" s="1022" t="s">
        <v>457</v>
      </c>
      <c r="BN127" s="1020"/>
      <c r="BO127" s="1020"/>
      <c r="BP127" s="1020"/>
      <c r="BQ127" s="1020"/>
      <c r="BR127" s="1020"/>
      <c r="BS127" s="1021"/>
      <c r="BT127" s="1022" t="s">
        <v>458</v>
      </c>
      <c r="BU127" s="1020"/>
      <c r="BV127" s="1020"/>
      <c r="BW127" s="1020"/>
      <c r="BX127" s="1020"/>
      <c r="BY127" s="1020"/>
      <c r="BZ127" s="1043"/>
      <c r="CA127" s="226"/>
      <c r="CB127" s="226"/>
      <c r="CC127" s="226"/>
      <c r="CD127" s="248"/>
      <c r="CE127" s="248"/>
      <c r="CF127" s="248"/>
      <c r="CG127" s="226"/>
      <c r="CH127" s="226"/>
      <c r="CI127" s="226"/>
      <c r="CJ127" s="247"/>
      <c r="CK127" s="1011"/>
      <c r="CL127" s="998"/>
      <c r="CM127" s="998"/>
      <c r="CN127" s="998"/>
      <c r="CO127" s="999"/>
      <c r="CP127" s="910" t="s">
        <v>459</v>
      </c>
      <c r="CQ127" s="911"/>
      <c r="CR127" s="911"/>
      <c r="CS127" s="911"/>
      <c r="CT127" s="911"/>
      <c r="CU127" s="911"/>
      <c r="CV127" s="911"/>
      <c r="CW127" s="911"/>
      <c r="CX127" s="911"/>
      <c r="CY127" s="911"/>
      <c r="CZ127" s="911"/>
      <c r="DA127" s="911"/>
      <c r="DB127" s="911"/>
      <c r="DC127" s="911"/>
      <c r="DD127" s="911"/>
      <c r="DE127" s="911"/>
      <c r="DF127" s="912"/>
      <c r="DG127" s="913" t="s">
        <v>122</v>
      </c>
      <c r="DH127" s="914"/>
      <c r="DI127" s="914"/>
      <c r="DJ127" s="914"/>
      <c r="DK127" s="914"/>
      <c r="DL127" s="914" t="s">
        <v>122</v>
      </c>
      <c r="DM127" s="914"/>
      <c r="DN127" s="914"/>
      <c r="DO127" s="914"/>
      <c r="DP127" s="914"/>
      <c r="DQ127" s="914" t="s">
        <v>122</v>
      </c>
      <c r="DR127" s="914"/>
      <c r="DS127" s="914"/>
      <c r="DT127" s="914"/>
      <c r="DU127" s="914"/>
      <c r="DV127" s="915" t="s">
        <v>122</v>
      </c>
      <c r="DW127" s="915"/>
      <c r="DX127" s="915"/>
      <c r="DY127" s="915"/>
      <c r="DZ127" s="916"/>
    </row>
    <row r="128" spans="1:130" s="224" customFormat="1" ht="26.25" customHeight="1" thickBot="1" x14ac:dyDescent="0.2">
      <c r="A128" s="1029" t="s">
        <v>460</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461</v>
      </c>
      <c r="X128" s="1031"/>
      <c r="Y128" s="1031"/>
      <c r="Z128" s="1032"/>
      <c r="AA128" s="1033">
        <v>1683422</v>
      </c>
      <c r="AB128" s="1034"/>
      <c r="AC128" s="1034"/>
      <c r="AD128" s="1034"/>
      <c r="AE128" s="1035"/>
      <c r="AF128" s="1036">
        <v>1715526</v>
      </c>
      <c r="AG128" s="1034"/>
      <c r="AH128" s="1034"/>
      <c r="AI128" s="1034"/>
      <c r="AJ128" s="1035"/>
      <c r="AK128" s="1036">
        <v>1751374</v>
      </c>
      <c r="AL128" s="1034"/>
      <c r="AM128" s="1034"/>
      <c r="AN128" s="1034"/>
      <c r="AO128" s="1035"/>
      <c r="AP128" s="1037"/>
      <c r="AQ128" s="1038"/>
      <c r="AR128" s="1038"/>
      <c r="AS128" s="1038"/>
      <c r="AT128" s="1039"/>
      <c r="AU128" s="226"/>
      <c r="AV128" s="226"/>
      <c r="AW128" s="226"/>
      <c r="AX128" s="884" t="s">
        <v>462</v>
      </c>
      <c r="AY128" s="885"/>
      <c r="AZ128" s="885"/>
      <c r="BA128" s="885"/>
      <c r="BB128" s="885"/>
      <c r="BC128" s="885"/>
      <c r="BD128" s="885"/>
      <c r="BE128" s="886"/>
      <c r="BF128" s="1040" t="s">
        <v>122</v>
      </c>
      <c r="BG128" s="1041"/>
      <c r="BH128" s="1041"/>
      <c r="BI128" s="1041"/>
      <c r="BJ128" s="1041"/>
      <c r="BK128" s="1041"/>
      <c r="BL128" s="1042"/>
      <c r="BM128" s="1040">
        <v>11.25</v>
      </c>
      <c r="BN128" s="1041"/>
      <c r="BO128" s="1041"/>
      <c r="BP128" s="1041"/>
      <c r="BQ128" s="1041"/>
      <c r="BR128" s="1041"/>
      <c r="BS128" s="1042"/>
      <c r="BT128" s="1040">
        <v>20</v>
      </c>
      <c r="BU128" s="1041"/>
      <c r="BV128" s="1041"/>
      <c r="BW128" s="1041"/>
      <c r="BX128" s="1041"/>
      <c r="BY128" s="1041"/>
      <c r="BZ128" s="1064"/>
      <c r="CA128" s="248"/>
      <c r="CB128" s="248"/>
      <c r="CC128" s="248"/>
      <c r="CD128" s="248"/>
      <c r="CE128" s="248"/>
      <c r="CF128" s="248"/>
      <c r="CG128" s="226"/>
      <c r="CH128" s="226"/>
      <c r="CI128" s="226"/>
      <c r="CJ128" s="247"/>
      <c r="CK128" s="1012"/>
      <c r="CL128" s="1013"/>
      <c r="CM128" s="1013"/>
      <c r="CN128" s="1013"/>
      <c r="CO128" s="1014"/>
      <c r="CP128" s="1023" t="s">
        <v>463</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15">
      <c r="A129" s="922" t="s">
        <v>103</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464</v>
      </c>
      <c r="X129" s="1059"/>
      <c r="Y129" s="1059"/>
      <c r="Z129" s="1060"/>
      <c r="AA129" s="946">
        <v>48211933</v>
      </c>
      <c r="AB129" s="947"/>
      <c r="AC129" s="947"/>
      <c r="AD129" s="947"/>
      <c r="AE129" s="948"/>
      <c r="AF129" s="949">
        <v>51836767</v>
      </c>
      <c r="AG129" s="947"/>
      <c r="AH129" s="947"/>
      <c r="AI129" s="947"/>
      <c r="AJ129" s="948"/>
      <c r="AK129" s="949">
        <v>52455735</v>
      </c>
      <c r="AL129" s="947"/>
      <c r="AM129" s="947"/>
      <c r="AN129" s="947"/>
      <c r="AO129" s="948"/>
      <c r="AP129" s="1061"/>
      <c r="AQ129" s="1062"/>
      <c r="AR129" s="1062"/>
      <c r="AS129" s="1062"/>
      <c r="AT129" s="1063"/>
      <c r="AU129" s="227"/>
      <c r="AV129" s="227"/>
      <c r="AW129" s="227"/>
      <c r="AX129" s="1053" t="s">
        <v>465</v>
      </c>
      <c r="AY129" s="911"/>
      <c r="AZ129" s="911"/>
      <c r="BA129" s="911"/>
      <c r="BB129" s="911"/>
      <c r="BC129" s="911"/>
      <c r="BD129" s="911"/>
      <c r="BE129" s="912"/>
      <c r="BF129" s="1054" t="s">
        <v>122</v>
      </c>
      <c r="BG129" s="1055"/>
      <c r="BH129" s="1055"/>
      <c r="BI129" s="1055"/>
      <c r="BJ129" s="1055"/>
      <c r="BK129" s="1055"/>
      <c r="BL129" s="1056"/>
      <c r="BM129" s="1054">
        <v>16.25</v>
      </c>
      <c r="BN129" s="1055"/>
      <c r="BO129" s="1055"/>
      <c r="BP129" s="1055"/>
      <c r="BQ129" s="1055"/>
      <c r="BR129" s="1055"/>
      <c r="BS129" s="1056"/>
      <c r="BT129" s="1054">
        <v>30</v>
      </c>
      <c r="BU129" s="1055"/>
      <c r="BV129" s="1055"/>
      <c r="BW129" s="1055"/>
      <c r="BX129" s="1055"/>
      <c r="BY129" s="1055"/>
      <c r="BZ129" s="1057"/>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27"/>
      <c r="DQ129" s="227"/>
      <c r="DR129" s="227"/>
      <c r="DS129" s="227"/>
      <c r="DT129" s="227"/>
      <c r="DU129" s="227"/>
      <c r="DV129" s="227"/>
      <c r="DW129" s="227"/>
      <c r="DX129" s="227"/>
      <c r="DY129" s="227"/>
      <c r="DZ129" s="227"/>
    </row>
    <row r="130" spans="1:131" s="224" customFormat="1" ht="26.25" customHeight="1" x14ac:dyDescent="0.15">
      <c r="A130" s="922" t="s">
        <v>466</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467</v>
      </c>
      <c r="X130" s="1059"/>
      <c r="Y130" s="1059"/>
      <c r="Z130" s="1060"/>
      <c r="AA130" s="946">
        <v>1834433</v>
      </c>
      <c r="AB130" s="947"/>
      <c r="AC130" s="947"/>
      <c r="AD130" s="947"/>
      <c r="AE130" s="948"/>
      <c r="AF130" s="949">
        <v>1712191</v>
      </c>
      <c r="AG130" s="947"/>
      <c r="AH130" s="947"/>
      <c r="AI130" s="947"/>
      <c r="AJ130" s="948"/>
      <c r="AK130" s="949">
        <v>1550555</v>
      </c>
      <c r="AL130" s="947"/>
      <c r="AM130" s="947"/>
      <c r="AN130" s="947"/>
      <c r="AO130" s="948"/>
      <c r="AP130" s="1061"/>
      <c r="AQ130" s="1062"/>
      <c r="AR130" s="1062"/>
      <c r="AS130" s="1062"/>
      <c r="AT130" s="1063"/>
      <c r="AU130" s="227"/>
      <c r="AV130" s="227"/>
      <c r="AW130" s="227"/>
      <c r="AX130" s="1053" t="s">
        <v>468</v>
      </c>
      <c r="AY130" s="911"/>
      <c r="AZ130" s="911"/>
      <c r="BA130" s="911"/>
      <c r="BB130" s="911"/>
      <c r="BC130" s="911"/>
      <c r="BD130" s="911"/>
      <c r="BE130" s="912"/>
      <c r="BF130" s="1089">
        <v>1.5</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49"/>
      <c r="DJ130" s="249"/>
      <c r="DK130" s="249"/>
      <c r="DL130" s="249"/>
      <c r="DM130" s="249"/>
      <c r="DN130" s="249"/>
      <c r="DO130" s="249"/>
      <c r="DP130" s="227"/>
      <c r="DQ130" s="227"/>
      <c r="DR130" s="227"/>
      <c r="DS130" s="227"/>
      <c r="DT130" s="227"/>
      <c r="DU130" s="227"/>
      <c r="DV130" s="227"/>
      <c r="DW130" s="227"/>
      <c r="DX130" s="227"/>
      <c r="DY130" s="227"/>
      <c r="DZ130" s="227"/>
    </row>
    <row r="131" spans="1:131" s="224" customFormat="1" ht="26.25" customHeight="1" thickBot="1" x14ac:dyDescent="0.2">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469</v>
      </c>
      <c r="X131" s="1096"/>
      <c r="Y131" s="1096"/>
      <c r="Z131" s="1097"/>
      <c r="AA131" s="992">
        <v>46377500</v>
      </c>
      <c r="AB131" s="974"/>
      <c r="AC131" s="974"/>
      <c r="AD131" s="974"/>
      <c r="AE131" s="975"/>
      <c r="AF131" s="973">
        <v>50124576</v>
      </c>
      <c r="AG131" s="974"/>
      <c r="AH131" s="974"/>
      <c r="AI131" s="974"/>
      <c r="AJ131" s="975"/>
      <c r="AK131" s="973">
        <v>50905180</v>
      </c>
      <c r="AL131" s="974"/>
      <c r="AM131" s="974"/>
      <c r="AN131" s="974"/>
      <c r="AO131" s="975"/>
      <c r="AP131" s="1098"/>
      <c r="AQ131" s="1099"/>
      <c r="AR131" s="1099"/>
      <c r="AS131" s="1099"/>
      <c r="AT131" s="1100"/>
      <c r="AU131" s="227"/>
      <c r="AV131" s="227"/>
      <c r="AW131" s="227"/>
      <c r="AX131" s="1071" t="s">
        <v>470</v>
      </c>
      <c r="AY131" s="713"/>
      <c r="AZ131" s="713"/>
      <c r="BA131" s="713"/>
      <c r="BB131" s="713"/>
      <c r="BC131" s="713"/>
      <c r="BD131" s="713"/>
      <c r="BE131" s="1024"/>
      <c r="BF131" s="1072">
        <v>1.8</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27"/>
      <c r="DQ131" s="227"/>
      <c r="DR131" s="227"/>
      <c r="DS131" s="227"/>
      <c r="DT131" s="227"/>
      <c r="DU131" s="227"/>
      <c r="DV131" s="227"/>
      <c r="DW131" s="227"/>
      <c r="DX131" s="227"/>
      <c r="DY131" s="227"/>
      <c r="DZ131" s="227"/>
    </row>
    <row r="132" spans="1:131" s="224" customFormat="1" ht="26.25" customHeight="1" x14ac:dyDescent="0.15">
      <c r="A132" s="1078" t="s">
        <v>471</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472</v>
      </c>
      <c r="W132" s="1082"/>
      <c r="X132" s="1082"/>
      <c r="Y132" s="1082"/>
      <c r="Z132" s="1083"/>
      <c r="AA132" s="1084">
        <v>1.077520349</v>
      </c>
      <c r="AB132" s="1085"/>
      <c r="AC132" s="1085"/>
      <c r="AD132" s="1085"/>
      <c r="AE132" s="1086"/>
      <c r="AF132" s="1087">
        <v>1.561728921</v>
      </c>
      <c r="AG132" s="1085"/>
      <c r="AH132" s="1085"/>
      <c r="AI132" s="1085"/>
      <c r="AJ132" s="1086"/>
      <c r="AK132" s="1087">
        <v>1.9578252410000001</v>
      </c>
      <c r="AL132" s="1085"/>
      <c r="AM132" s="1085"/>
      <c r="AN132" s="1085"/>
      <c r="AO132" s="1086"/>
      <c r="AP132" s="989"/>
      <c r="AQ132" s="990"/>
      <c r="AR132" s="990"/>
      <c r="AS132" s="990"/>
      <c r="AT132" s="1088"/>
      <c r="AU132" s="250"/>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c r="CZ132" s="249"/>
      <c r="DA132" s="249"/>
      <c r="DB132" s="249"/>
      <c r="DC132" s="249"/>
      <c r="DD132" s="249"/>
      <c r="DE132" s="249"/>
      <c r="DF132" s="249"/>
      <c r="DG132" s="249"/>
      <c r="DH132" s="249"/>
      <c r="DI132" s="249"/>
      <c r="DJ132" s="249"/>
      <c r="DK132" s="249"/>
      <c r="DL132" s="249"/>
      <c r="DM132" s="249"/>
      <c r="DN132" s="249"/>
      <c r="DO132" s="249"/>
      <c r="DP132" s="227"/>
      <c r="DQ132" s="227"/>
      <c r="DR132" s="227"/>
      <c r="DS132" s="227"/>
      <c r="DT132" s="227"/>
      <c r="DU132" s="227"/>
      <c r="DV132" s="227"/>
      <c r="DW132" s="227"/>
      <c r="DX132" s="227"/>
      <c r="DY132" s="227"/>
      <c r="DZ132" s="227"/>
    </row>
    <row r="133" spans="1:131" s="224" customFormat="1" ht="26.25" customHeight="1" thickBot="1" x14ac:dyDescent="0.2">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473</v>
      </c>
      <c r="W133" s="1065"/>
      <c r="X133" s="1065"/>
      <c r="Y133" s="1065"/>
      <c r="Z133" s="1066"/>
      <c r="AA133" s="1067">
        <v>0.7</v>
      </c>
      <c r="AB133" s="1068"/>
      <c r="AC133" s="1068"/>
      <c r="AD133" s="1068"/>
      <c r="AE133" s="1069"/>
      <c r="AF133" s="1067">
        <v>1.1000000000000001</v>
      </c>
      <c r="AG133" s="1068"/>
      <c r="AH133" s="1068"/>
      <c r="AI133" s="1068"/>
      <c r="AJ133" s="1069"/>
      <c r="AK133" s="1067">
        <v>1.5</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49"/>
      <c r="CM133" s="249"/>
      <c r="CN133" s="249"/>
      <c r="CO133" s="249"/>
      <c r="CP133" s="249"/>
      <c r="CQ133" s="249"/>
      <c r="CR133" s="249"/>
      <c r="CS133" s="249"/>
      <c r="CT133" s="249"/>
      <c r="CU133" s="249"/>
      <c r="CV133" s="249"/>
      <c r="CW133" s="249"/>
      <c r="CX133" s="249"/>
      <c r="CY133" s="249"/>
      <c r="CZ133" s="249"/>
      <c r="DA133" s="249"/>
      <c r="DB133" s="249"/>
      <c r="DC133" s="249"/>
      <c r="DD133" s="249"/>
      <c r="DE133" s="249"/>
      <c r="DF133" s="249"/>
      <c r="DG133" s="249"/>
      <c r="DH133" s="249"/>
      <c r="DI133" s="249"/>
      <c r="DJ133" s="249"/>
      <c r="DK133" s="249"/>
      <c r="DL133" s="249"/>
      <c r="DM133" s="249"/>
      <c r="DN133" s="249"/>
      <c r="DO133" s="249"/>
      <c r="DP133" s="227"/>
      <c r="DQ133" s="227"/>
      <c r="DR133" s="227"/>
      <c r="DS133" s="227"/>
      <c r="DT133" s="227"/>
      <c r="DU133" s="227"/>
      <c r="DV133" s="227"/>
      <c r="DW133" s="227"/>
      <c r="DX133" s="227"/>
      <c r="DY133" s="227"/>
      <c r="DZ133" s="227"/>
    </row>
    <row r="134" spans="1:131" ht="11.25" customHeight="1" x14ac:dyDescent="0.15">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27"/>
      <c r="AV134" s="227"/>
      <c r="AW134" s="227"/>
      <c r="AX134" s="227"/>
      <c r="AY134" s="227"/>
      <c r="AZ134" s="227"/>
      <c r="BA134" s="227"/>
      <c r="BB134" s="227"/>
      <c r="BC134" s="227"/>
      <c r="BD134" s="227"/>
      <c r="BE134" s="227"/>
      <c r="BF134" s="227"/>
      <c r="BG134" s="227"/>
      <c r="BH134" s="227"/>
      <c r="BI134" s="227"/>
      <c r="BJ134" s="227"/>
      <c r="BK134" s="227"/>
      <c r="BL134" s="227"/>
      <c r="BM134" s="227"/>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27"/>
      <c r="DQ134" s="227"/>
      <c r="DR134" s="227"/>
      <c r="DS134" s="227"/>
      <c r="DT134" s="227"/>
      <c r="DU134" s="227"/>
      <c r="DV134" s="227"/>
      <c r="DW134" s="227"/>
      <c r="DX134" s="227"/>
      <c r="DY134" s="227"/>
      <c r="DZ134" s="227"/>
      <c r="EA134" s="224"/>
    </row>
    <row r="135" spans="1:131" ht="14.25" hidden="1" x14ac:dyDescent="0.15">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row>
  </sheetData>
  <sheetProtection algorithmName="SHA-512" hashValue="/Kg//jNECffqPOkBvYKHKt5YTtb32nwLDNj3GSQcPeuldDGgYcy/kH3ixfNlA98KAE1Pge0z6yf062oGPvefLg==" saltValue="wK99RtUbwtJSN1B70Jrd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875" style="253" customWidth="1"/>
    <col min="121" max="121" width="0" style="252" hidden="1" customWidth="1"/>
    <col min="122" max="16384" width="9" style="252" hidden="1"/>
  </cols>
  <sheetData>
    <row r="1" spans="1:120"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2"/>
    </row>
    <row r="17" spans="119:120" x14ac:dyDescent="0.15">
      <c r="DP17" s="252"/>
    </row>
    <row r="18" spans="119:120" x14ac:dyDescent="0.15"/>
    <row r="19" spans="119:120" x14ac:dyDescent="0.15"/>
    <row r="20" spans="119:120" x14ac:dyDescent="0.15">
      <c r="DO20" s="252"/>
      <c r="DP20" s="252"/>
    </row>
    <row r="21" spans="119:120" x14ac:dyDescent="0.15">
      <c r="DP21" s="252"/>
    </row>
    <row r="22" spans="119:120" x14ac:dyDescent="0.15"/>
    <row r="23" spans="119:120" x14ac:dyDescent="0.15">
      <c r="DO23" s="252"/>
      <c r="DP23" s="252"/>
    </row>
    <row r="24" spans="119:120" x14ac:dyDescent="0.15">
      <c r="DP24" s="252"/>
    </row>
    <row r="25" spans="119:120" x14ac:dyDescent="0.15">
      <c r="DP25" s="252"/>
    </row>
    <row r="26" spans="119:120" x14ac:dyDescent="0.15">
      <c r="DO26" s="252"/>
      <c r="DP26" s="252"/>
    </row>
    <row r="27" spans="119:120" x14ac:dyDescent="0.15"/>
    <row r="28" spans="119:120" x14ac:dyDescent="0.15">
      <c r="DO28" s="252"/>
      <c r="DP28" s="252"/>
    </row>
    <row r="29" spans="119:120" x14ac:dyDescent="0.15">
      <c r="DP29" s="252"/>
    </row>
    <row r="30" spans="119:120" x14ac:dyDescent="0.15"/>
    <row r="31" spans="119:120" x14ac:dyDescent="0.15">
      <c r="DO31" s="252"/>
      <c r="DP31" s="252"/>
    </row>
    <row r="32" spans="119:120" x14ac:dyDescent="0.15"/>
    <row r="33" spans="98:120" x14ac:dyDescent="0.15">
      <c r="DO33" s="252"/>
      <c r="DP33" s="252"/>
    </row>
    <row r="34" spans="98:120" x14ac:dyDescent="0.15">
      <c r="DM34" s="252"/>
    </row>
    <row r="35" spans="98:120" x14ac:dyDescent="0.15">
      <c r="CT35" s="252"/>
      <c r="CU35" s="252"/>
      <c r="CV35" s="252"/>
      <c r="CY35" s="252"/>
      <c r="CZ35" s="252"/>
      <c r="DA35" s="252"/>
      <c r="DD35" s="252"/>
      <c r="DE35" s="252"/>
      <c r="DF35" s="252"/>
      <c r="DI35" s="252"/>
      <c r="DJ35" s="252"/>
      <c r="DK35" s="252"/>
      <c r="DM35" s="252"/>
      <c r="DN35" s="252"/>
      <c r="DO35" s="252"/>
      <c r="DP35" s="252"/>
    </row>
    <row r="36" spans="98:120" x14ac:dyDescent="0.15"/>
    <row r="37" spans="98:120" x14ac:dyDescent="0.15">
      <c r="CW37" s="252"/>
      <c r="DB37" s="252"/>
      <c r="DG37" s="252"/>
      <c r="DL37" s="252"/>
      <c r="DP37" s="252"/>
    </row>
    <row r="38" spans="98:120" x14ac:dyDescent="0.15">
      <c r="CT38" s="252"/>
      <c r="CU38" s="252"/>
      <c r="CV38" s="252"/>
      <c r="CW38" s="252"/>
      <c r="CY38" s="252"/>
      <c r="CZ38" s="252"/>
      <c r="DA38" s="252"/>
      <c r="DB38" s="252"/>
      <c r="DD38" s="252"/>
      <c r="DE38" s="252"/>
      <c r="DF38" s="252"/>
      <c r="DG38" s="252"/>
      <c r="DI38" s="252"/>
      <c r="DJ38" s="252"/>
      <c r="DK38" s="252"/>
      <c r="DL38" s="252"/>
      <c r="DN38" s="252"/>
      <c r="DO38" s="252"/>
      <c r="DP38" s="25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2"/>
      <c r="DO49" s="252"/>
      <c r="DP49" s="25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2"/>
      <c r="CS63" s="252"/>
      <c r="CX63" s="252"/>
      <c r="DC63" s="252"/>
      <c r="DH63" s="252"/>
    </row>
    <row r="64" spans="22:120" x14ac:dyDescent="0.15">
      <c r="V64" s="252"/>
    </row>
    <row r="65" spans="15:120" x14ac:dyDescent="0.15">
      <c r="X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U65" s="252"/>
      <c r="CZ65" s="252"/>
      <c r="DE65" s="252"/>
      <c r="DJ65" s="252"/>
    </row>
    <row r="66" spans="15:120" x14ac:dyDescent="0.15">
      <c r="Q66" s="252"/>
      <c r="S66" s="252"/>
      <c r="U66" s="252"/>
      <c r="DM66" s="252"/>
    </row>
    <row r="67" spans="15:120" x14ac:dyDescent="0.15">
      <c r="O67" s="252"/>
      <c r="P67" s="252"/>
      <c r="R67" s="252"/>
      <c r="T67" s="252"/>
      <c r="Y67" s="252"/>
      <c r="CT67" s="252"/>
      <c r="CV67" s="252"/>
      <c r="CW67" s="252"/>
      <c r="CY67" s="252"/>
      <c r="DA67" s="252"/>
      <c r="DB67" s="252"/>
      <c r="DD67" s="252"/>
      <c r="DF67" s="252"/>
      <c r="DG67" s="252"/>
      <c r="DI67" s="252"/>
      <c r="DK67" s="252"/>
      <c r="DL67" s="252"/>
      <c r="DN67" s="252"/>
      <c r="DO67" s="252"/>
      <c r="DP67" s="252"/>
    </row>
    <row r="68" spans="15:120" x14ac:dyDescent="0.15"/>
    <row r="69" spans="15:120" x14ac:dyDescent="0.15"/>
    <row r="70" spans="15:120" x14ac:dyDescent="0.15"/>
    <row r="71" spans="15:120" x14ac:dyDescent="0.15"/>
    <row r="72" spans="15:120" x14ac:dyDescent="0.15">
      <c r="DP72" s="252"/>
    </row>
    <row r="73" spans="15:120" x14ac:dyDescent="0.15">
      <c r="DP73" s="25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2"/>
      <c r="CX96" s="252"/>
      <c r="DC96" s="252"/>
      <c r="DH96" s="252"/>
    </row>
    <row r="97" spans="24:120" x14ac:dyDescent="0.15">
      <c r="CS97" s="252"/>
      <c r="CX97" s="252"/>
      <c r="DC97" s="252"/>
      <c r="DH97" s="252"/>
      <c r="DP97" s="253" t="s">
        <v>474</v>
      </c>
    </row>
    <row r="98" spans="24:120" hidden="1" x14ac:dyDescent="0.15">
      <c r="CS98" s="252"/>
      <c r="CX98" s="252"/>
      <c r="DC98" s="252"/>
      <c r="DH98" s="252"/>
    </row>
    <row r="99" spans="24:120" hidden="1" x14ac:dyDescent="0.15">
      <c r="CS99" s="252"/>
      <c r="CX99" s="252"/>
      <c r="DC99" s="252"/>
      <c r="DH99" s="252"/>
    </row>
    <row r="101" spans="24:120" ht="12" hidden="1" customHeight="1" x14ac:dyDescent="0.15">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52"/>
      <c r="CP101" s="252"/>
      <c r="CQ101" s="252"/>
      <c r="CR101" s="252"/>
      <c r="CU101" s="252"/>
      <c r="CZ101" s="252"/>
      <c r="DE101" s="252"/>
      <c r="DJ101" s="252"/>
    </row>
    <row r="102" spans="24:120" ht="1.5" hidden="1" customHeight="1" x14ac:dyDescent="0.15">
      <c r="CU102" s="252"/>
      <c r="CZ102" s="252"/>
      <c r="DE102" s="252"/>
      <c r="DJ102" s="252"/>
      <c r="DM102" s="252"/>
    </row>
    <row r="103" spans="24:120" hidden="1" x14ac:dyDescent="0.15">
      <c r="CT103" s="252"/>
      <c r="CV103" s="252"/>
      <c r="CW103" s="252"/>
      <c r="CY103" s="252"/>
      <c r="DA103" s="252"/>
      <c r="DB103" s="252"/>
      <c r="DD103" s="252"/>
      <c r="DF103" s="252"/>
      <c r="DG103" s="252"/>
      <c r="DI103" s="252"/>
      <c r="DK103" s="252"/>
      <c r="DL103" s="252"/>
      <c r="DM103" s="252"/>
      <c r="DN103" s="252"/>
      <c r="DO103" s="252"/>
      <c r="DP103" s="252"/>
    </row>
    <row r="104" spans="24:120" hidden="1" x14ac:dyDescent="0.15">
      <c r="CV104" s="252"/>
      <c r="CW104" s="252"/>
      <c r="DA104" s="252"/>
      <c r="DB104" s="252"/>
      <c r="DF104" s="252"/>
      <c r="DG104" s="252"/>
      <c r="DK104" s="252"/>
      <c r="DL104" s="252"/>
      <c r="DN104" s="252"/>
      <c r="DO104" s="252"/>
      <c r="DP104" s="252"/>
    </row>
    <row r="105" spans="24:120" ht="12.75" hidden="1" customHeight="1" x14ac:dyDescent="0.15"/>
  </sheetData>
  <sheetProtection algorithmName="SHA-512" hashValue="3SvhwUO/kc64iWUIzxMjTY1cLkc4eN4UsbybqV68bRspjVGIM5W4sRAWEItIOjA8xt/Z6G2v73T05/7+l1IoEQ==" saltValue="Q8UFpFfKF79ClXfhuqt6j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3" customWidth="1"/>
    <col min="117" max="16384" width="9" style="252" hidden="1"/>
  </cols>
  <sheetData>
    <row r="1" spans="2:116"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row>
    <row r="2" spans="2:116" x14ac:dyDescent="0.15"/>
    <row r="3" spans="2:116" x14ac:dyDescent="0.15"/>
    <row r="4" spans="2:116" x14ac:dyDescent="0.15">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row>
    <row r="5" spans="2:116" x14ac:dyDescent="0.15">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row>
    <row r="19" spans="9:116" x14ac:dyDescent="0.15"/>
    <row r="20" spans="9:116" x14ac:dyDescent="0.15"/>
    <row r="21" spans="9:116" x14ac:dyDescent="0.15">
      <c r="DL21" s="252"/>
    </row>
    <row r="22" spans="9:116" x14ac:dyDescent="0.15">
      <c r="DI22" s="252"/>
      <c r="DJ22" s="252"/>
      <c r="DK22" s="252"/>
      <c r="DL22" s="252"/>
    </row>
    <row r="23" spans="9:116" x14ac:dyDescent="0.15">
      <c r="CY23" s="252"/>
      <c r="CZ23" s="252"/>
      <c r="DA23" s="252"/>
      <c r="DB23" s="252"/>
      <c r="DC23" s="252"/>
      <c r="DD23" s="252"/>
      <c r="DE23" s="252"/>
      <c r="DF23" s="252"/>
      <c r="DG23" s="252"/>
      <c r="DH23" s="252"/>
      <c r="DI23" s="252"/>
      <c r="DJ23" s="252"/>
      <c r="DK23" s="252"/>
      <c r="DL23" s="25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2"/>
      <c r="DA35" s="252"/>
      <c r="DB35" s="252"/>
      <c r="DC35" s="252"/>
      <c r="DD35" s="252"/>
      <c r="DE35" s="252"/>
      <c r="DF35" s="252"/>
      <c r="DG35" s="252"/>
      <c r="DH35" s="252"/>
      <c r="DI35" s="252"/>
      <c r="DJ35" s="252"/>
      <c r="DK35" s="252"/>
      <c r="DL35" s="252"/>
    </row>
    <row r="36" spans="15:116" x14ac:dyDescent="0.15"/>
    <row r="37" spans="15:116" x14ac:dyDescent="0.15">
      <c r="DL37" s="252"/>
    </row>
    <row r="38" spans="15:116" x14ac:dyDescent="0.15">
      <c r="DI38" s="252"/>
      <c r="DJ38" s="252"/>
      <c r="DK38" s="252"/>
      <c r="DL38" s="252"/>
    </row>
    <row r="39" spans="15:116" x14ac:dyDescent="0.15"/>
    <row r="40" spans="15:116" x14ac:dyDescent="0.15"/>
    <row r="41" spans="15:116" x14ac:dyDescent="0.15"/>
    <row r="42" spans="15:116" x14ac:dyDescent="0.15"/>
    <row r="43" spans="15:116" x14ac:dyDescent="0.15">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row>
    <row r="44" spans="15:116" x14ac:dyDescent="0.15">
      <c r="DL44" s="252"/>
    </row>
    <row r="45" spans="15:116" x14ac:dyDescent="0.15"/>
    <row r="46" spans="15:116" x14ac:dyDescent="0.15">
      <c r="DA46" s="252"/>
      <c r="DB46" s="252"/>
      <c r="DC46" s="252"/>
      <c r="DD46" s="252"/>
      <c r="DE46" s="252"/>
      <c r="DF46" s="252"/>
      <c r="DG46" s="252"/>
      <c r="DH46" s="252"/>
      <c r="DI46" s="252"/>
      <c r="DJ46" s="252"/>
      <c r="DK46" s="252"/>
      <c r="DL46" s="252"/>
    </row>
    <row r="47" spans="15:116" x14ac:dyDescent="0.15"/>
    <row r="48" spans="15:116" x14ac:dyDescent="0.15"/>
    <row r="49" spans="104:116" x14ac:dyDescent="0.15"/>
    <row r="50" spans="104:116" x14ac:dyDescent="0.15">
      <c r="CZ50" s="252"/>
      <c r="DA50" s="252"/>
      <c r="DB50" s="252"/>
      <c r="DC50" s="252"/>
      <c r="DD50" s="252"/>
      <c r="DE50" s="252"/>
      <c r="DF50" s="252"/>
      <c r="DG50" s="252"/>
      <c r="DH50" s="252"/>
      <c r="DI50" s="252"/>
      <c r="DJ50" s="252"/>
      <c r="DK50" s="252"/>
      <c r="DL50" s="252"/>
    </row>
    <row r="51" spans="104:116" x14ac:dyDescent="0.15"/>
    <row r="52" spans="104:116" x14ac:dyDescent="0.15"/>
    <row r="53" spans="104:116" x14ac:dyDescent="0.15">
      <c r="DL53" s="25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2"/>
      <c r="DD67" s="252"/>
      <c r="DE67" s="252"/>
      <c r="DF67" s="252"/>
      <c r="DG67" s="252"/>
      <c r="DH67" s="252"/>
      <c r="DI67" s="252"/>
      <c r="DJ67" s="252"/>
      <c r="DK67" s="252"/>
      <c r="DL67" s="25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PVWfclyxmx7i1Ub2rM7DfSKm4v9gOznJg5zmR8gopIE2kC94InSUXratUseWt4Aziq/egI1eAkMmRK+Qa4bYA==" saltValue="Hkjc+KOK12u+tvyPvrrh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4" customWidth="1"/>
    <col min="37" max="44" width="17" style="254" customWidth="1"/>
    <col min="45" max="45" width="6.125" style="260" customWidth="1"/>
    <col min="46" max="46" width="3" style="258" customWidth="1"/>
    <col min="47" max="47" width="19.125" style="254" hidden="1" customWidth="1"/>
    <col min="48" max="52" width="12.625" style="254" hidden="1" customWidth="1"/>
    <col min="53" max="16384" width="8.625" style="254"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475</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AK6" s="259" t="s">
        <v>476</v>
      </c>
      <c r="AL6" s="259"/>
      <c r="AM6" s="259"/>
      <c r="AN6" s="259"/>
    </row>
    <row r="7" spans="1:46" ht="13.5" customHeight="1" x14ac:dyDescent="0.15">
      <c r="A7" s="258"/>
      <c r="AK7" s="261"/>
      <c r="AL7" s="262"/>
      <c r="AM7" s="262"/>
      <c r="AN7" s="263"/>
      <c r="AO7" s="1102" t="s">
        <v>477</v>
      </c>
      <c r="AP7" s="264"/>
      <c r="AQ7" s="265" t="s">
        <v>478</v>
      </c>
      <c r="AR7" s="266"/>
    </row>
    <row r="8" spans="1:46" x14ac:dyDescent="0.15">
      <c r="A8" s="258"/>
      <c r="AK8" s="267"/>
      <c r="AL8" s="268"/>
      <c r="AM8" s="268"/>
      <c r="AN8" s="269"/>
      <c r="AO8" s="1103"/>
      <c r="AP8" s="270" t="s">
        <v>479</v>
      </c>
      <c r="AQ8" s="271" t="s">
        <v>480</v>
      </c>
      <c r="AR8" s="272" t="s">
        <v>481</v>
      </c>
    </row>
    <row r="9" spans="1:46" x14ac:dyDescent="0.15">
      <c r="A9" s="258"/>
      <c r="AK9" s="1104" t="s">
        <v>482</v>
      </c>
      <c r="AL9" s="1105"/>
      <c r="AM9" s="1105"/>
      <c r="AN9" s="1106"/>
      <c r="AO9" s="273">
        <v>13133421</v>
      </c>
      <c r="AP9" s="273">
        <v>55004</v>
      </c>
      <c r="AQ9" s="274">
        <v>61513</v>
      </c>
      <c r="AR9" s="275">
        <v>-10.6</v>
      </c>
    </row>
    <row r="10" spans="1:46" ht="13.5" customHeight="1" x14ac:dyDescent="0.15">
      <c r="A10" s="258"/>
      <c r="AK10" s="1104" t="s">
        <v>483</v>
      </c>
      <c r="AL10" s="1105"/>
      <c r="AM10" s="1105"/>
      <c r="AN10" s="1106"/>
      <c r="AO10" s="276">
        <v>81293</v>
      </c>
      <c r="AP10" s="276">
        <v>340</v>
      </c>
      <c r="AQ10" s="277">
        <v>1262</v>
      </c>
      <c r="AR10" s="278">
        <v>-73.099999999999994</v>
      </c>
    </row>
    <row r="11" spans="1:46" ht="13.5" customHeight="1" x14ac:dyDescent="0.15">
      <c r="A11" s="258"/>
      <c r="AK11" s="1104" t="s">
        <v>484</v>
      </c>
      <c r="AL11" s="1105"/>
      <c r="AM11" s="1105"/>
      <c r="AN11" s="1106"/>
      <c r="AO11" s="276">
        <v>166327</v>
      </c>
      <c r="AP11" s="276">
        <v>697</v>
      </c>
      <c r="AQ11" s="277">
        <v>1079</v>
      </c>
      <c r="AR11" s="278">
        <v>-35.4</v>
      </c>
    </row>
    <row r="12" spans="1:46" ht="13.5" customHeight="1" x14ac:dyDescent="0.15">
      <c r="A12" s="258"/>
      <c r="AK12" s="1104" t="s">
        <v>485</v>
      </c>
      <c r="AL12" s="1105"/>
      <c r="AM12" s="1105"/>
      <c r="AN12" s="1106"/>
      <c r="AO12" s="276" t="s">
        <v>486</v>
      </c>
      <c r="AP12" s="276" t="s">
        <v>486</v>
      </c>
      <c r="AQ12" s="277">
        <v>46</v>
      </c>
      <c r="AR12" s="278" t="s">
        <v>486</v>
      </c>
    </row>
    <row r="13" spans="1:46" ht="13.5" customHeight="1" x14ac:dyDescent="0.15">
      <c r="A13" s="258"/>
      <c r="AK13" s="1104" t="s">
        <v>487</v>
      </c>
      <c r="AL13" s="1105"/>
      <c r="AM13" s="1105"/>
      <c r="AN13" s="1106"/>
      <c r="AO13" s="276">
        <v>426047</v>
      </c>
      <c r="AP13" s="276">
        <v>1784</v>
      </c>
      <c r="AQ13" s="277">
        <v>2016</v>
      </c>
      <c r="AR13" s="278">
        <v>-11.5</v>
      </c>
    </row>
    <row r="14" spans="1:46" ht="13.5" customHeight="1" x14ac:dyDescent="0.15">
      <c r="A14" s="258"/>
      <c r="AK14" s="1104" t="s">
        <v>488</v>
      </c>
      <c r="AL14" s="1105"/>
      <c r="AM14" s="1105"/>
      <c r="AN14" s="1106"/>
      <c r="AO14" s="276">
        <v>395671</v>
      </c>
      <c r="AP14" s="276">
        <v>1657</v>
      </c>
      <c r="AQ14" s="277">
        <v>1290</v>
      </c>
      <c r="AR14" s="278">
        <v>28.4</v>
      </c>
    </row>
    <row r="15" spans="1:46" ht="13.5" customHeight="1" x14ac:dyDescent="0.15">
      <c r="A15" s="258"/>
      <c r="AK15" s="1107" t="s">
        <v>489</v>
      </c>
      <c r="AL15" s="1108"/>
      <c r="AM15" s="1108"/>
      <c r="AN15" s="1109"/>
      <c r="AO15" s="276">
        <v>-263883</v>
      </c>
      <c r="AP15" s="276">
        <v>-1105</v>
      </c>
      <c r="AQ15" s="277">
        <v>-2388</v>
      </c>
      <c r="AR15" s="278">
        <v>-53.7</v>
      </c>
    </row>
    <row r="16" spans="1:46" x14ac:dyDescent="0.15">
      <c r="A16" s="258"/>
      <c r="AK16" s="1107" t="s">
        <v>177</v>
      </c>
      <c r="AL16" s="1108"/>
      <c r="AM16" s="1108"/>
      <c r="AN16" s="1109"/>
      <c r="AO16" s="276">
        <v>13938876</v>
      </c>
      <c r="AP16" s="276">
        <v>58377</v>
      </c>
      <c r="AQ16" s="277">
        <v>64818</v>
      </c>
      <c r="AR16" s="278">
        <v>-9.9</v>
      </c>
    </row>
    <row r="17" spans="1:46" x14ac:dyDescent="0.15">
      <c r="A17" s="258"/>
    </row>
    <row r="18" spans="1:46" x14ac:dyDescent="0.15">
      <c r="A18" s="258"/>
      <c r="AQ18" s="279"/>
      <c r="AR18" s="279"/>
    </row>
    <row r="19" spans="1:46" x14ac:dyDescent="0.15">
      <c r="A19" s="258"/>
      <c r="AK19" s="254" t="s">
        <v>490</v>
      </c>
    </row>
    <row r="20" spans="1:46" x14ac:dyDescent="0.15">
      <c r="A20" s="258"/>
      <c r="AK20" s="280"/>
      <c r="AL20" s="281"/>
      <c r="AM20" s="281"/>
      <c r="AN20" s="282"/>
      <c r="AO20" s="283" t="s">
        <v>491</v>
      </c>
      <c r="AP20" s="284" t="s">
        <v>492</v>
      </c>
      <c r="AQ20" s="285" t="s">
        <v>493</v>
      </c>
      <c r="AR20" s="286"/>
    </row>
    <row r="21" spans="1:46" s="259" customFormat="1" x14ac:dyDescent="0.15">
      <c r="A21" s="287"/>
      <c r="AK21" s="1110" t="s">
        <v>494</v>
      </c>
      <c r="AL21" s="1111"/>
      <c r="AM21" s="1111"/>
      <c r="AN21" s="1112"/>
      <c r="AO21" s="288">
        <v>5.19</v>
      </c>
      <c r="AP21" s="289">
        <v>6.09</v>
      </c>
      <c r="AQ21" s="290">
        <v>-0.9</v>
      </c>
      <c r="AS21" s="291"/>
      <c r="AT21" s="287"/>
    </row>
    <row r="22" spans="1:46" s="259" customFormat="1" x14ac:dyDescent="0.15">
      <c r="A22" s="287"/>
      <c r="AK22" s="1110" t="s">
        <v>495</v>
      </c>
      <c r="AL22" s="1111"/>
      <c r="AM22" s="1111"/>
      <c r="AN22" s="1112"/>
      <c r="AO22" s="292">
        <v>99.9</v>
      </c>
      <c r="AP22" s="293">
        <v>99.7</v>
      </c>
      <c r="AQ22" s="294">
        <v>0.2</v>
      </c>
      <c r="AR22" s="279"/>
      <c r="AS22" s="291"/>
      <c r="AT22" s="287"/>
    </row>
    <row r="23" spans="1:46" s="259" customFormat="1" x14ac:dyDescent="0.15">
      <c r="A23" s="287"/>
      <c r="AP23" s="279"/>
      <c r="AQ23" s="279"/>
      <c r="AR23" s="279"/>
      <c r="AS23" s="291"/>
      <c r="AT23" s="287"/>
    </row>
    <row r="24" spans="1:46" s="259" customFormat="1" x14ac:dyDescent="0.15">
      <c r="A24" s="287"/>
      <c r="AP24" s="279"/>
      <c r="AQ24" s="279"/>
      <c r="AR24" s="279"/>
      <c r="AS24" s="291"/>
      <c r="AT24" s="287"/>
    </row>
    <row r="25" spans="1:46" s="259"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7"/>
    </row>
    <row r="26" spans="1:46" s="259" customFormat="1" x14ac:dyDescent="0.15">
      <c r="A26" s="1101" t="s">
        <v>496</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x14ac:dyDescent="0.15">
      <c r="A27" s="299"/>
      <c r="AS27" s="254"/>
      <c r="AT27" s="254"/>
    </row>
    <row r="28" spans="1:46" ht="17.25" x14ac:dyDescent="0.15">
      <c r="A28" s="255" t="s">
        <v>497</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0"/>
    </row>
    <row r="29" spans="1:46" x14ac:dyDescent="0.15">
      <c r="A29" s="258"/>
      <c r="AK29" s="259" t="s">
        <v>498</v>
      </c>
      <c r="AL29" s="259"/>
      <c r="AM29" s="259"/>
      <c r="AN29" s="259"/>
      <c r="AS29" s="301"/>
    </row>
    <row r="30" spans="1:46" ht="13.5" customHeight="1" x14ac:dyDescent="0.15">
      <c r="A30" s="258"/>
      <c r="AK30" s="261"/>
      <c r="AL30" s="262"/>
      <c r="AM30" s="262"/>
      <c r="AN30" s="263"/>
      <c r="AO30" s="1102" t="s">
        <v>477</v>
      </c>
      <c r="AP30" s="264"/>
      <c r="AQ30" s="265" t="s">
        <v>478</v>
      </c>
      <c r="AR30" s="266"/>
    </row>
    <row r="31" spans="1:46" x14ac:dyDescent="0.15">
      <c r="A31" s="258"/>
      <c r="AK31" s="267"/>
      <c r="AL31" s="268"/>
      <c r="AM31" s="268"/>
      <c r="AN31" s="269"/>
      <c r="AO31" s="1103"/>
      <c r="AP31" s="270" t="s">
        <v>479</v>
      </c>
      <c r="AQ31" s="271" t="s">
        <v>480</v>
      </c>
      <c r="AR31" s="272" t="s">
        <v>481</v>
      </c>
    </row>
    <row r="32" spans="1:46" ht="27" customHeight="1" x14ac:dyDescent="0.15">
      <c r="A32" s="258"/>
      <c r="AK32" s="1118" t="s">
        <v>499</v>
      </c>
      <c r="AL32" s="1119"/>
      <c r="AM32" s="1119"/>
      <c r="AN32" s="1120"/>
      <c r="AO32" s="302">
        <v>3835085</v>
      </c>
      <c r="AP32" s="302">
        <v>16062</v>
      </c>
      <c r="AQ32" s="303">
        <v>26619</v>
      </c>
      <c r="AR32" s="304">
        <v>-39.700000000000003</v>
      </c>
    </row>
    <row r="33" spans="1:46" ht="13.5" customHeight="1" x14ac:dyDescent="0.15">
      <c r="A33" s="258"/>
      <c r="AK33" s="1118" t="s">
        <v>500</v>
      </c>
      <c r="AL33" s="1119"/>
      <c r="AM33" s="1119"/>
      <c r="AN33" s="1120"/>
      <c r="AO33" s="302" t="s">
        <v>486</v>
      </c>
      <c r="AP33" s="302" t="s">
        <v>486</v>
      </c>
      <c r="AQ33" s="303">
        <v>3</v>
      </c>
      <c r="AR33" s="304" t="s">
        <v>486</v>
      </c>
    </row>
    <row r="34" spans="1:46" ht="27" customHeight="1" x14ac:dyDescent="0.15">
      <c r="A34" s="258"/>
      <c r="AK34" s="1118" t="s">
        <v>501</v>
      </c>
      <c r="AL34" s="1119"/>
      <c r="AM34" s="1119"/>
      <c r="AN34" s="1120"/>
      <c r="AO34" s="302" t="s">
        <v>486</v>
      </c>
      <c r="AP34" s="302" t="s">
        <v>486</v>
      </c>
      <c r="AQ34" s="303">
        <v>28</v>
      </c>
      <c r="AR34" s="304" t="s">
        <v>486</v>
      </c>
    </row>
    <row r="35" spans="1:46" ht="27" customHeight="1" x14ac:dyDescent="0.15">
      <c r="A35" s="258"/>
      <c r="AK35" s="1118" t="s">
        <v>502</v>
      </c>
      <c r="AL35" s="1119"/>
      <c r="AM35" s="1119"/>
      <c r="AN35" s="1120"/>
      <c r="AO35" s="302">
        <v>342106</v>
      </c>
      <c r="AP35" s="302">
        <v>1433</v>
      </c>
      <c r="AQ35" s="303">
        <v>5266</v>
      </c>
      <c r="AR35" s="304">
        <v>-72.8</v>
      </c>
    </row>
    <row r="36" spans="1:46" ht="27" customHeight="1" x14ac:dyDescent="0.15">
      <c r="A36" s="258"/>
      <c r="AK36" s="1118" t="s">
        <v>503</v>
      </c>
      <c r="AL36" s="1119"/>
      <c r="AM36" s="1119"/>
      <c r="AN36" s="1120"/>
      <c r="AO36" s="302">
        <v>69999</v>
      </c>
      <c r="AP36" s="302">
        <v>293</v>
      </c>
      <c r="AQ36" s="303">
        <v>468</v>
      </c>
      <c r="AR36" s="304">
        <v>-37.4</v>
      </c>
    </row>
    <row r="37" spans="1:46" ht="13.5" customHeight="1" x14ac:dyDescent="0.15">
      <c r="A37" s="258"/>
      <c r="AK37" s="1118" t="s">
        <v>504</v>
      </c>
      <c r="AL37" s="1119"/>
      <c r="AM37" s="1119"/>
      <c r="AN37" s="1120"/>
      <c r="AO37" s="302">
        <v>51373</v>
      </c>
      <c r="AP37" s="302">
        <v>215</v>
      </c>
      <c r="AQ37" s="303">
        <v>985</v>
      </c>
      <c r="AR37" s="304">
        <v>-78.2</v>
      </c>
    </row>
    <row r="38" spans="1:46" ht="27" customHeight="1" x14ac:dyDescent="0.15">
      <c r="A38" s="258"/>
      <c r="AK38" s="1121" t="s">
        <v>505</v>
      </c>
      <c r="AL38" s="1122"/>
      <c r="AM38" s="1122"/>
      <c r="AN38" s="1123"/>
      <c r="AO38" s="305" t="s">
        <v>486</v>
      </c>
      <c r="AP38" s="305" t="s">
        <v>486</v>
      </c>
      <c r="AQ38" s="306">
        <v>1</v>
      </c>
      <c r="AR38" s="294" t="s">
        <v>486</v>
      </c>
      <c r="AS38" s="301"/>
    </row>
    <row r="39" spans="1:46" x14ac:dyDescent="0.15">
      <c r="A39" s="258"/>
      <c r="AK39" s="1121" t="s">
        <v>506</v>
      </c>
      <c r="AL39" s="1122"/>
      <c r="AM39" s="1122"/>
      <c r="AN39" s="1123"/>
      <c r="AO39" s="302">
        <v>-1751374</v>
      </c>
      <c r="AP39" s="302">
        <v>-7335</v>
      </c>
      <c r="AQ39" s="303">
        <v>-7209</v>
      </c>
      <c r="AR39" s="304">
        <v>1.7</v>
      </c>
      <c r="AS39" s="301"/>
    </row>
    <row r="40" spans="1:46" ht="27" customHeight="1" x14ac:dyDescent="0.15">
      <c r="A40" s="258"/>
      <c r="AK40" s="1118" t="s">
        <v>507</v>
      </c>
      <c r="AL40" s="1119"/>
      <c r="AM40" s="1119"/>
      <c r="AN40" s="1120"/>
      <c r="AO40" s="302">
        <v>-1550555</v>
      </c>
      <c r="AP40" s="302">
        <v>-6494</v>
      </c>
      <c r="AQ40" s="303">
        <v>-18404</v>
      </c>
      <c r="AR40" s="304">
        <v>-64.7</v>
      </c>
      <c r="AS40" s="301"/>
    </row>
    <row r="41" spans="1:46" x14ac:dyDescent="0.15">
      <c r="A41" s="258"/>
      <c r="AK41" s="1124" t="s">
        <v>287</v>
      </c>
      <c r="AL41" s="1125"/>
      <c r="AM41" s="1125"/>
      <c r="AN41" s="1126"/>
      <c r="AO41" s="302">
        <v>996634</v>
      </c>
      <c r="AP41" s="302">
        <v>4174</v>
      </c>
      <c r="AQ41" s="303">
        <v>7755</v>
      </c>
      <c r="AR41" s="304">
        <v>-46.2</v>
      </c>
      <c r="AS41" s="301"/>
    </row>
    <row r="42" spans="1:46" x14ac:dyDescent="0.15">
      <c r="A42" s="258"/>
      <c r="AK42" s="307"/>
      <c r="AQ42" s="279"/>
      <c r="AR42" s="279"/>
      <c r="AS42" s="301"/>
    </row>
    <row r="43" spans="1:46" x14ac:dyDescent="0.15">
      <c r="A43" s="258"/>
      <c r="AP43" s="308"/>
      <c r="AQ43" s="279"/>
      <c r="AS43" s="301"/>
    </row>
    <row r="44" spans="1:46" x14ac:dyDescent="0.15">
      <c r="A44" s="258"/>
      <c r="AQ44" s="279"/>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09"/>
      <c r="AR45" s="256"/>
      <c r="AS45" s="256"/>
      <c r="AT45" s="254"/>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4"/>
    </row>
    <row r="47" spans="1:46" ht="17.25" customHeight="1" x14ac:dyDescent="0.15">
      <c r="A47" s="311" t="s">
        <v>508</v>
      </c>
    </row>
    <row r="48" spans="1:46" x14ac:dyDescent="0.15">
      <c r="A48" s="258"/>
      <c r="AK48" s="312" t="s">
        <v>509</v>
      </c>
      <c r="AL48" s="312"/>
      <c r="AM48" s="312"/>
      <c r="AN48" s="312"/>
      <c r="AO48" s="312"/>
      <c r="AP48" s="312"/>
      <c r="AQ48" s="313"/>
      <c r="AR48" s="312"/>
    </row>
    <row r="49" spans="1:44" ht="13.5" customHeight="1" x14ac:dyDescent="0.15">
      <c r="A49" s="258"/>
      <c r="AK49" s="314"/>
      <c r="AL49" s="315"/>
      <c r="AM49" s="1113" t="s">
        <v>477</v>
      </c>
      <c r="AN49" s="1115" t="s">
        <v>510</v>
      </c>
      <c r="AO49" s="1116"/>
      <c r="AP49" s="1116"/>
      <c r="AQ49" s="1116"/>
      <c r="AR49" s="1117"/>
    </row>
    <row r="50" spans="1:44" x14ac:dyDescent="0.15">
      <c r="A50" s="258"/>
      <c r="AK50" s="316"/>
      <c r="AL50" s="317"/>
      <c r="AM50" s="1114"/>
      <c r="AN50" s="318" t="s">
        <v>511</v>
      </c>
      <c r="AO50" s="319" t="s">
        <v>512</v>
      </c>
      <c r="AP50" s="320" t="s">
        <v>513</v>
      </c>
      <c r="AQ50" s="321" t="s">
        <v>514</v>
      </c>
      <c r="AR50" s="322" t="s">
        <v>515</v>
      </c>
    </row>
    <row r="51" spans="1:44" x14ac:dyDescent="0.15">
      <c r="A51" s="258"/>
      <c r="AK51" s="314" t="s">
        <v>516</v>
      </c>
      <c r="AL51" s="315"/>
      <c r="AM51" s="323">
        <v>10185636</v>
      </c>
      <c r="AN51" s="324">
        <v>42968</v>
      </c>
      <c r="AO51" s="325">
        <v>-13.2</v>
      </c>
      <c r="AP51" s="326">
        <v>51043</v>
      </c>
      <c r="AQ51" s="327">
        <v>15</v>
      </c>
      <c r="AR51" s="328">
        <v>-28.2</v>
      </c>
    </row>
    <row r="52" spans="1:44" x14ac:dyDescent="0.15">
      <c r="A52" s="258"/>
      <c r="AK52" s="329"/>
      <c r="AL52" s="330" t="s">
        <v>517</v>
      </c>
      <c r="AM52" s="331">
        <v>7101809</v>
      </c>
      <c r="AN52" s="332">
        <v>29959</v>
      </c>
      <c r="AO52" s="333">
        <v>0.2</v>
      </c>
      <c r="AP52" s="334">
        <v>23378</v>
      </c>
      <c r="AQ52" s="335">
        <v>0.6</v>
      </c>
      <c r="AR52" s="336">
        <v>-0.4</v>
      </c>
    </row>
    <row r="53" spans="1:44" x14ac:dyDescent="0.15">
      <c r="A53" s="258"/>
      <c r="AK53" s="314" t="s">
        <v>518</v>
      </c>
      <c r="AL53" s="315"/>
      <c r="AM53" s="323">
        <v>9584333</v>
      </c>
      <c r="AN53" s="324">
        <v>40302</v>
      </c>
      <c r="AO53" s="325">
        <v>-6.2</v>
      </c>
      <c r="AP53" s="326">
        <v>42898</v>
      </c>
      <c r="AQ53" s="327">
        <v>-16</v>
      </c>
      <c r="AR53" s="328">
        <v>9.8000000000000007</v>
      </c>
    </row>
    <row r="54" spans="1:44" x14ac:dyDescent="0.15">
      <c r="A54" s="258"/>
      <c r="AK54" s="329"/>
      <c r="AL54" s="330" t="s">
        <v>517</v>
      </c>
      <c r="AM54" s="331">
        <v>6353441</v>
      </c>
      <c r="AN54" s="332">
        <v>26716</v>
      </c>
      <c r="AO54" s="333">
        <v>-10.8</v>
      </c>
      <c r="AP54" s="334">
        <v>21022</v>
      </c>
      <c r="AQ54" s="335">
        <v>-10.1</v>
      </c>
      <c r="AR54" s="336">
        <v>-0.7</v>
      </c>
    </row>
    <row r="55" spans="1:44" x14ac:dyDescent="0.15">
      <c r="A55" s="258"/>
      <c r="AK55" s="314" t="s">
        <v>519</v>
      </c>
      <c r="AL55" s="315"/>
      <c r="AM55" s="323">
        <v>5606206</v>
      </c>
      <c r="AN55" s="324">
        <v>23562</v>
      </c>
      <c r="AO55" s="325">
        <v>-41.5</v>
      </c>
      <c r="AP55" s="326">
        <v>38566</v>
      </c>
      <c r="AQ55" s="327">
        <v>-10.1</v>
      </c>
      <c r="AR55" s="328">
        <v>-31.4</v>
      </c>
    </row>
    <row r="56" spans="1:44" x14ac:dyDescent="0.15">
      <c r="A56" s="258"/>
      <c r="AK56" s="329"/>
      <c r="AL56" s="330" t="s">
        <v>517</v>
      </c>
      <c r="AM56" s="331">
        <v>4100800</v>
      </c>
      <c r="AN56" s="332">
        <v>17235</v>
      </c>
      <c r="AO56" s="333">
        <v>-35.5</v>
      </c>
      <c r="AP56" s="334">
        <v>24059</v>
      </c>
      <c r="AQ56" s="335">
        <v>14.4</v>
      </c>
      <c r="AR56" s="336">
        <v>-49.9</v>
      </c>
    </row>
    <row r="57" spans="1:44" x14ac:dyDescent="0.15">
      <c r="A57" s="258"/>
      <c r="AK57" s="314" t="s">
        <v>520</v>
      </c>
      <c r="AL57" s="315"/>
      <c r="AM57" s="323">
        <v>7538552</v>
      </c>
      <c r="AN57" s="324">
        <v>31608</v>
      </c>
      <c r="AO57" s="325">
        <v>34.1</v>
      </c>
      <c r="AP57" s="326">
        <v>35156</v>
      </c>
      <c r="AQ57" s="327">
        <v>-8.8000000000000007</v>
      </c>
      <c r="AR57" s="328">
        <v>42.9</v>
      </c>
    </row>
    <row r="58" spans="1:44" x14ac:dyDescent="0.15">
      <c r="A58" s="258"/>
      <c r="AK58" s="329"/>
      <c r="AL58" s="330" t="s">
        <v>517</v>
      </c>
      <c r="AM58" s="331">
        <v>5805300</v>
      </c>
      <c r="AN58" s="332">
        <v>24340</v>
      </c>
      <c r="AO58" s="333">
        <v>41.2</v>
      </c>
      <c r="AP58" s="334">
        <v>22430</v>
      </c>
      <c r="AQ58" s="335">
        <v>-6.8</v>
      </c>
      <c r="AR58" s="336">
        <v>48</v>
      </c>
    </row>
    <row r="59" spans="1:44" x14ac:dyDescent="0.15">
      <c r="A59" s="258"/>
      <c r="AK59" s="314" t="s">
        <v>521</v>
      </c>
      <c r="AL59" s="315"/>
      <c r="AM59" s="323">
        <v>8723870</v>
      </c>
      <c r="AN59" s="324">
        <v>36536</v>
      </c>
      <c r="AO59" s="325">
        <v>15.6</v>
      </c>
      <c r="AP59" s="326">
        <v>37029</v>
      </c>
      <c r="AQ59" s="327">
        <v>5.3</v>
      </c>
      <c r="AR59" s="328">
        <v>10.3</v>
      </c>
    </row>
    <row r="60" spans="1:44" x14ac:dyDescent="0.15">
      <c r="A60" s="258"/>
      <c r="AK60" s="329"/>
      <c r="AL60" s="330" t="s">
        <v>517</v>
      </c>
      <c r="AM60" s="331">
        <v>7300791</v>
      </c>
      <c r="AN60" s="332">
        <v>30576</v>
      </c>
      <c r="AO60" s="333">
        <v>25.6</v>
      </c>
      <c r="AP60" s="334">
        <v>23232</v>
      </c>
      <c r="AQ60" s="335">
        <v>3.6</v>
      </c>
      <c r="AR60" s="336">
        <v>22</v>
      </c>
    </row>
    <row r="61" spans="1:44" x14ac:dyDescent="0.15">
      <c r="A61" s="258"/>
      <c r="AK61" s="314" t="s">
        <v>522</v>
      </c>
      <c r="AL61" s="337"/>
      <c r="AM61" s="323">
        <v>8327719</v>
      </c>
      <c r="AN61" s="324">
        <v>34995</v>
      </c>
      <c r="AO61" s="325">
        <v>-2.2000000000000002</v>
      </c>
      <c r="AP61" s="326">
        <v>40938</v>
      </c>
      <c r="AQ61" s="338">
        <v>-2.9</v>
      </c>
      <c r="AR61" s="328">
        <v>0.7</v>
      </c>
    </row>
    <row r="62" spans="1:44" x14ac:dyDescent="0.15">
      <c r="A62" s="258"/>
      <c r="AK62" s="329"/>
      <c r="AL62" s="330" t="s">
        <v>517</v>
      </c>
      <c r="AM62" s="331">
        <v>6132428</v>
      </c>
      <c r="AN62" s="332">
        <v>25765</v>
      </c>
      <c r="AO62" s="333">
        <v>4.0999999999999996</v>
      </c>
      <c r="AP62" s="334">
        <v>22824</v>
      </c>
      <c r="AQ62" s="335">
        <v>0.3</v>
      </c>
      <c r="AR62" s="336">
        <v>3.8</v>
      </c>
    </row>
    <row r="63" spans="1:44" x14ac:dyDescent="0.15">
      <c r="A63" s="258"/>
    </row>
    <row r="64" spans="1:44" x14ac:dyDescent="0.15">
      <c r="A64" s="258"/>
    </row>
    <row r="65" spans="1:46" x14ac:dyDescent="0.15">
      <c r="A65" s="258"/>
    </row>
    <row r="66" spans="1:46" x14ac:dyDescent="0.15">
      <c r="A66" s="33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0"/>
    </row>
    <row r="67" spans="1:46" ht="13.5" hidden="1" customHeight="1" x14ac:dyDescent="0.15">
      <c r="AS67" s="254"/>
      <c r="AT67" s="254"/>
    </row>
    <row r="70" spans="1:46" hidden="1" x14ac:dyDescent="0.15"/>
    <row r="71" spans="1:46" hidden="1" x14ac:dyDescent="0.15"/>
    <row r="72" spans="1:46" hidden="1" x14ac:dyDescent="0.15"/>
    <row r="73" spans="1:46" hidden="1" x14ac:dyDescent="0.15"/>
  </sheetData>
  <sheetProtection algorithmName="SHA-512" hashValue="XJffHO9gpOyTbskpn3IEBpR+pMPrZ7Kq4uz/LqrqDyjr56K8Yht9Dwm58PXgxzvQd9g8i0mJ4wDFZKa8LgDCPA==" saltValue="ixrxdH4osy8NRIPfWwy1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3" customWidth="1"/>
    <col min="126" max="16384" width="9" style="252" hidden="1"/>
  </cols>
  <sheetData>
    <row r="1" spans="2:125" ht="13.5" customHeight="1"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2:125" x14ac:dyDescent="0.15">
      <c r="B2" s="252"/>
      <c r="DG2" s="252"/>
    </row>
    <row r="3" spans="2:125" x14ac:dyDescent="0.15">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H3" s="252"/>
      <c r="DI3" s="252"/>
      <c r="DJ3" s="252"/>
      <c r="DK3" s="252"/>
      <c r="DL3" s="252"/>
      <c r="DM3" s="252"/>
      <c r="DN3" s="252"/>
      <c r="DO3" s="252"/>
      <c r="DP3" s="252"/>
      <c r="DQ3" s="252"/>
      <c r="DR3" s="252"/>
      <c r="DS3" s="252"/>
      <c r="DT3" s="252"/>
      <c r="DU3" s="252"/>
    </row>
    <row r="4" spans="2:125" x14ac:dyDescent="0.15"/>
    <row r="5" spans="2:125" x14ac:dyDescent="0.15"/>
    <row r="6" spans="2:125" x14ac:dyDescent="0.15"/>
    <row r="7" spans="2:125" x14ac:dyDescent="0.15"/>
    <row r="8" spans="2:125" x14ac:dyDescent="0.15"/>
    <row r="9" spans="2:125" x14ac:dyDescent="0.15">
      <c r="DU9" s="25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2"/>
    </row>
    <row r="18" spans="125:125" x14ac:dyDescent="0.15"/>
    <row r="19" spans="125:125" x14ac:dyDescent="0.15"/>
    <row r="20" spans="125:125" x14ac:dyDescent="0.15">
      <c r="DU20" s="252"/>
    </row>
    <row r="21" spans="125:125" x14ac:dyDescent="0.15">
      <c r="DU21" s="25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2"/>
    </row>
    <row r="29" spans="125:125" x14ac:dyDescent="0.15"/>
    <row r="30" spans="125:125" x14ac:dyDescent="0.15"/>
    <row r="31" spans="125:125" x14ac:dyDescent="0.15"/>
    <row r="32" spans="125:125" x14ac:dyDescent="0.15"/>
    <row r="33" spans="2:125" x14ac:dyDescent="0.15">
      <c r="B33" s="252"/>
      <c r="G33" s="252"/>
      <c r="I33" s="252"/>
    </row>
    <row r="34" spans="2:125" x14ac:dyDescent="0.15">
      <c r="C34" s="252"/>
      <c r="P34" s="252"/>
      <c r="DE34" s="252"/>
      <c r="DH34" s="252"/>
    </row>
    <row r="35" spans="2:125" x14ac:dyDescent="0.15">
      <c r="D35" s="252"/>
      <c r="E35" s="252"/>
      <c r="DG35" s="252"/>
      <c r="DJ35" s="252"/>
      <c r="DP35" s="252"/>
      <c r="DQ35" s="252"/>
      <c r="DR35" s="252"/>
      <c r="DS35" s="252"/>
      <c r="DT35" s="252"/>
      <c r="DU35" s="252"/>
    </row>
    <row r="36" spans="2:125" x14ac:dyDescent="0.15">
      <c r="F36" s="252"/>
      <c r="H36" s="252"/>
      <c r="J36" s="252"/>
      <c r="K36" s="252"/>
      <c r="L36" s="252"/>
      <c r="M36" s="252"/>
      <c r="N36" s="252"/>
      <c r="O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F36" s="252"/>
      <c r="DI36" s="252"/>
      <c r="DK36" s="252"/>
      <c r="DL36" s="252"/>
      <c r="DM36" s="252"/>
      <c r="DN36" s="252"/>
      <c r="DO36" s="252"/>
      <c r="DP36" s="252"/>
      <c r="DQ36" s="252"/>
      <c r="DR36" s="252"/>
      <c r="DS36" s="252"/>
      <c r="DT36" s="252"/>
      <c r="DU36" s="252"/>
    </row>
    <row r="37" spans="2:125" x14ac:dyDescent="0.15">
      <c r="DU37" s="252"/>
    </row>
    <row r="38" spans="2:125" x14ac:dyDescent="0.15">
      <c r="DT38" s="252"/>
      <c r="DU38" s="252"/>
    </row>
    <row r="39" spans="2:125" x14ac:dyDescent="0.15"/>
    <row r="40" spans="2:125" x14ac:dyDescent="0.15">
      <c r="DH40" s="252"/>
    </row>
    <row r="41" spans="2:125" x14ac:dyDescent="0.15">
      <c r="DE41" s="252"/>
    </row>
    <row r="42" spans="2:125" x14ac:dyDescent="0.15">
      <c r="DG42" s="252"/>
      <c r="DJ42" s="252"/>
    </row>
    <row r="43" spans="2:125" x14ac:dyDescent="0.15">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F43" s="252"/>
      <c r="DI43" s="252"/>
      <c r="DK43" s="252"/>
      <c r="DL43" s="252"/>
      <c r="DM43" s="252"/>
      <c r="DN43" s="252"/>
      <c r="DO43" s="252"/>
      <c r="DP43" s="252"/>
      <c r="DQ43" s="252"/>
      <c r="DR43" s="252"/>
      <c r="DS43" s="252"/>
      <c r="DT43" s="252"/>
      <c r="DU43" s="252"/>
    </row>
    <row r="44" spans="2:125" x14ac:dyDescent="0.15">
      <c r="DU44" s="252"/>
    </row>
    <row r="45" spans="2:125" x14ac:dyDescent="0.15"/>
    <row r="46" spans="2:125" x14ac:dyDescent="0.15"/>
    <row r="47" spans="2:125" x14ac:dyDescent="0.15"/>
    <row r="48" spans="2:125" x14ac:dyDescent="0.15">
      <c r="DT48" s="252"/>
      <c r="DU48" s="252"/>
    </row>
    <row r="49" spans="120:125" x14ac:dyDescent="0.15">
      <c r="DU49" s="252"/>
    </row>
    <row r="50" spans="120:125" x14ac:dyDescent="0.15">
      <c r="DU50" s="252"/>
    </row>
    <row r="51" spans="120:125" x14ac:dyDescent="0.15">
      <c r="DP51" s="252"/>
      <c r="DQ51" s="252"/>
      <c r="DR51" s="252"/>
      <c r="DS51" s="252"/>
      <c r="DT51" s="252"/>
      <c r="DU51" s="252"/>
    </row>
    <row r="52" spans="120:125" x14ac:dyDescent="0.15"/>
    <row r="53" spans="120:125" x14ac:dyDescent="0.15"/>
    <row r="54" spans="120:125" x14ac:dyDescent="0.15">
      <c r="DU54" s="252"/>
    </row>
    <row r="55" spans="120:125" x14ac:dyDescent="0.15"/>
    <row r="56" spans="120:125" x14ac:dyDescent="0.15"/>
    <row r="57" spans="120:125" x14ac:dyDescent="0.15"/>
    <row r="58" spans="120:125" x14ac:dyDescent="0.15">
      <c r="DU58" s="252"/>
    </row>
    <row r="59" spans="120:125" x14ac:dyDescent="0.15"/>
    <row r="60" spans="120:125" x14ac:dyDescent="0.15"/>
    <row r="61" spans="120:125" x14ac:dyDescent="0.15"/>
    <row r="62" spans="120:125" x14ac:dyDescent="0.15"/>
    <row r="63" spans="120:125" x14ac:dyDescent="0.15">
      <c r="DU63" s="252"/>
    </row>
    <row r="64" spans="120:125" x14ac:dyDescent="0.15">
      <c r="DT64" s="252"/>
      <c r="DU64" s="252"/>
    </row>
    <row r="65" spans="123:125" x14ac:dyDescent="0.15"/>
    <row r="66" spans="123:125" x14ac:dyDescent="0.15"/>
    <row r="67" spans="123:125" x14ac:dyDescent="0.15"/>
    <row r="68" spans="123:125" x14ac:dyDescent="0.15"/>
    <row r="69" spans="123:125" x14ac:dyDescent="0.15">
      <c r="DS69" s="252"/>
      <c r="DT69" s="252"/>
      <c r="DU69" s="25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2"/>
    </row>
    <row r="83" spans="116:125" x14ac:dyDescent="0.15">
      <c r="DM83" s="252"/>
      <c r="DN83" s="252"/>
      <c r="DO83" s="252"/>
      <c r="DP83" s="252"/>
      <c r="DQ83" s="252"/>
      <c r="DR83" s="252"/>
      <c r="DS83" s="252"/>
      <c r="DT83" s="252"/>
      <c r="DU83" s="252"/>
    </row>
    <row r="84" spans="116:125" x14ac:dyDescent="0.15"/>
    <row r="85" spans="116:125" x14ac:dyDescent="0.15"/>
    <row r="86" spans="116:125" x14ac:dyDescent="0.15"/>
    <row r="87" spans="116:125" x14ac:dyDescent="0.15"/>
    <row r="88" spans="116:125" x14ac:dyDescent="0.15">
      <c r="DU88" s="25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2"/>
      <c r="DT94" s="252"/>
      <c r="DU94" s="252"/>
    </row>
    <row r="95" spans="116:125" ht="13.5" customHeight="1" x14ac:dyDescent="0.15">
      <c r="DU95" s="25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2"/>
    </row>
    <row r="102" spans="124:125" ht="13.5" customHeight="1" x14ac:dyDescent="0.15"/>
    <row r="103" spans="124:125" ht="13.5" customHeight="1" x14ac:dyDescent="0.15"/>
    <row r="104" spans="124:125" ht="13.5" customHeight="1" x14ac:dyDescent="0.15">
      <c r="DT104" s="252"/>
      <c r="DU104" s="25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474</v>
      </c>
    </row>
    <row r="121" spans="125:125" ht="13.5" hidden="1" customHeight="1" x14ac:dyDescent="0.15">
      <c r="DU121" s="252"/>
    </row>
  </sheetData>
  <sheetProtection algorithmName="SHA-512" hashValue="Sjiuz8z8iQUSvZ1lka/zxBa7sWWVnMEZFUUZTGgb9UYmo489PACcok1tQ9NzmOoQBel0tNNaISSyhDT2k3LslQ==" saltValue="m0yL4NECvwLKRAJ5Ogzh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3" customWidth="1"/>
    <col min="126" max="142" width="0" style="252" hidden="1" customWidth="1"/>
    <col min="143" max="16384" width="9" style="252" hidden="1"/>
  </cols>
  <sheetData>
    <row r="1" spans="1:125" ht="13.5" customHeight="1"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1:125" x14ac:dyDescent="0.15">
      <c r="B2" s="252"/>
      <c r="T2" s="252"/>
    </row>
    <row r="3" spans="1:125" x14ac:dyDescent="0.15">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2"/>
      <c r="G33" s="252"/>
      <c r="I33" s="252"/>
    </row>
    <row r="34" spans="2:125" x14ac:dyDescent="0.15">
      <c r="C34" s="252"/>
      <c r="P34" s="252"/>
      <c r="R34" s="252"/>
      <c r="U34" s="252"/>
    </row>
    <row r="35" spans="2:125" x14ac:dyDescent="0.15">
      <c r="D35" s="252"/>
      <c r="E35" s="252"/>
      <c r="T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row>
    <row r="36" spans="2:125" x14ac:dyDescent="0.15">
      <c r="F36" s="252"/>
      <c r="H36" s="252"/>
      <c r="J36" s="252"/>
      <c r="K36" s="252"/>
      <c r="L36" s="252"/>
      <c r="M36" s="252"/>
      <c r="N36" s="252"/>
      <c r="O36" s="252"/>
      <c r="Q36" s="252"/>
      <c r="S36" s="252"/>
      <c r="V36" s="252"/>
    </row>
    <row r="37" spans="2:125" x14ac:dyDescent="0.15"/>
    <row r="38" spans="2:125" x14ac:dyDescent="0.15"/>
    <row r="39" spans="2:125" x14ac:dyDescent="0.15"/>
    <row r="40" spans="2:125" x14ac:dyDescent="0.15">
      <c r="U40" s="252"/>
    </row>
    <row r="41" spans="2:125" x14ac:dyDescent="0.15">
      <c r="R41" s="252"/>
    </row>
    <row r="42" spans="2:125" x14ac:dyDescent="0.15">
      <c r="T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row>
    <row r="43" spans="2:125" x14ac:dyDescent="0.15">
      <c r="Q43" s="252"/>
      <c r="S43" s="252"/>
      <c r="V43" s="25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sheetData>
  <sheetProtection algorithmName="SHA-512" hashValue="a3MPcc97ytcrcE1B6XCA1Xj/KAG++Un6JcV4+CUhqvVocg3E6JqHvUBnIrBEbuGYPxctFaXT8UZ2A1p3+WaVtQ==" saltValue="wq4wngheINFt9fLTvssf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7" t="s">
        <v>3</v>
      </c>
      <c r="D47" s="1127"/>
      <c r="E47" s="1128"/>
      <c r="F47" s="11">
        <v>10.86</v>
      </c>
      <c r="G47" s="12">
        <v>10.16</v>
      </c>
      <c r="H47" s="12">
        <v>12.61</v>
      </c>
      <c r="I47" s="12">
        <v>11.63</v>
      </c>
      <c r="J47" s="13">
        <v>9.9600000000000009</v>
      </c>
    </row>
    <row r="48" spans="2:10" ht="57.75" customHeight="1" x14ac:dyDescent="0.15">
      <c r="B48" s="14"/>
      <c r="C48" s="1129" t="s">
        <v>4</v>
      </c>
      <c r="D48" s="1129"/>
      <c r="E48" s="1130"/>
      <c r="F48" s="15">
        <v>6.13</v>
      </c>
      <c r="G48" s="16">
        <v>10.42</v>
      </c>
      <c r="H48" s="16">
        <v>13.91</v>
      </c>
      <c r="I48" s="16">
        <v>8.44</v>
      </c>
      <c r="J48" s="17">
        <v>8.25</v>
      </c>
    </row>
    <row r="49" spans="2:10" ht="57.75" customHeight="1" thickBot="1" x14ac:dyDescent="0.2">
      <c r="B49" s="18"/>
      <c r="C49" s="1131" t="s">
        <v>5</v>
      </c>
      <c r="D49" s="1131"/>
      <c r="E49" s="1132"/>
      <c r="F49" s="19">
        <v>1.42</v>
      </c>
      <c r="G49" s="20">
        <v>5.42</v>
      </c>
      <c r="H49" s="20">
        <v>4.75</v>
      </c>
      <c r="I49" s="20" t="s">
        <v>529</v>
      </c>
      <c r="J49" s="21" t="s">
        <v>530</v>
      </c>
    </row>
    <row r="50" spans="2:10" x14ac:dyDescent="0.15"/>
  </sheetData>
  <sheetProtection algorithmName="SHA-512" hashValue="r4n00MJSZABPKaxIPcPqgNqv4UrY+sXXAsw3znCkzbZA2jS+IXoqbJC2d9aujZ70yPetXVL0boqzzx/me468Qg==" saltValue="9TSy/1/Se3RrFLzw8Fg7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7" t="s">
        <v>531</v>
      </c>
      <c r="D34" s="1137"/>
      <c r="E34" s="1138"/>
      <c r="F34" s="32">
        <v>6.13</v>
      </c>
      <c r="G34" s="33">
        <v>10.42</v>
      </c>
      <c r="H34" s="33">
        <v>13.91</v>
      </c>
      <c r="I34" s="33">
        <v>8.44</v>
      </c>
      <c r="J34" s="34">
        <v>8.25</v>
      </c>
      <c r="K34" s="22"/>
      <c r="L34" s="22"/>
      <c r="M34" s="22"/>
      <c r="N34" s="22"/>
      <c r="O34" s="22"/>
      <c r="P34" s="22"/>
    </row>
    <row r="35" spans="1:16" ht="39" customHeight="1" x14ac:dyDescent="0.15">
      <c r="A35" s="22"/>
      <c r="B35" s="35"/>
      <c r="C35" s="1133" t="s">
        <v>532</v>
      </c>
      <c r="D35" s="1133"/>
      <c r="E35" s="1134"/>
      <c r="F35" s="36" t="s">
        <v>486</v>
      </c>
      <c r="G35" s="37">
        <v>0.91</v>
      </c>
      <c r="H35" s="37">
        <v>0.85</v>
      </c>
      <c r="I35" s="37">
        <v>1.46</v>
      </c>
      <c r="J35" s="38">
        <v>2.0499999999999998</v>
      </c>
      <c r="K35" s="22"/>
      <c r="L35" s="22"/>
      <c r="M35" s="22"/>
      <c r="N35" s="22"/>
      <c r="O35" s="22"/>
      <c r="P35" s="22"/>
    </row>
    <row r="36" spans="1:16" ht="39" customHeight="1" x14ac:dyDescent="0.15">
      <c r="A36" s="22"/>
      <c r="B36" s="35"/>
      <c r="C36" s="1133" t="s">
        <v>533</v>
      </c>
      <c r="D36" s="1133"/>
      <c r="E36" s="1134"/>
      <c r="F36" s="36">
        <v>0.73</v>
      </c>
      <c r="G36" s="37">
        <v>0.87</v>
      </c>
      <c r="H36" s="37">
        <v>1.24</v>
      </c>
      <c r="I36" s="37">
        <v>0.82</v>
      </c>
      <c r="J36" s="38">
        <v>0.45</v>
      </c>
      <c r="K36" s="22"/>
      <c r="L36" s="22"/>
      <c r="M36" s="22"/>
      <c r="N36" s="22"/>
      <c r="O36" s="22"/>
      <c r="P36" s="22"/>
    </row>
    <row r="37" spans="1:16" ht="39" customHeight="1" x14ac:dyDescent="0.15">
      <c r="A37" s="22"/>
      <c r="B37" s="35"/>
      <c r="C37" s="1133" t="s">
        <v>534</v>
      </c>
      <c r="D37" s="1133"/>
      <c r="E37" s="1134"/>
      <c r="F37" s="36">
        <v>0.2</v>
      </c>
      <c r="G37" s="37">
        <v>0.05</v>
      </c>
      <c r="H37" s="37">
        <v>0.1</v>
      </c>
      <c r="I37" s="37">
        <v>0.06</v>
      </c>
      <c r="J37" s="38">
        <v>0.08</v>
      </c>
      <c r="K37" s="22"/>
      <c r="L37" s="22"/>
      <c r="M37" s="22"/>
      <c r="N37" s="22"/>
      <c r="O37" s="22"/>
      <c r="P37" s="22"/>
    </row>
    <row r="38" spans="1:16" ht="39" customHeight="1" x14ac:dyDescent="0.15">
      <c r="A38" s="22"/>
      <c r="B38" s="35"/>
      <c r="C38" s="1133" t="s">
        <v>535</v>
      </c>
      <c r="D38" s="1133"/>
      <c r="E38" s="1134"/>
      <c r="F38" s="36">
        <v>0.01</v>
      </c>
      <c r="G38" s="37">
        <v>0.1</v>
      </c>
      <c r="H38" s="37">
        <v>0.08</v>
      </c>
      <c r="I38" s="37">
        <v>7.0000000000000007E-2</v>
      </c>
      <c r="J38" s="38">
        <v>0.08</v>
      </c>
      <c r="K38" s="22"/>
      <c r="L38" s="22"/>
      <c r="M38" s="22"/>
      <c r="N38" s="22"/>
      <c r="O38" s="22"/>
      <c r="P38" s="22"/>
    </row>
    <row r="39" spans="1:16" ht="39" customHeight="1" x14ac:dyDescent="0.15">
      <c r="A39" s="22"/>
      <c r="B39" s="35"/>
      <c r="C39" s="1133" t="s">
        <v>536</v>
      </c>
      <c r="D39" s="1133"/>
      <c r="E39" s="1134"/>
      <c r="F39" s="36">
        <v>0</v>
      </c>
      <c r="G39" s="37">
        <v>0</v>
      </c>
      <c r="H39" s="37">
        <v>0</v>
      </c>
      <c r="I39" s="37">
        <v>0</v>
      </c>
      <c r="J39" s="38">
        <v>0</v>
      </c>
      <c r="K39" s="22"/>
      <c r="L39" s="22"/>
      <c r="M39" s="22"/>
      <c r="N39" s="22"/>
      <c r="O39" s="22"/>
      <c r="P39" s="22"/>
    </row>
    <row r="40" spans="1:16" ht="39" customHeight="1" x14ac:dyDescent="0.15">
      <c r="A40" s="22"/>
      <c r="B40" s="35"/>
      <c r="C40" s="1133"/>
      <c r="D40" s="1133"/>
      <c r="E40" s="1134"/>
      <c r="F40" s="36"/>
      <c r="G40" s="37"/>
      <c r="H40" s="37"/>
      <c r="I40" s="37"/>
      <c r="J40" s="38"/>
      <c r="K40" s="22"/>
      <c r="L40" s="22"/>
      <c r="M40" s="22"/>
      <c r="N40" s="22"/>
      <c r="O40" s="22"/>
      <c r="P40" s="22"/>
    </row>
    <row r="41" spans="1:16" ht="39" customHeight="1" x14ac:dyDescent="0.15">
      <c r="A41" s="22"/>
      <c r="B41" s="35"/>
      <c r="C41" s="1133"/>
      <c r="D41" s="1133"/>
      <c r="E41" s="1134"/>
      <c r="F41" s="36"/>
      <c r="G41" s="37"/>
      <c r="H41" s="37"/>
      <c r="I41" s="37"/>
      <c r="J41" s="38"/>
      <c r="K41" s="22"/>
      <c r="L41" s="22"/>
      <c r="M41" s="22"/>
      <c r="N41" s="22"/>
      <c r="O41" s="22"/>
      <c r="P41" s="22"/>
    </row>
    <row r="42" spans="1:16" ht="39" customHeight="1" x14ac:dyDescent="0.15">
      <c r="A42" s="22"/>
      <c r="B42" s="39"/>
      <c r="C42" s="1133" t="s">
        <v>537</v>
      </c>
      <c r="D42" s="1133"/>
      <c r="E42" s="1134"/>
      <c r="F42" s="36" t="s">
        <v>486</v>
      </c>
      <c r="G42" s="37" t="s">
        <v>486</v>
      </c>
      <c r="H42" s="37" t="s">
        <v>486</v>
      </c>
      <c r="I42" s="37" t="s">
        <v>486</v>
      </c>
      <c r="J42" s="38" t="s">
        <v>486</v>
      </c>
      <c r="K42" s="22"/>
      <c r="L42" s="22"/>
      <c r="M42" s="22"/>
      <c r="N42" s="22"/>
      <c r="O42" s="22"/>
      <c r="P42" s="22"/>
    </row>
    <row r="43" spans="1:16" ht="39" customHeight="1" thickBot="1" x14ac:dyDescent="0.2">
      <c r="A43" s="22"/>
      <c r="B43" s="40"/>
      <c r="C43" s="1135" t="s">
        <v>538</v>
      </c>
      <c r="D43" s="1135"/>
      <c r="E43" s="1136"/>
      <c r="F43" s="41">
        <v>0.57999999999999996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7shqRuKYI4Dj7borVYR6zWTzpH8cwhHhhZ0bh/BVXHwxnfq/x4QBb3PJxY/igP49I/mhkjfdHBWRduX1IgSKg==" saltValue="hy7XijqssSThfCSwoaj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9" t="s">
        <v>9</v>
      </c>
      <c r="C45" s="1140"/>
      <c r="D45" s="56"/>
      <c r="E45" s="1145" t="s">
        <v>10</v>
      </c>
      <c r="F45" s="1145"/>
      <c r="G45" s="1145"/>
      <c r="H45" s="1145"/>
      <c r="I45" s="1145"/>
      <c r="J45" s="1146"/>
      <c r="K45" s="57">
        <v>3409</v>
      </c>
      <c r="L45" s="58">
        <v>3557</v>
      </c>
      <c r="M45" s="58">
        <v>3562</v>
      </c>
      <c r="N45" s="58">
        <v>3725</v>
      </c>
      <c r="O45" s="59">
        <v>3835</v>
      </c>
      <c r="P45" s="46"/>
      <c r="Q45" s="46"/>
      <c r="R45" s="46"/>
      <c r="S45" s="46"/>
      <c r="T45" s="46"/>
      <c r="U45" s="46"/>
    </row>
    <row r="46" spans="1:21" ht="30.75" customHeight="1" x14ac:dyDescent="0.15">
      <c r="A46" s="46"/>
      <c r="B46" s="1141"/>
      <c r="C46" s="1142"/>
      <c r="D46" s="60"/>
      <c r="E46" s="1147" t="s">
        <v>11</v>
      </c>
      <c r="F46" s="1147"/>
      <c r="G46" s="1147"/>
      <c r="H46" s="1147"/>
      <c r="I46" s="1147"/>
      <c r="J46" s="1148"/>
      <c r="K46" s="61" t="s">
        <v>486</v>
      </c>
      <c r="L46" s="62" t="s">
        <v>486</v>
      </c>
      <c r="M46" s="62" t="s">
        <v>486</v>
      </c>
      <c r="N46" s="62" t="s">
        <v>486</v>
      </c>
      <c r="O46" s="63" t="s">
        <v>486</v>
      </c>
      <c r="P46" s="46"/>
      <c r="Q46" s="46"/>
      <c r="R46" s="46"/>
      <c r="S46" s="46"/>
      <c r="T46" s="46"/>
      <c r="U46" s="46"/>
    </row>
    <row r="47" spans="1:21" ht="30.75" customHeight="1" x14ac:dyDescent="0.15">
      <c r="A47" s="46"/>
      <c r="B47" s="1141"/>
      <c r="C47" s="1142"/>
      <c r="D47" s="60"/>
      <c r="E47" s="1147" t="s">
        <v>12</v>
      </c>
      <c r="F47" s="1147"/>
      <c r="G47" s="1147"/>
      <c r="H47" s="1147"/>
      <c r="I47" s="1147"/>
      <c r="J47" s="1148"/>
      <c r="K47" s="61" t="s">
        <v>486</v>
      </c>
      <c r="L47" s="62" t="s">
        <v>486</v>
      </c>
      <c r="M47" s="62" t="s">
        <v>486</v>
      </c>
      <c r="N47" s="62" t="s">
        <v>486</v>
      </c>
      <c r="O47" s="63" t="s">
        <v>486</v>
      </c>
      <c r="P47" s="46"/>
      <c r="Q47" s="46"/>
      <c r="R47" s="46"/>
      <c r="S47" s="46"/>
      <c r="T47" s="46"/>
      <c r="U47" s="46"/>
    </row>
    <row r="48" spans="1:21" ht="30.75" customHeight="1" x14ac:dyDescent="0.15">
      <c r="A48" s="46"/>
      <c r="B48" s="1141"/>
      <c r="C48" s="1142"/>
      <c r="D48" s="60"/>
      <c r="E48" s="1147" t="s">
        <v>13</v>
      </c>
      <c r="F48" s="1147"/>
      <c r="G48" s="1147"/>
      <c r="H48" s="1147"/>
      <c r="I48" s="1147"/>
      <c r="J48" s="1148"/>
      <c r="K48" s="61">
        <v>348</v>
      </c>
      <c r="L48" s="62">
        <v>370</v>
      </c>
      <c r="M48" s="62">
        <v>337</v>
      </c>
      <c r="N48" s="62">
        <v>349</v>
      </c>
      <c r="O48" s="63">
        <v>342</v>
      </c>
      <c r="P48" s="46"/>
      <c r="Q48" s="46"/>
      <c r="R48" s="46"/>
      <c r="S48" s="46"/>
      <c r="T48" s="46"/>
      <c r="U48" s="46"/>
    </row>
    <row r="49" spans="1:21" ht="30.75" customHeight="1" x14ac:dyDescent="0.15">
      <c r="A49" s="46"/>
      <c r="B49" s="1141"/>
      <c r="C49" s="1142"/>
      <c r="D49" s="60"/>
      <c r="E49" s="1147" t="s">
        <v>14</v>
      </c>
      <c r="F49" s="1147"/>
      <c r="G49" s="1147"/>
      <c r="H49" s="1147"/>
      <c r="I49" s="1147"/>
      <c r="J49" s="1148"/>
      <c r="K49" s="61">
        <v>137</v>
      </c>
      <c r="L49" s="62">
        <v>132</v>
      </c>
      <c r="M49" s="62">
        <v>90</v>
      </c>
      <c r="N49" s="62">
        <v>84</v>
      </c>
      <c r="O49" s="63">
        <v>70</v>
      </c>
      <c r="P49" s="46"/>
      <c r="Q49" s="46"/>
      <c r="R49" s="46"/>
      <c r="S49" s="46"/>
      <c r="T49" s="46"/>
      <c r="U49" s="46"/>
    </row>
    <row r="50" spans="1:21" ht="30.75" customHeight="1" x14ac:dyDescent="0.15">
      <c r="A50" s="46"/>
      <c r="B50" s="1141"/>
      <c r="C50" s="1142"/>
      <c r="D50" s="60"/>
      <c r="E50" s="1147" t="s">
        <v>15</v>
      </c>
      <c r="F50" s="1147"/>
      <c r="G50" s="1147"/>
      <c r="H50" s="1147"/>
      <c r="I50" s="1147"/>
      <c r="J50" s="1148"/>
      <c r="K50" s="61">
        <v>34</v>
      </c>
      <c r="L50" s="62">
        <v>28</v>
      </c>
      <c r="M50" s="62">
        <v>28</v>
      </c>
      <c r="N50" s="62">
        <v>53</v>
      </c>
      <c r="O50" s="63">
        <v>51</v>
      </c>
      <c r="P50" s="46"/>
      <c r="Q50" s="46"/>
      <c r="R50" s="46"/>
      <c r="S50" s="46"/>
      <c r="T50" s="46"/>
      <c r="U50" s="46"/>
    </row>
    <row r="51" spans="1:21" ht="30.75" customHeight="1" x14ac:dyDescent="0.15">
      <c r="A51" s="46"/>
      <c r="B51" s="1143"/>
      <c r="C51" s="1144"/>
      <c r="D51" s="64"/>
      <c r="E51" s="1147" t="s">
        <v>16</v>
      </c>
      <c r="F51" s="1147"/>
      <c r="G51" s="1147"/>
      <c r="H51" s="1147"/>
      <c r="I51" s="1147"/>
      <c r="J51" s="1148"/>
      <c r="K51" s="61" t="s">
        <v>486</v>
      </c>
      <c r="L51" s="62" t="s">
        <v>486</v>
      </c>
      <c r="M51" s="62" t="s">
        <v>486</v>
      </c>
      <c r="N51" s="62" t="s">
        <v>486</v>
      </c>
      <c r="O51" s="63" t="s">
        <v>486</v>
      </c>
      <c r="P51" s="46"/>
      <c r="Q51" s="46"/>
      <c r="R51" s="46"/>
      <c r="S51" s="46"/>
      <c r="T51" s="46"/>
      <c r="U51" s="46"/>
    </row>
    <row r="52" spans="1:21" ht="30.75" customHeight="1" x14ac:dyDescent="0.15">
      <c r="A52" s="46"/>
      <c r="B52" s="1149" t="s">
        <v>17</v>
      </c>
      <c r="C52" s="1150"/>
      <c r="D52" s="64"/>
      <c r="E52" s="1147" t="s">
        <v>18</v>
      </c>
      <c r="F52" s="1147"/>
      <c r="G52" s="1147"/>
      <c r="H52" s="1147"/>
      <c r="I52" s="1147"/>
      <c r="J52" s="1148"/>
      <c r="K52" s="61">
        <v>3796</v>
      </c>
      <c r="L52" s="62">
        <v>3688</v>
      </c>
      <c r="M52" s="62">
        <v>3517</v>
      </c>
      <c r="N52" s="62">
        <v>3428</v>
      </c>
      <c r="O52" s="63">
        <v>3302</v>
      </c>
      <c r="P52" s="46"/>
      <c r="Q52" s="46"/>
      <c r="R52" s="46"/>
      <c r="S52" s="46"/>
      <c r="T52" s="46"/>
      <c r="U52" s="46"/>
    </row>
    <row r="53" spans="1:21" ht="30.75" customHeight="1" thickBot="1" x14ac:dyDescent="0.2">
      <c r="A53" s="46"/>
      <c r="B53" s="1151" t="s">
        <v>19</v>
      </c>
      <c r="C53" s="1152"/>
      <c r="D53" s="65"/>
      <c r="E53" s="1153" t="s">
        <v>20</v>
      </c>
      <c r="F53" s="1153"/>
      <c r="G53" s="1153"/>
      <c r="H53" s="1153"/>
      <c r="I53" s="1153"/>
      <c r="J53" s="1154"/>
      <c r="K53" s="66">
        <v>132</v>
      </c>
      <c r="L53" s="67">
        <v>399</v>
      </c>
      <c r="M53" s="67">
        <v>500</v>
      </c>
      <c r="N53" s="67">
        <v>783</v>
      </c>
      <c r="O53" s="68">
        <v>996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55" t="s">
        <v>24</v>
      </c>
      <c r="C58" s="1156"/>
      <c r="D58" s="1161" t="s">
        <v>25</v>
      </c>
      <c r="E58" s="1162"/>
      <c r="F58" s="1162"/>
      <c r="G58" s="1162"/>
      <c r="H58" s="1162"/>
      <c r="I58" s="1162"/>
      <c r="J58" s="1163"/>
      <c r="K58" s="81"/>
      <c r="L58" s="82"/>
      <c r="M58" s="82"/>
      <c r="N58" s="82"/>
      <c r="O58" s="83"/>
    </row>
    <row r="59" spans="1:21" ht="31.5" customHeight="1" x14ac:dyDescent="0.15">
      <c r="B59" s="1157"/>
      <c r="C59" s="1158"/>
      <c r="D59" s="1164" t="s">
        <v>26</v>
      </c>
      <c r="E59" s="1165"/>
      <c r="F59" s="1165"/>
      <c r="G59" s="1165"/>
      <c r="H59" s="1165"/>
      <c r="I59" s="1165"/>
      <c r="J59" s="1166"/>
      <c r="K59" s="84"/>
      <c r="L59" s="85"/>
      <c r="M59" s="85"/>
      <c r="N59" s="85"/>
      <c r="O59" s="86"/>
    </row>
    <row r="60" spans="1:21" ht="31.5" customHeight="1" thickBot="1" x14ac:dyDescent="0.2">
      <c r="B60" s="1159"/>
      <c r="C60" s="1160"/>
      <c r="D60" s="1167" t="s">
        <v>27</v>
      </c>
      <c r="E60" s="1168"/>
      <c r="F60" s="1168"/>
      <c r="G60" s="1168"/>
      <c r="H60" s="1168"/>
      <c r="I60" s="1168"/>
      <c r="J60" s="1169"/>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lgDnmN8XlwGWogejutOiRxCiFI0EU+g/hEop7o8Wcm/PvlOzX0ALN2mULbwvhwo/9QM97rh307ZD+zDs61ig==" saltValue="Jiw+/on/FegVWJHpliOq0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70" t="s">
        <v>30</v>
      </c>
      <c r="C41" s="1171"/>
      <c r="D41" s="103"/>
      <c r="E41" s="1176" t="s">
        <v>31</v>
      </c>
      <c r="F41" s="1176"/>
      <c r="G41" s="1176"/>
      <c r="H41" s="1177"/>
      <c r="I41" s="341">
        <v>40950</v>
      </c>
      <c r="J41" s="342">
        <v>41090</v>
      </c>
      <c r="K41" s="342">
        <v>39966</v>
      </c>
      <c r="L41" s="342">
        <v>39457</v>
      </c>
      <c r="M41" s="343">
        <v>38815</v>
      </c>
    </row>
    <row r="42" spans="2:13" ht="27.75" customHeight="1" x14ac:dyDescent="0.15">
      <c r="B42" s="1172"/>
      <c r="C42" s="1173"/>
      <c r="D42" s="104"/>
      <c r="E42" s="1178" t="s">
        <v>32</v>
      </c>
      <c r="F42" s="1178"/>
      <c r="G42" s="1178"/>
      <c r="H42" s="1179"/>
      <c r="I42" s="344">
        <v>3885</v>
      </c>
      <c r="J42" s="345">
        <v>3817</v>
      </c>
      <c r="K42" s="345">
        <v>3284</v>
      </c>
      <c r="L42" s="345">
        <v>2044</v>
      </c>
      <c r="M42" s="346">
        <v>1272</v>
      </c>
    </row>
    <row r="43" spans="2:13" ht="27.75" customHeight="1" x14ac:dyDescent="0.15">
      <c r="B43" s="1172"/>
      <c r="C43" s="1173"/>
      <c r="D43" s="104"/>
      <c r="E43" s="1178" t="s">
        <v>33</v>
      </c>
      <c r="F43" s="1178"/>
      <c r="G43" s="1178"/>
      <c r="H43" s="1179"/>
      <c r="I43" s="344">
        <v>6944</v>
      </c>
      <c r="J43" s="345">
        <v>6349</v>
      </c>
      <c r="K43" s="345">
        <v>5366</v>
      </c>
      <c r="L43" s="345">
        <v>4612</v>
      </c>
      <c r="M43" s="346">
        <v>4419</v>
      </c>
    </row>
    <row r="44" spans="2:13" ht="27.75" customHeight="1" x14ac:dyDescent="0.15">
      <c r="B44" s="1172"/>
      <c r="C44" s="1173"/>
      <c r="D44" s="104"/>
      <c r="E44" s="1178" t="s">
        <v>34</v>
      </c>
      <c r="F44" s="1178"/>
      <c r="G44" s="1178"/>
      <c r="H44" s="1179"/>
      <c r="I44" s="344">
        <v>1092</v>
      </c>
      <c r="J44" s="345">
        <v>925</v>
      </c>
      <c r="K44" s="345">
        <v>776</v>
      </c>
      <c r="L44" s="345">
        <v>628</v>
      </c>
      <c r="M44" s="346">
        <v>482</v>
      </c>
    </row>
    <row r="45" spans="2:13" ht="27.75" customHeight="1" x14ac:dyDescent="0.15">
      <c r="B45" s="1172"/>
      <c r="C45" s="1173"/>
      <c r="D45" s="104"/>
      <c r="E45" s="1178" t="s">
        <v>35</v>
      </c>
      <c r="F45" s="1178"/>
      <c r="G45" s="1178"/>
      <c r="H45" s="1179"/>
      <c r="I45" s="344">
        <v>7968</v>
      </c>
      <c r="J45" s="345">
        <v>8044</v>
      </c>
      <c r="K45" s="345">
        <v>8277</v>
      </c>
      <c r="L45" s="345">
        <v>8355</v>
      </c>
      <c r="M45" s="346">
        <v>8767</v>
      </c>
    </row>
    <row r="46" spans="2:13" ht="27.75" customHeight="1" x14ac:dyDescent="0.15">
      <c r="B46" s="1172"/>
      <c r="C46" s="1173"/>
      <c r="D46" s="105"/>
      <c r="E46" s="1178" t="s">
        <v>36</v>
      </c>
      <c r="F46" s="1178"/>
      <c r="G46" s="1178"/>
      <c r="H46" s="1179"/>
      <c r="I46" s="344" t="s">
        <v>486</v>
      </c>
      <c r="J46" s="345" t="s">
        <v>486</v>
      </c>
      <c r="K46" s="345">
        <v>81</v>
      </c>
      <c r="L46" s="345" t="s">
        <v>486</v>
      </c>
      <c r="M46" s="346" t="s">
        <v>486</v>
      </c>
    </row>
    <row r="47" spans="2:13" ht="27.75" customHeight="1" x14ac:dyDescent="0.15">
      <c r="B47" s="1172"/>
      <c r="C47" s="1173"/>
      <c r="D47" s="106"/>
      <c r="E47" s="1180" t="s">
        <v>37</v>
      </c>
      <c r="F47" s="1181"/>
      <c r="G47" s="1181"/>
      <c r="H47" s="1182"/>
      <c r="I47" s="344" t="s">
        <v>486</v>
      </c>
      <c r="J47" s="345" t="s">
        <v>486</v>
      </c>
      <c r="K47" s="345" t="s">
        <v>486</v>
      </c>
      <c r="L47" s="345" t="s">
        <v>486</v>
      </c>
      <c r="M47" s="346" t="s">
        <v>486</v>
      </c>
    </row>
    <row r="48" spans="2:13" ht="27.75" customHeight="1" x14ac:dyDescent="0.15">
      <c r="B48" s="1172"/>
      <c r="C48" s="1173"/>
      <c r="D48" s="104"/>
      <c r="E48" s="1178" t="s">
        <v>38</v>
      </c>
      <c r="F48" s="1178"/>
      <c r="G48" s="1178"/>
      <c r="H48" s="1179"/>
      <c r="I48" s="344" t="s">
        <v>486</v>
      </c>
      <c r="J48" s="345" t="s">
        <v>486</v>
      </c>
      <c r="K48" s="345" t="s">
        <v>486</v>
      </c>
      <c r="L48" s="345" t="s">
        <v>486</v>
      </c>
      <c r="M48" s="346" t="s">
        <v>486</v>
      </c>
    </row>
    <row r="49" spans="2:13" ht="27.75" customHeight="1" x14ac:dyDescent="0.15">
      <c r="B49" s="1174"/>
      <c r="C49" s="1175"/>
      <c r="D49" s="104"/>
      <c r="E49" s="1178" t="s">
        <v>39</v>
      </c>
      <c r="F49" s="1178"/>
      <c r="G49" s="1178"/>
      <c r="H49" s="1179"/>
      <c r="I49" s="344" t="s">
        <v>486</v>
      </c>
      <c r="J49" s="345" t="s">
        <v>486</v>
      </c>
      <c r="K49" s="345" t="s">
        <v>486</v>
      </c>
      <c r="L49" s="345" t="s">
        <v>486</v>
      </c>
      <c r="M49" s="346" t="s">
        <v>486</v>
      </c>
    </row>
    <row r="50" spans="2:13" ht="27.75" customHeight="1" x14ac:dyDescent="0.15">
      <c r="B50" s="1183" t="s">
        <v>40</v>
      </c>
      <c r="C50" s="1184"/>
      <c r="D50" s="107"/>
      <c r="E50" s="1178" t="s">
        <v>41</v>
      </c>
      <c r="F50" s="1178"/>
      <c r="G50" s="1178"/>
      <c r="H50" s="1179"/>
      <c r="I50" s="344">
        <v>19894</v>
      </c>
      <c r="J50" s="345">
        <v>20280</v>
      </c>
      <c r="K50" s="345">
        <v>22996</v>
      </c>
      <c r="L50" s="345">
        <v>25805</v>
      </c>
      <c r="M50" s="346">
        <v>27764</v>
      </c>
    </row>
    <row r="51" spans="2:13" ht="27.75" customHeight="1" x14ac:dyDescent="0.15">
      <c r="B51" s="1172"/>
      <c r="C51" s="1173"/>
      <c r="D51" s="104"/>
      <c r="E51" s="1178" t="s">
        <v>42</v>
      </c>
      <c r="F51" s="1178"/>
      <c r="G51" s="1178"/>
      <c r="H51" s="1179"/>
      <c r="I51" s="344">
        <v>22239</v>
      </c>
      <c r="J51" s="345">
        <v>21390</v>
      </c>
      <c r="K51" s="345">
        <v>19615</v>
      </c>
      <c r="L51" s="345">
        <v>17260</v>
      </c>
      <c r="M51" s="346">
        <v>16201</v>
      </c>
    </row>
    <row r="52" spans="2:13" ht="27.75" customHeight="1" x14ac:dyDescent="0.15">
      <c r="B52" s="1174"/>
      <c r="C52" s="1175"/>
      <c r="D52" s="104"/>
      <c r="E52" s="1178" t="s">
        <v>43</v>
      </c>
      <c r="F52" s="1178"/>
      <c r="G52" s="1178"/>
      <c r="H52" s="1179"/>
      <c r="I52" s="344">
        <v>14481</v>
      </c>
      <c r="J52" s="345">
        <v>12841</v>
      </c>
      <c r="K52" s="345">
        <v>11319</v>
      </c>
      <c r="L52" s="345">
        <v>10052</v>
      </c>
      <c r="M52" s="346">
        <v>8824</v>
      </c>
    </row>
    <row r="53" spans="2:13" ht="27.75" customHeight="1" thickBot="1" x14ac:dyDescent="0.2">
      <c r="B53" s="1185" t="s">
        <v>19</v>
      </c>
      <c r="C53" s="1186"/>
      <c r="D53" s="108"/>
      <c r="E53" s="1187" t="s">
        <v>44</v>
      </c>
      <c r="F53" s="1187"/>
      <c r="G53" s="1187"/>
      <c r="H53" s="1188"/>
      <c r="I53" s="347">
        <v>4224</v>
      </c>
      <c r="J53" s="348">
        <v>5713</v>
      </c>
      <c r="K53" s="348">
        <v>3820</v>
      </c>
      <c r="L53" s="348">
        <v>1980</v>
      </c>
      <c r="M53" s="349">
        <v>967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osHJMLGXZjnvFqPPKcd05T9AwTfr54ci28psWE8SPfIpsc2E2HIWw22HpPMrQQZtIJwgrgAVf3Jzbkn3tlvfwQ==" saltValue="YudaKbGexUYC050LABSW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7" t="s">
        <v>46</v>
      </c>
      <c r="D55" s="1197"/>
      <c r="E55" s="1198"/>
      <c r="F55" s="120">
        <v>6078</v>
      </c>
      <c r="G55" s="120">
        <v>6030</v>
      </c>
      <c r="H55" s="121">
        <v>5227</v>
      </c>
    </row>
    <row r="56" spans="2:8" ht="52.5" customHeight="1" x14ac:dyDescent="0.15">
      <c r="B56" s="122"/>
      <c r="C56" s="1199" t="s">
        <v>47</v>
      </c>
      <c r="D56" s="1199"/>
      <c r="E56" s="1200"/>
      <c r="F56" s="123">
        <v>44</v>
      </c>
      <c r="G56" s="123">
        <v>44</v>
      </c>
      <c r="H56" s="124">
        <v>44</v>
      </c>
    </row>
    <row r="57" spans="2:8" ht="53.25" customHeight="1" x14ac:dyDescent="0.15">
      <c r="B57" s="122"/>
      <c r="C57" s="1201" t="s">
        <v>48</v>
      </c>
      <c r="D57" s="1201"/>
      <c r="E57" s="1202"/>
      <c r="F57" s="125">
        <v>14740</v>
      </c>
      <c r="G57" s="125">
        <v>17269</v>
      </c>
      <c r="H57" s="126">
        <v>20297</v>
      </c>
    </row>
    <row r="58" spans="2:8" ht="45.75" customHeight="1" x14ac:dyDescent="0.15">
      <c r="B58" s="127"/>
      <c r="C58" s="1189" t="s">
        <v>551</v>
      </c>
      <c r="D58" s="1190"/>
      <c r="E58" s="1191"/>
      <c r="F58" s="128">
        <v>8954</v>
      </c>
      <c r="G58" s="128">
        <v>10528</v>
      </c>
      <c r="H58" s="129">
        <v>11672</v>
      </c>
    </row>
    <row r="59" spans="2:8" ht="45.75" customHeight="1" x14ac:dyDescent="0.15">
      <c r="B59" s="127"/>
      <c r="C59" s="1189" t="s">
        <v>552</v>
      </c>
      <c r="D59" s="1190"/>
      <c r="E59" s="1191"/>
      <c r="F59" s="128">
        <v>2323</v>
      </c>
      <c r="G59" s="128">
        <v>3019</v>
      </c>
      <c r="H59" s="129">
        <v>4055</v>
      </c>
    </row>
    <row r="60" spans="2:8" ht="45.75" customHeight="1" x14ac:dyDescent="0.15">
      <c r="B60" s="127"/>
      <c r="C60" s="1189" t="s">
        <v>553</v>
      </c>
      <c r="D60" s="1190"/>
      <c r="E60" s="1191"/>
      <c r="F60" s="128">
        <v>1800</v>
      </c>
      <c r="G60" s="128">
        <v>1802</v>
      </c>
      <c r="H60" s="129">
        <v>1923</v>
      </c>
    </row>
    <row r="61" spans="2:8" ht="45.75" customHeight="1" x14ac:dyDescent="0.15">
      <c r="B61" s="127"/>
      <c r="C61" s="1189" t="s">
        <v>554</v>
      </c>
      <c r="D61" s="1190"/>
      <c r="E61" s="1191"/>
      <c r="F61" s="128">
        <v>1236</v>
      </c>
      <c r="G61" s="128">
        <v>1277</v>
      </c>
      <c r="H61" s="129">
        <v>1085</v>
      </c>
    </row>
    <row r="62" spans="2:8" ht="45.75" customHeight="1" thickBot="1" x14ac:dyDescent="0.2">
      <c r="B62" s="130"/>
      <c r="C62" s="1192" t="s">
        <v>555</v>
      </c>
      <c r="D62" s="1193"/>
      <c r="E62" s="1194"/>
      <c r="F62" s="131" t="s">
        <v>486</v>
      </c>
      <c r="G62" s="131" t="s">
        <v>486</v>
      </c>
      <c r="H62" s="132">
        <v>1000</v>
      </c>
    </row>
    <row r="63" spans="2:8" ht="52.5" customHeight="1" thickBot="1" x14ac:dyDescent="0.2">
      <c r="B63" s="133"/>
      <c r="C63" s="1195" t="s">
        <v>49</v>
      </c>
      <c r="D63" s="1195"/>
      <c r="E63" s="1196"/>
      <c r="F63" s="134">
        <v>20862</v>
      </c>
      <c r="G63" s="134">
        <v>23343</v>
      </c>
      <c r="H63" s="135">
        <v>25567</v>
      </c>
    </row>
    <row r="64" spans="2:8" x14ac:dyDescent="0.15"/>
  </sheetData>
  <sheetProtection algorithmName="SHA-512" hashValue="E99QDI1ky3sTvkcicrWhJ8aAo411fSem8FV5RL43kxtgpmxoHNwQhJI/6+SNcWszGxdOKnuiG85cNY1f1KLWhg==" saltValue="XO4BZ0Ml0ulOhJKYqY6Y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42968</v>
      </c>
      <c r="E3" s="154"/>
      <c r="F3" s="155">
        <v>51043</v>
      </c>
      <c r="G3" s="156"/>
      <c r="H3" s="157"/>
    </row>
    <row r="4" spans="1:8" x14ac:dyDescent="0.15">
      <c r="A4" s="158"/>
      <c r="B4" s="159"/>
      <c r="C4" s="160"/>
      <c r="D4" s="161">
        <v>29959</v>
      </c>
      <c r="E4" s="162"/>
      <c r="F4" s="163">
        <v>23378</v>
      </c>
      <c r="G4" s="164"/>
      <c r="H4" s="165"/>
    </row>
    <row r="5" spans="1:8" x14ac:dyDescent="0.15">
      <c r="A5" s="146" t="s">
        <v>518</v>
      </c>
      <c r="B5" s="151"/>
      <c r="C5" s="152"/>
      <c r="D5" s="153">
        <v>40302</v>
      </c>
      <c r="E5" s="154"/>
      <c r="F5" s="155">
        <v>42898</v>
      </c>
      <c r="G5" s="156"/>
      <c r="H5" s="157"/>
    </row>
    <row r="6" spans="1:8" x14ac:dyDescent="0.15">
      <c r="A6" s="158"/>
      <c r="B6" s="159"/>
      <c r="C6" s="160"/>
      <c r="D6" s="161">
        <v>26716</v>
      </c>
      <c r="E6" s="162"/>
      <c r="F6" s="163">
        <v>21022</v>
      </c>
      <c r="G6" s="164"/>
      <c r="H6" s="165"/>
    </row>
    <row r="7" spans="1:8" x14ac:dyDescent="0.15">
      <c r="A7" s="146" t="s">
        <v>519</v>
      </c>
      <c r="B7" s="151"/>
      <c r="C7" s="152"/>
      <c r="D7" s="153">
        <v>23562</v>
      </c>
      <c r="E7" s="154"/>
      <c r="F7" s="155">
        <v>38566</v>
      </c>
      <c r="G7" s="156"/>
      <c r="H7" s="157"/>
    </row>
    <row r="8" spans="1:8" x14ac:dyDescent="0.15">
      <c r="A8" s="158"/>
      <c r="B8" s="159"/>
      <c r="C8" s="160"/>
      <c r="D8" s="161">
        <v>17235</v>
      </c>
      <c r="E8" s="162"/>
      <c r="F8" s="163">
        <v>24059</v>
      </c>
      <c r="G8" s="164"/>
      <c r="H8" s="165"/>
    </row>
    <row r="9" spans="1:8" x14ac:dyDescent="0.15">
      <c r="A9" s="146" t="s">
        <v>520</v>
      </c>
      <c r="B9" s="151"/>
      <c r="C9" s="152"/>
      <c r="D9" s="153">
        <v>31608</v>
      </c>
      <c r="E9" s="154"/>
      <c r="F9" s="155">
        <v>35156</v>
      </c>
      <c r="G9" s="156"/>
      <c r="H9" s="157"/>
    </row>
    <row r="10" spans="1:8" x14ac:dyDescent="0.15">
      <c r="A10" s="158"/>
      <c r="B10" s="159"/>
      <c r="C10" s="160"/>
      <c r="D10" s="161">
        <v>24340</v>
      </c>
      <c r="E10" s="162"/>
      <c r="F10" s="163">
        <v>22430</v>
      </c>
      <c r="G10" s="164"/>
      <c r="H10" s="165"/>
    </row>
    <row r="11" spans="1:8" x14ac:dyDescent="0.15">
      <c r="A11" s="146" t="s">
        <v>521</v>
      </c>
      <c r="B11" s="151"/>
      <c r="C11" s="152"/>
      <c r="D11" s="153">
        <v>36536</v>
      </c>
      <c r="E11" s="154"/>
      <c r="F11" s="155">
        <v>37029</v>
      </c>
      <c r="G11" s="156"/>
      <c r="H11" s="157"/>
    </row>
    <row r="12" spans="1:8" x14ac:dyDescent="0.15">
      <c r="A12" s="158"/>
      <c r="B12" s="159"/>
      <c r="C12" s="166"/>
      <c r="D12" s="161">
        <v>30576</v>
      </c>
      <c r="E12" s="162"/>
      <c r="F12" s="163">
        <v>23232</v>
      </c>
      <c r="G12" s="164"/>
      <c r="H12" s="165"/>
    </row>
    <row r="13" spans="1:8" x14ac:dyDescent="0.15">
      <c r="A13" s="146"/>
      <c r="B13" s="151"/>
      <c r="C13" s="152"/>
      <c r="D13" s="153">
        <v>34995</v>
      </c>
      <c r="E13" s="154"/>
      <c r="F13" s="155">
        <v>40938</v>
      </c>
      <c r="G13" s="167"/>
      <c r="H13" s="157"/>
    </row>
    <row r="14" spans="1:8" x14ac:dyDescent="0.15">
      <c r="A14" s="158"/>
      <c r="B14" s="159"/>
      <c r="C14" s="160"/>
      <c r="D14" s="161">
        <v>25765</v>
      </c>
      <c r="E14" s="162"/>
      <c r="F14" s="163">
        <v>22824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6.13</v>
      </c>
      <c r="C19" s="168">
        <f>ROUND(VALUE(SUBSTITUTE(実質収支比率等に係る経年分析!G$48,"▲","-")),2)</f>
        <v>10.42</v>
      </c>
      <c r="D19" s="168">
        <f>ROUND(VALUE(SUBSTITUTE(実質収支比率等に係る経年分析!H$48,"▲","-")),2)</f>
        <v>13.91</v>
      </c>
      <c r="E19" s="168">
        <f>ROUND(VALUE(SUBSTITUTE(実質収支比率等に係る経年分析!I$48,"▲","-")),2)</f>
        <v>8.44</v>
      </c>
      <c r="F19" s="168">
        <f>ROUND(VALUE(SUBSTITUTE(実質収支比率等に係る経年分析!J$48,"▲","-")),2)</f>
        <v>8.25</v>
      </c>
    </row>
    <row r="20" spans="1:11" x14ac:dyDescent="0.15">
      <c r="A20" s="168" t="s">
        <v>53</v>
      </c>
      <c r="B20" s="168">
        <f>ROUND(VALUE(SUBSTITUTE(実質収支比率等に係る経年分析!F$47,"▲","-")),2)</f>
        <v>10.86</v>
      </c>
      <c r="C20" s="168">
        <f>ROUND(VALUE(SUBSTITUTE(実質収支比率等に係る経年分析!G$47,"▲","-")),2)</f>
        <v>10.16</v>
      </c>
      <c r="D20" s="168">
        <f>ROUND(VALUE(SUBSTITUTE(実質収支比率等に係る経年分析!H$47,"▲","-")),2)</f>
        <v>12.61</v>
      </c>
      <c r="E20" s="168">
        <f>ROUND(VALUE(SUBSTITUTE(実質収支比率等に係る経年分析!I$47,"▲","-")),2)</f>
        <v>11.63</v>
      </c>
      <c r="F20" s="168">
        <f>ROUND(VALUE(SUBSTITUTE(実質収支比率等に係る経年分析!J$47,"▲","-")),2)</f>
        <v>9.9600000000000009</v>
      </c>
    </row>
    <row r="21" spans="1:11" x14ac:dyDescent="0.15">
      <c r="A21" s="168" t="s">
        <v>54</v>
      </c>
      <c r="B21" s="168">
        <f>IF(ISNUMBER(VALUE(SUBSTITUTE(実質収支比率等に係る経年分析!F$49,"▲","-"))),ROUND(VALUE(SUBSTITUTE(実質収支比率等に係る経年分析!F$49,"▲","-")),2),NA())</f>
        <v>1.42</v>
      </c>
      <c r="C21" s="168">
        <f>IF(ISNUMBER(VALUE(SUBSTITUTE(実質収支比率等に係る経年分析!G$49,"▲","-"))),ROUND(VALUE(SUBSTITUTE(実質収支比率等に係る経年分析!G$49,"▲","-")),2),NA())</f>
        <v>5.42</v>
      </c>
      <c r="D21" s="168">
        <f>IF(ISNUMBER(VALUE(SUBSTITUTE(実質収支比率等に係る経年分析!H$49,"▲","-"))),ROUND(VALUE(SUBSTITUTE(実質収支比率等に係る経年分析!H$49,"▲","-")),2),NA())</f>
        <v>4.75</v>
      </c>
      <c r="E21" s="168">
        <f>IF(ISNUMBER(VALUE(SUBSTITUTE(実質収支比率等に係る経年分析!I$49,"▲","-"))),ROUND(VALUE(SUBSTITUTE(実質収支比率等に係る経年分析!I$49,"▲","-")),2),NA())</f>
        <v>-4.59</v>
      </c>
      <c r="F21" s="168">
        <f>IF(ISNUMBER(VALUE(SUBSTITUTE(実質収支比率等に係る経年分析!J$49,"▲","-"))),ROUND(VALUE(SUBSTITUTE(実質収支比率等に係る経年分析!J$49,"▲","-")),2),NA())</f>
        <v>-1.62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0.57999999999999996</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用地特別会計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7.0000000000000007E-2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0.08</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0.45</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0.91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0.85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2.0499999999999998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6.13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10.42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8.44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8.25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3796</v>
      </c>
      <c r="E42" s="170"/>
      <c r="F42" s="170"/>
      <c r="G42" s="170">
        <f>'実質公債費比率（分子）の構造'!L$52</f>
        <v>3688</v>
      </c>
      <c r="H42" s="170"/>
      <c r="I42" s="170"/>
      <c r="J42" s="170">
        <f>'実質公債費比率（分子）の構造'!M$52</f>
        <v>3517</v>
      </c>
      <c r="K42" s="170"/>
      <c r="L42" s="170"/>
      <c r="M42" s="170">
        <f>'実質公債費比率（分子）の構造'!N$52</f>
        <v>3428</v>
      </c>
      <c r="N42" s="170"/>
      <c r="O42" s="170"/>
      <c r="P42" s="170">
        <f>'実質公債費比率（分子）の構造'!O$52</f>
        <v>3302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34</v>
      </c>
      <c r="C44" s="170"/>
      <c r="D44" s="170"/>
      <c r="E44" s="170">
        <f>'実質公債費比率（分子）の構造'!L$50</f>
        <v>28</v>
      </c>
      <c r="F44" s="170"/>
      <c r="G44" s="170"/>
      <c r="H44" s="170">
        <f>'実質公債費比率（分子）の構造'!M$50</f>
        <v>28</v>
      </c>
      <c r="I44" s="170"/>
      <c r="J44" s="170"/>
      <c r="K44" s="170">
        <f>'実質公債費比率（分子）の構造'!N$50</f>
        <v>53</v>
      </c>
      <c r="L44" s="170"/>
      <c r="M44" s="170"/>
      <c r="N44" s="170">
        <f>'実質公債費比率（分子）の構造'!O$50</f>
        <v>51</v>
      </c>
      <c r="O44" s="170"/>
      <c r="P44" s="170"/>
    </row>
    <row r="45" spans="1:16" x14ac:dyDescent="0.15">
      <c r="A45" s="170" t="s">
        <v>63</v>
      </c>
      <c r="B45" s="170">
        <f>'実質公債費比率（分子）の構造'!K$49</f>
        <v>137</v>
      </c>
      <c r="C45" s="170"/>
      <c r="D45" s="170"/>
      <c r="E45" s="170">
        <f>'実質公債費比率（分子）の構造'!L$49</f>
        <v>132</v>
      </c>
      <c r="F45" s="170"/>
      <c r="G45" s="170"/>
      <c r="H45" s="170">
        <f>'実質公債費比率（分子）の構造'!M$49</f>
        <v>90</v>
      </c>
      <c r="I45" s="170"/>
      <c r="J45" s="170"/>
      <c r="K45" s="170">
        <f>'実質公債費比率（分子）の構造'!N$49</f>
        <v>84</v>
      </c>
      <c r="L45" s="170"/>
      <c r="M45" s="170"/>
      <c r="N45" s="170">
        <f>'実質公債費比率（分子）の構造'!O$49</f>
        <v>70</v>
      </c>
      <c r="O45" s="170"/>
      <c r="P45" s="170"/>
    </row>
    <row r="46" spans="1:16" x14ac:dyDescent="0.15">
      <c r="A46" s="170" t="s">
        <v>64</v>
      </c>
      <c r="B46" s="170">
        <f>'実質公債費比率（分子）の構造'!K$48</f>
        <v>348</v>
      </c>
      <c r="C46" s="170"/>
      <c r="D46" s="170"/>
      <c r="E46" s="170">
        <f>'実質公債費比率（分子）の構造'!L$48</f>
        <v>370</v>
      </c>
      <c r="F46" s="170"/>
      <c r="G46" s="170"/>
      <c r="H46" s="170">
        <f>'実質公債費比率（分子）の構造'!M$48</f>
        <v>337</v>
      </c>
      <c r="I46" s="170"/>
      <c r="J46" s="170"/>
      <c r="K46" s="170">
        <f>'実質公債費比率（分子）の構造'!N$48</f>
        <v>349</v>
      </c>
      <c r="L46" s="170"/>
      <c r="M46" s="170"/>
      <c r="N46" s="170">
        <f>'実質公債費比率（分子）の構造'!O$48</f>
        <v>342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3409</v>
      </c>
      <c r="C49" s="170"/>
      <c r="D49" s="170"/>
      <c r="E49" s="170">
        <f>'実質公債費比率（分子）の構造'!L$45</f>
        <v>3557</v>
      </c>
      <c r="F49" s="170"/>
      <c r="G49" s="170"/>
      <c r="H49" s="170">
        <f>'実質公債費比率（分子）の構造'!M$45</f>
        <v>3562</v>
      </c>
      <c r="I49" s="170"/>
      <c r="J49" s="170"/>
      <c r="K49" s="170">
        <f>'実質公債費比率（分子）の構造'!N$45</f>
        <v>3725</v>
      </c>
      <c r="L49" s="170"/>
      <c r="M49" s="170"/>
      <c r="N49" s="170">
        <f>'実質公債費比率（分子）の構造'!O$45</f>
        <v>3835</v>
      </c>
      <c r="O49" s="170"/>
      <c r="P49" s="170"/>
    </row>
    <row r="50" spans="1:16" x14ac:dyDescent="0.15">
      <c r="A50" s="170" t="s">
        <v>67</v>
      </c>
      <c r="B50" s="170" t="e">
        <f>NA()</f>
        <v>#N/A</v>
      </c>
      <c r="C50" s="170">
        <f>IF(ISNUMBER('実質公債費比率（分子）の構造'!K$53),'実質公債費比率（分子）の構造'!K$53,NA())</f>
        <v>132</v>
      </c>
      <c r="D50" s="170" t="e">
        <f>NA()</f>
        <v>#N/A</v>
      </c>
      <c r="E50" s="170" t="e">
        <f>NA()</f>
        <v>#N/A</v>
      </c>
      <c r="F50" s="170">
        <f>IF(ISNUMBER('実質公債費比率（分子）の構造'!L$53),'実質公債費比率（分子）の構造'!L$53,NA())</f>
        <v>399</v>
      </c>
      <c r="G50" s="170" t="e">
        <f>NA()</f>
        <v>#N/A</v>
      </c>
      <c r="H50" s="170" t="e">
        <f>NA()</f>
        <v>#N/A</v>
      </c>
      <c r="I50" s="170">
        <f>IF(ISNUMBER('実質公債費比率（分子）の構造'!M$53),'実質公債費比率（分子）の構造'!M$53,NA())</f>
        <v>500</v>
      </c>
      <c r="J50" s="170" t="e">
        <f>NA()</f>
        <v>#N/A</v>
      </c>
      <c r="K50" s="170" t="e">
        <f>NA()</f>
        <v>#N/A</v>
      </c>
      <c r="L50" s="170">
        <f>IF(ISNUMBER('実質公債費比率（分子）の構造'!N$53),'実質公債費比率（分子）の構造'!N$53,NA())</f>
        <v>783</v>
      </c>
      <c r="M50" s="170" t="e">
        <f>NA()</f>
        <v>#N/A</v>
      </c>
      <c r="N50" s="170" t="e">
        <f>NA()</f>
        <v>#N/A</v>
      </c>
      <c r="O50" s="170">
        <f>IF(ISNUMBER('実質公債費比率（分子）の構造'!O$53),'実質公債費比率（分子）の構造'!O$53,NA())</f>
        <v>996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14481</v>
      </c>
      <c r="E56" s="169"/>
      <c r="F56" s="169"/>
      <c r="G56" s="169">
        <f>'将来負担比率（分子）の構造'!J$52</f>
        <v>12841</v>
      </c>
      <c r="H56" s="169"/>
      <c r="I56" s="169"/>
      <c r="J56" s="169">
        <f>'将来負担比率（分子）の構造'!K$52</f>
        <v>11319</v>
      </c>
      <c r="K56" s="169"/>
      <c r="L56" s="169"/>
      <c r="M56" s="169">
        <f>'将来負担比率（分子）の構造'!L$52</f>
        <v>10052</v>
      </c>
      <c r="N56" s="169"/>
      <c r="O56" s="169"/>
      <c r="P56" s="169">
        <f>'将来負担比率（分子）の構造'!M$52</f>
        <v>8824</v>
      </c>
    </row>
    <row r="57" spans="1:16" x14ac:dyDescent="0.15">
      <c r="A57" s="169" t="s">
        <v>42</v>
      </c>
      <c r="B57" s="169"/>
      <c r="C57" s="169"/>
      <c r="D57" s="169">
        <f>'将来負担比率（分子）の構造'!I$51</f>
        <v>22239</v>
      </c>
      <c r="E57" s="169"/>
      <c r="F57" s="169"/>
      <c r="G57" s="169">
        <f>'将来負担比率（分子）の構造'!J$51</f>
        <v>21390</v>
      </c>
      <c r="H57" s="169"/>
      <c r="I57" s="169"/>
      <c r="J57" s="169">
        <f>'将来負担比率（分子）の構造'!K$51</f>
        <v>19615</v>
      </c>
      <c r="K57" s="169"/>
      <c r="L57" s="169"/>
      <c r="M57" s="169">
        <f>'将来負担比率（分子）の構造'!L$51</f>
        <v>17260</v>
      </c>
      <c r="N57" s="169"/>
      <c r="O57" s="169"/>
      <c r="P57" s="169">
        <f>'将来負担比率（分子）の構造'!M$51</f>
        <v>16201</v>
      </c>
    </row>
    <row r="58" spans="1:16" x14ac:dyDescent="0.15">
      <c r="A58" s="169" t="s">
        <v>41</v>
      </c>
      <c r="B58" s="169"/>
      <c r="C58" s="169"/>
      <c r="D58" s="169">
        <f>'将来負担比率（分子）の構造'!I$50</f>
        <v>19894</v>
      </c>
      <c r="E58" s="169"/>
      <c r="F58" s="169"/>
      <c r="G58" s="169">
        <f>'将来負担比率（分子）の構造'!J$50</f>
        <v>20280</v>
      </c>
      <c r="H58" s="169"/>
      <c r="I58" s="169"/>
      <c r="J58" s="169">
        <f>'将来負担比率（分子）の構造'!K$50</f>
        <v>22996</v>
      </c>
      <c r="K58" s="169"/>
      <c r="L58" s="169"/>
      <c r="M58" s="169">
        <f>'将来負担比率（分子）の構造'!L$50</f>
        <v>25805</v>
      </c>
      <c r="N58" s="169"/>
      <c r="O58" s="169"/>
      <c r="P58" s="169">
        <f>'将来負担比率（分子）の構造'!M$50</f>
        <v>27764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f>'将来負担比率（分子）の構造'!K$46</f>
        <v>81</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7968</v>
      </c>
      <c r="C62" s="169"/>
      <c r="D62" s="169"/>
      <c r="E62" s="169">
        <f>'将来負担比率（分子）の構造'!J$45</f>
        <v>8044</v>
      </c>
      <c r="F62" s="169"/>
      <c r="G62" s="169"/>
      <c r="H62" s="169">
        <f>'将来負担比率（分子）の構造'!K$45</f>
        <v>8277</v>
      </c>
      <c r="I62" s="169"/>
      <c r="J62" s="169"/>
      <c r="K62" s="169">
        <f>'将来負担比率（分子）の構造'!L$45</f>
        <v>8355</v>
      </c>
      <c r="L62" s="169"/>
      <c r="M62" s="169"/>
      <c r="N62" s="169">
        <f>'将来負担比率（分子）の構造'!M$45</f>
        <v>8767</v>
      </c>
      <c r="O62" s="169"/>
      <c r="P62" s="169"/>
    </row>
    <row r="63" spans="1:16" x14ac:dyDescent="0.15">
      <c r="A63" s="169" t="s">
        <v>34</v>
      </c>
      <c r="B63" s="169">
        <f>'将来負担比率（分子）の構造'!I$44</f>
        <v>1092</v>
      </c>
      <c r="C63" s="169"/>
      <c r="D63" s="169"/>
      <c r="E63" s="169">
        <f>'将来負担比率（分子）の構造'!J$44</f>
        <v>925</v>
      </c>
      <c r="F63" s="169"/>
      <c r="G63" s="169"/>
      <c r="H63" s="169">
        <f>'将来負担比率（分子）の構造'!K$44</f>
        <v>776</v>
      </c>
      <c r="I63" s="169"/>
      <c r="J63" s="169"/>
      <c r="K63" s="169">
        <f>'将来負担比率（分子）の構造'!L$44</f>
        <v>628</v>
      </c>
      <c r="L63" s="169"/>
      <c r="M63" s="169"/>
      <c r="N63" s="169">
        <f>'将来負担比率（分子）の構造'!M$44</f>
        <v>482</v>
      </c>
      <c r="O63" s="169"/>
      <c r="P63" s="169"/>
    </row>
    <row r="64" spans="1:16" x14ac:dyDescent="0.15">
      <c r="A64" s="169" t="s">
        <v>33</v>
      </c>
      <c r="B64" s="169">
        <f>'将来負担比率（分子）の構造'!I$43</f>
        <v>6944</v>
      </c>
      <c r="C64" s="169"/>
      <c r="D64" s="169"/>
      <c r="E64" s="169">
        <f>'将来負担比率（分子）の構造'!J$43</f>
        <v>6349</v>
      </c>
      <c r="F64" s="169"/>
      <c r="G64" s="169"/>
      <c r="H64" s="169">
        <f>'将来負担比率（分子）の構造'!K$43</f>
        <v>5366</v>
      </c>
      <c r="I64" s="169"/>
      <c r="J64" s="169"/>
      <c r="K64" s="169">
        <f>'将来負担比率（分子）の構造'!L$43</f>
        <v>4612</v>
      </c>
      <c r="L64" s="169"/>
      <c r="M64" s="169"/>
      <c r="N64" s="169">
        <f>'将来負担比率（分子）の構造'!M$43</f>
        <v>4419</v>
      </c>
      <c r="O64" s="169"/>
      <c r="P64" s="169"/>
    </row>
    <row r="65" spans="1:16" x14ac:dyDescent="0.15">
      <c r="A65" s="169" t="s">
        <v>32</v>
      </c>
      <c r="B65" s="169">
        <f>'将来負担比率（分子）の構造'!I$42</f>
        <v>3885</v>
      </c>
      <c r="C65" s="169"/>
      <c r="D65" s="169"/>
      <c r="E65" s="169">
        <f>'将来負担比率（分子）の構造'!J$42</f>
        <v>3817</v>
      </c>
      <c r="F65" s="169"/>
      <c r="G65" s="169"/>
      <c r="H65" s="169">
        <f>'将来負担比率（分子）の構造'!K$42</f>
        <v>3284</v>
      </c>
      <c r="I65" s="169"/>
      <c r="J65" s="169"/>
      <c r="K65" s="169">
        <f>'将来負担比率（分子）の構造'!L$42</f>
        <v>2044</v>
      </c>
      <c r="L65" s="169"/>
      <c r="M65" s="169"/>
      <c r="N65" s="169">
        <f>'将来負担比率（分子）の構造'!M$42</f>
        <v>1272</v>
      </c>
      <c r="O65" s="169"/>
      <c r="P65" s="169"/>
    </row>
    <row r="66" spans="1:16" x14ac:dyDescent="0.15">
      <c r="A66" s="169" t="s">
        <v>31</v>
      </c>
      <c r="B66" s="169">
        <f>'将来負担比率（分子）の構造'!I$41</f>
        <v>40950</v>
      </c>
      <c r="C66" s="169"/>
      <c r="D66" s="169"/>
      <c r="E66" s="169">
        <f>'将来負担比率（分子）の構造'!J$41</f>
        <v>41090</v>
      </c>
      <c r="F66" s="169"/>
      <c r="G66" s="169"/>
      <c r="H66" s="169">
        <f>'将来負担比率（分子）の構造'!K$41</f>
        <v>39966</v>
      </c>
      <c r="I66" s="169"/>
      <c r="J66" s="169"/>
      <c r="K66" s="169">
        <f>'将来負担比率（分子）の構造'!L$41</f>
        <v>39457</v>
      </c>
      <c r="L66" s="169"/>
      <c r="M66" s="169"/>
      <c r="N66" s="169">
        <f>'将来負担比率（分子）の構造'!M$41</f>
        <v>38815</v>
      </c>
      <c r="O66" s="169"/>
      <c r="P66" s="169"/>
    </row>
    <row r="67" spans="1:16" x14ac:dyDescent="0.15">
      <c r="A67" s="169" t="s">
        <v>71</v>
      </c>
      <c r="B67" s="169" t="e">
        <f>NA()</f>
        <v>#N/A</v>
      </c>
      <c r="C67" s="169">
        <f>IF(ISNUMBER('将来負担比率（分子）の構造'!I$53), IF('将来負担比率（分子）の構造'!I$53 &lt; 0, 0, '将来負担比率（分子）の構造'!I$53), NA())</f>
        <v>4224</v>
      </c>
      <c r="D67" s="169" t="e">
        <f>NA()</f>
        <v>#N/A</v>
      </c>
      <c r="E67" s="169" t="e">
        <f>NA()</f>
        <v>#N/A</v>
      </c>
      <c r="F67" s="169">
        <f>IF(ISNUMBER('将来負担比率（分子）の構造'!J$53), IF('将来負担比率（分子）の構造'!J$53 &lt; 0, 0, '将来負担比率（分子）の構造'!J$53), NA())</f>
        <v>5713</v>
      </c>
      <c r="G67" s="169" t="e">
        <f>NA()</f>
        <v>#N/A</v>
      </c>
      <c r="H67" s="169" t="e">
        <f>NA()</f>
        <v>#N/A</v>
      </c>
      <c r="I67" s="169">
        <f>IF(ISNUMBER('将来負担比率（分子）の構造'!K$53), IF('将来負担比率（分子）の構造'!K$53 &lt; 0, 0, '将来負担比率（分子）の構造'!K$53), NA())</f>
        <v>3820</v>
      </c>
      <c r="J67" s="169" t="e">
        <f>NA()</f>
        <v>#N/A</v>
      </c>
      <c r="K67" s="169" t="e">
        <f>NA()</f>
        <v>#N/A</v>
      </c>
      <c r="L67" s="169">
        <f>IF(ISNUMBER('将来負担比率（分子）の構造'!L$53), IF('将来負担比率（分子）の構造'!L$53 &lt; 0, 0, '将来負担比率（分子）の構造'!L$53), NA())</f>
        <v>1980</v>
      </c>
      <c r="M67" s="169" t="e">
        <f>NA()</f>
        <v>#N/A</v>
      </c>
      <c r="N67" s="169" t="e">
        <f>NA()</f>
        <v>#N/A</v>
      </c>
      <c r="O67" s="169">
        <f>IF(ISNUMBER('将来負担比率（分子）の構造'!M$53), IF('将来負担比率（分子）の構造'!M$53 &lt; 0, 0, '将来負担比率（分子）の構造'!M$53), NA())</f>
        <v>967</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6078</v>
      </c>
      <c r="C72" s="173">
        <f>基金残高に係る経年分析!G55</f>
        <v>6030</v>
      </c>
      <c r="D72" s="173">
        <f>基金残高に係る経年分析!H55</f>
        <v>5227</v>
      </c>
    </row>
    <row r="73" spans="1:16" x14ac:dyDescent="0.15">
      <c r="A73" s="172" t="s">
        <v>74</v>
      </c>
      <c r="B73" s="173">
        <f>基金残高に係る経年分析!F56</f>
        <v>44</v>
      </c>
      <c r="C73" s="173">
        <f>基金残高に係る経年分析!G56</f>
        <v>44</v>
      </c>
      <c r="D73" s="173">
        <f>基金残高に係る経年分析!H56</f>
        <v>44</v>
      </c>
    </row>
    <row r="74" spans="1:16" x14ac:dyDescent="0.15">
      <c r="A74" s="172" t="s">
        <v>75</v>
      </c>
      <c r="B74" s="173">
        <f>基金残高に係る経年分析!F57</f>
        <v>14740</v>
      </c>
      <c r="C74" s="173">
        <f>基金残高に係る経年分析!G57</f>
        <v>17269</v>
      </c>
      <c r="D74" s="173">
        <f>基金残高に係る経年分析!H57</f>
        <v>20297</v>
      </c>
    </row>
  </sheetData>
  <sheetProtection algorithmName="SHA-512" hashValue="QrerOrBKCcVzNEz8bLfVL1r3Qvq+uBUjDJHIFXERtYjrSdMSkFzmMvmOGVjWfgv9RptbFYAfgIgcL+4XCG8wtg==" saltValue="Xx1j+z+zgPu36s86elzm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dcterms:created xsi:type="dcterms:W3CDTF">2025-02-19T01:51:50Z</dcterms:created>
  <dcterms:modified xsi:type="dcterms:W3CDTF">2025-03-21T06:53:17Z</dcterms:modified>
  <cp:category/>
</cp:coreProperties>
</file>