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E2C5CCBA-C506-4326-935E-3C625594A198}"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U37" i="10" s="1"/>
  <c r="U38" i="10" s="1"/>
  <c r="AM34"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<sst xmlns="http://schemas.openxmlformats.org/spreadsheetml/2006/main" count="1061" uniqueCount="566">
  <si>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</si>
  <si>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</si>
  <si>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</si>
  <si>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</si>
  <si>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</si>
  <si>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</si>
  <si>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</si>
  <si>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</si>
  <si>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</si>
  <si>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</si>
  <si>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</si>
  <si>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</si>
  <si>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</si>
  <si>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</si>
  <si>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</si>
  <si>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</si>
  <si>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</si>
  <si>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</si>
  <si>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</si>
  <si>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</si>
  <si>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</si>
  <si>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</si>
  <si>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</si>
  <si>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</si>
  <si>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</si>
  <si>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</si>
  <si>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</si>
  <si>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</si>
  <si>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</si>
  <si>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</si>
  <si>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</si>
  <si>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</si>
  <si>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</si>
  <si>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</si>
  <si>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</si>
  <si>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</si>
  <si>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</si>
  <si>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</si>
  <si>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</si>
  <si>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</si>
  <si>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</si>
  <si>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</si>
  <si>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</si>
  <si>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</si>
  <si>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</si>
  <si>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</si>
  <si>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</si>
  <si>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</si>
  <si>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</si>
  <si>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</si>
  <si>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</si>
  <si>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</si>
  <si>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</si>
  <si>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</si>
  <si>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</si>
  <si>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</si>
  <si>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</si>
  <si>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</si>
  <si>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</si>
  <si>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</si>
  <si>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</si>
  <si>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</si>
  <si>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</si>
  <si>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</si>
  <si>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</si>
  <si>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</si>
  <si>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</si>
  <si>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</si>
  <si>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</si>
  <si>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</si>
  <si>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</si>
  <si>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</si>
  <si>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</si>
  <si>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</si>
  <si>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</si>
  <si>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</si>
  <si>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</si>
  <si>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</si>
  <si>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</si>
  <si>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</si>
  <si>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</si>
  <si>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</si>
  <si>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</si>
  <si>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</si>
  <si>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</si>
  <si>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</si>
  <si>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</si>
  <si>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</si>
  <si>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</si>
  <si>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</si>
  <si>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</si>
  <si>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</si>
  <si>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</si>
  <si>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</si>
  <si>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八王子市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</si>
  <si>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</si>
  <si>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</si>
  <si>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</si>
  <si>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</si>
  <si>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</si>
  <si>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</si>
  <si>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</si>
  <si>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</si>
  <si>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</si>
  <si>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</si>
  <si>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</si>
  <si>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</si>
  <si>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</si>
  <si>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</si>
  <si>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</si>
  <si>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</si>
  <si>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</si>
  <si>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</si>
  <si>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</si>
  <si>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</si>
  <si>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</si>
  <si>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</si>
  <si>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</si>
  <si>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</si>
  <si>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</si>
  <si>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</si>
  <si>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</si>
  <si>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</si>
  <si>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</si>
  <si>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</si>
  <si>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</si>
  <si>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</si>
  <si>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</si>
  <si>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</si>
  <si>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</si>
  <si>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</si>
  <si>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</si>
  <si>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</si>
  <si>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</si>
  <si>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</si>
  <si>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</si>
  <si>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</si>
  <si>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</si>
  <si>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</si>
  <si>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</si>
  <si>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</si>
  <si>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</si>
  <si>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</si>
  <si>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</si>
  <si>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</si>
  <si>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</si>
  <si>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</si>
  <si>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</si>
  <si>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</si>
  <si>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</si>
  <si>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</si>
  <si>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</si>
  <si>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</si>
  <si>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</si>
  <si>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</si>
  <si>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</si>
  <si>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</si>
  <si>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</si>
  <si>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</si>
  <si>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</si>
  <si>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</si>
  <si>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</si>
  <si>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</si>
  <si>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</si>
  <si>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</si>
  <si>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</si>
  <si>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</si>
  <si>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</si>
  <si>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</si>
  <si>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</si>
  <si>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</si>
  <si>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</si>
  <si>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</si>
  <si>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</si>
  <si>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</si>
  <si>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</si>
  <si>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</si>
  <si>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</si>
  <si>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</si>
  <si>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</si>
  <si>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</si>
  <si>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</si>
  <si>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</si>
  <si>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</si>
  <si>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</si>
  <si>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</si>
  <si>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</si>
  <si>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</si>
  <si>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</si>
  <si>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</si>
  <si>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</si>
  <si>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</si>
  <si>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</si>
  <si>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</si>
  <si>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</si>
  <si>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</si>
  <si>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</si>
  <si>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</si>
  <si>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</si>
  <si>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</si>
  <si>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</si>
  <si>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</si>
  <si>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</si>
  <si>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東京都八王子市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</si>
  <si>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</si>
  <si>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</si>
  <si>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</si>
  <si>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</si>
  <si>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</si>
  <si>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</si>
  <si>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</si>
  <si>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</si>
  <si>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</si>
  <si>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</si>
  <si>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</si>
  <si>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</si>
  <si>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</si>
  <si>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</si>
  <si>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</si>
  <si>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</si>
  <si>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</si>
  <si>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</si>
  <si>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</si>
  <si>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</si>
  <si>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</si>
  <si>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</si>
  <si>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</si>
  <si>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</si>
  <si>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</si>
  <si>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</si>
  <si>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</si>
  <si>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</si>
  <si>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</si>
  <si>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</si>
  <si>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</si>
  <si>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</si>
  <si>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</si>
  <si>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</si>
  <si>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</si>
  <si>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</si>
  <si>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</si>
  <si>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</si>
  <si>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</si>
  <si>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</si>
  <si>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</si>
  <si>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</si>
  <si>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</si>
  <si>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</si>
  <si>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</si>
  <si>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</si>
  <si>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</si>
  <si>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</si>
  <si>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</si>
  <si>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</si>
  <si>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</si>
  <si>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</si>
  <si>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</si>
  <si>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</si>
  <si>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</si>
  <si>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</si>
  <si>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</si>
  <si>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</si>
  <si>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</si>
  <si>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</si>
  <si>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</si>
  <si>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</si>
  <si>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</si>
  <si>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</si>
  <si>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</si>
  <si>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</si>
  <si>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</si>
  <si>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</si>
  <si>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</si>
  <si>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</si>
  <si>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</si>
  <si>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</si>
  <si>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</si>
  <si>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</si>
  <si>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</si>
  <si>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</si>
  <si>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</si>
  <si>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</si>
  <si>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</si>
  <si>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</si>
  <si>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</si>
  <si>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</si>
  <si>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</si>
  <si>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</si>
  <si>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</si>
  <si>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</si>
  <si>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</si>
  <si>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</si>
  <si>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</si>
  <si>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</si>
  <si>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</si>
  <si>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</si>
  <si>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</si>
  <si>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</si>
  <si>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</si>
  <si>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</si>
  <si>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</si>
  <si>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</si>
  <si>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</si>
  <si>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</si>
  <si>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</si>
  <si>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</si>
  <si>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</si>
  <si>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</si>
  <si>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</si>
  <si>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</si>
  <si>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</si>
  <si>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</si>
  <si>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</si>
  <si>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</si>
  <si>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</si>
  <si>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</si>
  <si>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</si>
  <si>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</si>
  <si>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</si>
  <si>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</si>
  <si>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</si>
  <si>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</si>
  <si>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</si>
  <si>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</si>
  <si>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</si>
  <si>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</si>
  <si>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</si>
  <si>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</si>
  <si>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</si>
  <si>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</si>
  <si>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</si>
  <si>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</si>
  <si>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</si>
  <si>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</si>
  <si>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</si>
  <si>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</si>
  <si>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</si>
  <si>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</si>
  <si>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</si>
  <si>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</si>
  <si>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</si>
  <si>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</si>
  <si>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</si>
  <si>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</si>
  <si>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</si>
  <si>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</si>
  <si>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</si>
  <si>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</si>
  <si>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</si>
  <si>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</si>
  <si>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</si>
  <si>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</si>
  <si>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</si>
  <si>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</si>
  <si>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東京都八王子市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</si>
  <si>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</si>
  <si>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</si>
  <si>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</si>
  <si>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</si>
  <si>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</si>
  <si>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</si>
  <si>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</si>
  <si>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</si>
  <si>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</si>
  <si>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</si>
  <si>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</si>
  <si>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</si>
  <si>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</si>
  <si>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</si>
  <si>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</si>
  <si>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</si>
  <si>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</si>
  <si>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</si>
  <si>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</si>
  <si>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</si>
  <si>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母子・父子福祉資金特別会計</t>
    <phoneticPr fontId="5"/>
  </si>
  <si>
    <t>土地取得事業特別会計</t>
    <phoneticPr fontId="5"/>
  </si>
  <si>
    <t>借入金管理特別会計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</si>
  <si>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</si>
  <si>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</si>
  <si>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</si>
  <si>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</si>
  <si>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</si>
  <si>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</si>
  <si>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</si>
  <si>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</si>
  <si>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</si>
  <si>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</si>
  <si>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</si>
  <si>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</si>
  <si>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</si>
  <si>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</si>
  <si>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</si>
  <si>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</si>
  <si>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</si>
  <si>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給与及び公共料金特別会計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</si>
  <si>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</si>
  <si>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</si>
  <si>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</si>
  <si>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</si>
  <si>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</si>
  <si>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</si>
  <si>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</si>
  <si>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</si>
  <si>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</si>
  <si>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</si>
  <si>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</si>
  <si>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</si>
  <si>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</si>
  <si>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</si>
  <si>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</si>
  <si>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</si>
  <si>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</si>
  <si>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</si>
  <si>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</si>
  <si>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</si>
  <si>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</si>
  <si>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</si>
  <si>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</si>
  <si>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</si>
  <si>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</si>
  <si>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</si>
  <si>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</si>
  <si>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</si>
  <si>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</si>
  <si>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</si>
  <si>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</si>
  <si>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</si>
  <si>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</si>
  <si>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</si>
  <si>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</si>
  <si>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</si>
  <si>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</si>
  <si>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</si>
  <si>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</si>
  <si>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</si>
  <si>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</si>
  <si>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</si>
  <si>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</si>
  <si>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</si>
  <si>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</si>
  <si>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</si>
  <si>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</si>
  <si>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</si>
  <si>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</si>
  <si>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</si>
  <si>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</si>
  <si>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</si>
  <si>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</si>
  <si>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</si>
  <si>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</si>
  <si>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</si>
  <si>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</si>
  <si>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</si>
  <si>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</si>
  <si>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</si>
  <si>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</si>
  <si>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</si>
  <si>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</si>
  <si>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</si>
  <si>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</si>
  <si>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</si>
  <si>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</si>
  <si>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</si>
  <si>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</si>
  <si>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</si>
  <si>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</si>
  <si>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</si>
  <si>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</si>
  <si>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</si>
  <si>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</si>
  <si>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</si>
  <si>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</si>
  <si>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</si>
  <si>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</si>
  <si>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</si>
  <si>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</si>
  <si>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</si>
  <si>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</si>
  <si>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</si>
  <si>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</si>
  <si>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</si>
  <si>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</si>
  <si>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</si>
  <si>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</si>
  <si>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</si>
  <si>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</si>
  <si>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</si>
  <si>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</si>
  <si>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</si>
  <si>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</si>
  <si>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</si>
  <si>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</si>
  <si>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</si>
  <si>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</si>
  <si>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</si>
  <si>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</si>
  <si>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</si>
  <si>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</si>
  <si>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</si>
  <si>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</si>
  <si>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</si>
  <si>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</si>
  <si>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</si>
  <si>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</si>
  <si>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</si>
  <si>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</si>
  <si>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</si>
  <si>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</si>
  <si>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</si>
  <si>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</si>
  <si>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</si>
  <si>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</si>
  <si>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</si>
  <si>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</si>
  <si>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</si>
  <si>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</si>
  <si>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</si>
  <si>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</si>
  <si>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</si>
  <si>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</si>
  <si>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</si>
  <si>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</si>
  <si>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</si>
  <si>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</si>
  <si>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</si>
  <si>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</si>
  <si>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</si>
  <si>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</si>
  <si>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</si>
  <si>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</si>
  <si>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</si>
  <si>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</si>
  <si>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1.76</t>
  </si>
  <si>
    <t>一般会計</t>
  </si>
  <si>
    <t>下水道事業会計</t>
  </si>
  <si>
    <t>国民健康保険事業特別会計</t>
  </si>
  <si>
    <t>介護保険特別会計</t>
  </si>
  <si>
    <t>後期高齢者医療特別会計</t>
  </si>
  <si>
    <t>駐車場事業特別会計</t>
  </si>
  <si>
    <t>母子・父子福祉資金特別会計</t>
  </si>
  <si>
    <t>土地取得事業特別会計</t>
  </si>
  <si>
    <t>その他会計（赤字）</t>
  </si>
  <si>
    <t>その他会計（黒字）</t>
  </si>
  <si>
    <t>R01</t>
    <phoneticPr fontId="5"/>
  </si>
  <si>
    <t>R02</t>
    <phoneticPr fontId="5"/>
  </si>
  <si>
    <t>R03</t>
    <phoneticPr fontId="5"/>
  </si>
  <si>
    <t>R04</t>
    <phoneticPr fontId="5"/>
  </si>
  <si>
    <t>R05</t>
    <phoneticPr fontId="5"/>
  </si>
  <si>
    <t>-</t>
    <phoneticPr fontId="2"/>
  </si>
  <si>
    <t>南多摩斎場組合</t>
    <rPh sb="0" eb="3">
      <t>ミナミタマ</t>
    </rPh>
    <rPh sb="3" eb="5">
      <t>サイジョウ</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</si>
  <si>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</si>
  <si>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</si>
  <si>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</si>
  <si>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多摩ニュータウン環境組合</t>
    <rPh sb="0" eb="2">
      <t>タマ</t>
    </rPh>
    <rPh sb="8" eb="10">
      <t>カンキョウ</t>
    </rPh>
    <rPh sb="10" eb="12">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</si>
  <si>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</si>
  <si>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</si>
  <si>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</si>
  <si>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</si>
  <si>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八王子市学園都市文化ふれあい財団</t>
    <rPh sb="0" eb="4">
      <t>ハチオウジシ</t>
    </rPh>
    <rPh sb="4" eb="6">
      <t>ガクエン</t>
    </rPh>
    <rPh sb="6" eb="8">
      <t>トシ</t>
    </rPh>
    <rPh sb="8" eb="10">
      <t>ブンカ</t>
    </rPh>
    <rPh sb="14" eb="16">
      <t>ザイダン</t>
    </rPh>
    <phoneticPr fontId="2"/>
  </si>
  <si>
    <t>八王子市まちづくり公社</t>
    <rPh sb="0" eb="4">
      <t>ハチオウジシ</t>
    </rPh>
    <rPh sb="9" eb="11">
      <t>コウシャ</t>
    </rPh>
    <phoneticPr fontId="2"/>
  </si>
  <si>
    <t>公共施設整備保全基金</t>
    <rPh sb="0" eb="10">
      <t>コウキョウシセツセイビホゼンキキン</t>
    </rPh>
    <phoneticPr fontId="5"/>
  </si>
  <si>
    <t>八王子駅周辺整備基金</t>
    <rPh sb="0" eb="4">
      <t>ハチオウジエキ</t>
    </rPh>
    <rPh sb="4" eb="6">
      <t>シュウヘン</t>
    </rPh>
    <rPh sb="6" eb="10">
      <t>セイビキキン</t>
    </rPh>
    <phoneticPr fontId="10"/>
  </si>
  <si>
    <t>高尾駅周辺整備基金</t>
    <rPh sb="0" eb="9">
      <t>タカオエキシュウヘンセイビキキン</t>
    </rPh>
    <phoneticPr fontId="10"/>
  </si>
  <si>
    <t>子ども・若者基金</t>
    <rPh sb="0" eb="1">
      <t>コ</t>
    </rPh>
    <rPh sb="4" eb="6">
      <t>ワカモノ</t>
    </rPh>
    <rPh sb="6" eb="8">
      <t>キキン</t>
    </rPh>
    <phoneticPr fontId="10"/>
  </si>
  <si>
    <t>みどりの保全基金</t>
    <rPh sb="4" eb="8">
      <t>ホゼンキキン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</si>
</sst>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4EF-430F-9545-E07C0CF4A3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43615</c:v>
                </c:pt>
                <c:pt idx="1">
                  <c:v>34213</c:v>
                </c:pt>
                <c:pt idx="2">
                  <c:v>56272</c:v>
                </c:pt>
                <c:pt idx="3">
                  <c:v>32876</c:v>
                </c:pt>
                <c:pt idx="4">
                  <c:v>33580</c:v>
                </c:pt>
              </c:numCache>
            </c:numRef>
          </c:val>
          <c:smooth val="0"/>
          <c:extLst>
            <c:ext xmlns:c16="http://schemas.microsoft.com/office/drawing/2014/chart" uri="{C3380CC4-5D6E-409C-BE32-E72D297353CC}">
              <c16:uniqueId val="{00000001-14EF-430F-9545-E07C0CF4A3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1.49</c:v>
                </c:pt>
                <c:pt idx="1">
                  <c:v>5.58</c:v>
                </c:pt>
                <c:pt idx="2">
                  <c:v>6.52</c:v>
                </c:pt>
                <c:pt idx="3">
                  <c:v>5.31</c:v>
                </c:pt>
                <c:pt idx="4">
                  <c:v>5.7</c:v>
                </c:pt>
              </c:numCache>
            </c:numRef>
          </c:val>
          <c:extLst>
            <c:ext xmlns:c16="http://schemas.microsoft.com/office/drawing/2014/chart" uri="{C3380CC4-5D6E-409C-BE32-E72D297353CC}">
              <c16:uniqueId val="{00000000-50B5-46E4-8806-ED73F57790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9.84</c:v>
                </c:pt>
                <c:pt idx="1">
                  <c:v>9.9</c:v>
                </c:pt>
                <c:pt idx="2">
                  <c:v>12.9</c:v>
                </c:pt>
                <c:pt idx="3">
                  <c:v>17.41</c:v>
                </c:pt>
                <c:pt idx="4">
                  <c:v>21.28</c:v>
                </c:pt>
              </c:numCache>
            </c:numRef>
          </c:val>
          <c:extLst>
            <c:ext xmlns:c16="http://schemas.microsoft.com/office/drawing/2014/chart" uri="{C3380CC4-5D6E-409C-BE32-E72D297353CC}">
              <c16:uniqueId val="{00000001-50B5-46E4-8806-ED73F57790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-1.76</c:v>
                </c:pt>
                <c:pt idx="1">
                  <c:v>4.34</c:v>
                </c:pt>
                <c:pt idx="2">
                  <c:v>4.62</c:v>
                </c:pt>
                <c:pt idx="3">
                  <c:v>2.97</c:v>
                </c:pt>
                <c:pt idx="4">
                  <c:v>4.8099999999999996</c:v>
                </c:pt>
              </c:numCache>
            </c:numRef>
          </c:val>
          <c:smooth val="0"/>
          <c:extLst>
            <c:ext xmlns:c16="http://schemas.microsoft.com/office/drawing/2014/chart" uri="{C3380CC4-5D6E-409C-BE32-E72D297353CC}">
              <c16:uniqueId val="{00000002-50B5-46E4-8806-ED73F57790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CFA-4877-869F-5DFC55709D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FA-4877-869F-5DFC55709D9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CFA-4877-869F-5DFC55709D91}"/>
            </c:ext>
          </c:extLst>
        </c:ser>
        <c:ser>
          <c:idx val="3"/>
          <c:order val="3"/>
          <c:tx>
            <c:strRef>
              <c:f>データシート!$A$30</c:f>
              <c:strCache>
                <c:ptCount val="1"/>
                <c:pt idx="0">
                  <c:v>母子・父子福祉資金特別会計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CFA-4877-869F-5DFC55709D91}"/>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CFA-4877-869F-5DFC55709D9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0.09</c:v>
                </c:pt>
                <c:pt idx="4">
                  <c:v>#N/A</c:v>
                </c:pt>
                <c:pt idx="5">
                  <c:v>0.05</c:v>
                </c:pt>
                <c:pt idx="6">
                  <c:v>#N/A</c:v>
                </c:pt>
                <c:pt idx="7">
                  <c:v>0.05</c:v>
                </c:pt>
                <c:pt idx="8">
                  <c:v>#N/A</c:v>
                </c:pt>
                <c:pt idx="9">
                  <c:v>0.05</c:v>
                </c:pt>
              </c:numCache>
            </c:numRef>
          </c:val>
          <c:extLst>
            <c:ext xmlns:c16="http://schemas.microsoft.com/office/drawing/2014/chart" uri="{C3380CC4-5D6E-409C-BE32-E72D297353CC}">
              <c16:uniqueId val="{00000005-1CFA-4877-869F-5DFC55709D9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0.44</c:v>
                </c:pt>
                <c:pt idx="2">
                  <c:v>#N/A</c:v>
                </c:pt>
                <c:pt idx="3">
                  <c:v>0.59</c:v>
                </c:pt>
                <c:pt idx="4">
                  <c:v>#N/A</c:v>
                </c:pt>
                <c:pt idx="5">
                  <c:v>1.44</c:v>
                </c:pt>
                <c:pt idx="6">
                  <c:v>#N/A</c:v>
                </c:pt>
                <c:pt idx="7">
                  <c:v>1.23</c:v>
                </c:pt>
                <c:pt idx="8">
                  <c:v>#N/A</c:v>
                </c:pt>
                <c:pt idx="9">
                  <c:v>0.7</c:v>
                </c:pt>
              </c:numCache>
            </c:numRef>
          </c:val>
          <c:extLst>
            <c:ext xmlns:c16="http://schemas.microsoft.com/office/drawing/2014/chart" uri="{C3380CC4-5D6E-409C-BE32-E72D297353CC}">
              <c16:uniqueId val="{00000006-1CFA-4877-869F-5DFC55709D9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0.64</c:v>
                </c:pt>
                <c:pt idx="4">
                  <c:v>#N/A</c:v>
                </c:pt>
                <c:pt idx="5">
                  <c:v>0.77</c:v>
                </c:pt>
                <c:pt idx="6">
                  <c:v>#N/A</c:v>
                </c:pt>
                <c:pt idx="7">
                  <c:v>0.42</c:v>
                </c:pt>
                <c:pt idx="8">
                  <c:v>#N/A</c:v>
                </c:pt>
                <c:pt idx="9">
                  <c:v>0.83</c:v>
                </c:pt>
              </c:numCache>
            </c:numRef>
          </c:val>
          <c:extLst>
            <c:ext xmlns:c16="http://schemas.microsoft.com/office/drawing/2014/chart" uri="{C3380CC4-5D6E-409C-BE32-E72D297353CC}">
              <c16:uniqueId val="{00000007-1CFA-4877-869F-5DFC55709D9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0.61</c:v>
                </c:pt>
                <c:pt idx="4">
                  <c:v>#N/A</c:v>
                </c:pt>
                <c:pt idx="5">
                  <c:v>1.4</c:v>
                </c:pt>
                <c:pt idx="6">
                  <c:v>#N/A</c:v>
                </c:pt>
                <c:pt idx="7">
                  <c:v>2.11</c:v>
                </c:pt>
                <c:pt idx="8">
                  <c:v>#N/A</c:v>
                </c:pt>
                <c:pt idx="9">
                  <c:v>2.58</c:v>
                </c:pt>
              </c:numCache>
            </c:numRef>
          </c:val>
          <c:extLst>
            <c:ext xmlns:c16="http://schemas.microsoft.com/office/drawing/2014/chart" uri="{C3380CC4-5D6E-409C-BE32-E72D297353CC}">
              <c16:uniqueId val="{00000008-1CFA-4877-869F-5DFC55709D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c:v>
                </c:pt>
                <c:pt idx="2">
                  <c:v>#N/A</c:v>
                </c:pt>
                <c:pt idx="3">
                  <c:v>5.58</c:v>
                </c:pt>
                <c:pt idx="4">
                  <c:v>#N/A</c:v>
                </c:pt>
                <c:pt idx="5">
                  <c:v>6.52</c:v>
                </c:pt>
                <c:pt idx="6">
                  <c:v>#N/A</c:v>
                </c:pt>
                <c:pt idx="7">
                  <c:v>5.31</c:v>
                </c:pt>
                <c:pt idx="8">
                  <c:v>#N/A</c:v>
                </c:pt>
                <c:pt idx="9">
                  <c:v>5.69</c:v>
                </c:pt>
              </c:numCache>
            </c:numRef>
          </c:val>
          <c:extLst>
            <c:ext xmlns:c16="http://schemas.microsoft.com/office/drawing/2014/chart" uri="{C3380CC4-5D6E-409C-BE32-E72D297353CC}">
              <c16:uniqueId val="{00000009-1CFA-4877-869F-5DFC55709D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17965</c:v>
                </c:pt>
                <c:pt idx="5">
                  <c:v>14094</c:v>
                </c:pt>
                <c:pt idx="8">
                  <c:v>13804</c:v>
                </c:pt>
                <c:pt idx="11">
                  <c:v>14266</c:v>
                </c:pt>
                <c:pt idx="14">
                  <c:v>13748</c:v>
                </c:pt>
              </c:numCache>
            </c:numRef>
          </c:val>
          <c:extLst>
            <c:ext xmlns:c16="http://schemas.microsoft.com/office/drawing/2014/chart" uri="{C3380CC4-5D6E-409C-BE32-E72D297353CC}">
              <c16:uniqueId val="{00000000-6A7E-44A9-A2CF-8B4B8A4C15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A7E-44A9-A2CF-8B4B8A4C15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1091</c:v>
                </c:pt>
                <c:pt idx="3">
                  <c:v>886</c:v>
                </c:pt>
                <c:pt idx="6">
                  <c:v>888</c:v>
                </c:pt>
                <c:pt idx="9">
                  <c:v>750</c:v>
                </c:pt>
                <c:pt idx="12">
                  <c:v>636</c:v>
                </c:pt>
              </c:numCache>
            </c:numRef>
          </c:val>
          <c:extLst>
            <c:ext xmlns:c16="http://schemas.microsoft.com/office/drawing/2014/chart" uri="{C3380CC4-5D6E-409C-BE32-E72D297353CC}">
              <c16:uniqueId val="{00000002-6A7E-44A9-A2CF-8B4B8A4C15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184</c:v>
                </c:pt>
                <c:pt idx="3">
                  <c:v>75</c:v>
                </c:pt>
                <c:pt idx="6">
                  <c:v>5</c:v>
                </c:pt>
                <c:pt idx="9">
                  <c:v>4</c:v>
                </c:pt>
                <c:pt idx="12">
                  <c:v>5</c:v>
                </c:pt>
              </c:numCache>
            </c:numRef>
          </c:val>
          <c:extLst>
            <c:ext xmlns:c16="http://schemas.microsoft.com/office/drawing/2014/chart" uri="{C3380CC4-5D6E-409C-BE32-E72D297353CC}">
              <c16:uniqueId val="{00000003-6A7E-44A9-A2CF-8B4B8A4C15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3744</c:v>
                </c:pt>
                <c:pt idx="3">
                  <c:v>465</c:v>
                </c:pt>
                <c:pt idx="6">
                  <c:v>595</c:v>
                </c:pt>
                <c:pt idx="9">
                  <c:v>646</c:v>
                </c:pt>
                <c:pt idx="12">
                  <c:v>648</c:v>
                </c:pt>
              </c:numCache>
            </c:numRef>
          </c:val>
          <c:extLst>
            <c:ext xmlns:c16="http://schemas.microsoft.com/office/drawing/2014/chart" uri="{C3380CC4-5D6E-409C-BE32-E72D297353CC}">
              <c16:uniqueId val="{00000004-6A7E-44A9-A2CF-8B4B8A4C15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7E-44A9-A2CF-8B4B8A4C15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7E-44A9-A2CF-8B4B8A4C15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12018</c:v>
                </c:pt>
                <c:pt idx="3">
                  <c:v>11650</c:v>
                </c:pt>
                <c:pt idx="6">
                  <c:v>12232</c:v>
                </c:pt>
                <c:pt idx="9">
                  <c:v>12600</c:v>
                </c:pt>
                <c:pt idx="12">
                  <c:v>12579</c:v>
                </c:pt>
              </c:numCache>
            </c:numRef>
          </c:val>
          <c:extLst>
            <c:ext xmlns:c16="http://schemas.microsoft.com/office/drawing/2014/chart" uri="{C3380CC4-5D6E-409C-BE32-E72D297353CC}">
              <c16:uniqueId val="{00000007-6A7E-44A9-A2CF-8B4B8A4C15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-928</c:v>
                </c:pt>
                <c:pt idx="2">
                  <c:v>#N/A</c:v>
                </c:pt>
                <c:pt idx="3">
                  <c:v>#N/A</c:v>
                </c:pt>
                <c:pt idx="4">
                  <c:v>-1017</c:v>
                </c:pt>
                <c:pt idx="5">
                  <c:v>#N/A</c:v>
                </c:pt>
                <c:pt idx="6">
                  <c:v>#N/A</c:v>
                </c:pt>
                <c:pt idx="7">
                  <c:v>-84</c:v>
                </c:pt>
                <c:pt idx="8">
                  <c:v>#N/A</c:v>
                </c:pt>
                <c:pt idx="9">
                  <c:v>#N/A</c:v>
                </c:pt>
                <c:pt idx="10">
                  <c:v>-266</c:v>
                </c:pt>
                <c:pt idx="11">
                  <c:v>#N/A</c:v>
                </c:pt>
                <c:pt idx="12">
                  <c:v>#N/A</c:v>
                </c:pt>
                <c:pt idx="13">
                  <c:v>120</c:v>
                </c:pt>
                <c:pt idx="14">
                  <c:v>#N/A</c:v>
                </c:pt>
              </c:numCache>
            </c:numRef>
          </c:val>
          <c:smooth val="0"/>
          <c:extLst>
            <c:ext xmlns:c16="http://schemas.microsoft.com/office/drawing/2014/chart" uri="{C3380CC4-5D6E-409C-BE32-E72D297353CC}">
              <c16:uniqueId val="{00000008-6A7E-44A9-A2CF-8B4B8A4C15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124744</c:v>
                </c:pt>
                <c:pt idx="5">
                  <c:v>122253</c:v>
                </c:pt>
                <c:pt idx="8">
                  <c:v>124540</c:v>
                </c:pt>
                <c:pt idx="11">
                  <c:v>119332</c:v>
                </c:pt>
                <c:pt idx="14">
                  <c:v>112523</c:v>
                </c:pt>
              </c:numCache>
            </c:numRef>
          </c:val>
          <c:extLst>
            <c:ext xmlns:c16="http://schemas.microsoft.com/office/drawing/2014/chart" uri="{C3380CC4-5D6E-409C-BE32-E72D297353CC}">
              <c16:uniqueId val="{00000000-360C-4DB9-B77D-E0D3D2466E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45704</c:v>
                </c:pt>
                <c:pt idx="5">
                  <c:v>40601</c:v>
                </c:pt>
                <c:pt idx="8">
                  <c:v>39756</c:v>
                </c:pt>
                <c:pt idx="11">
                  <c:v>35089</c:v>
                </c:pt>
                <c:pt idx="14">
                  <c:v>34713</c:v>
                </c:pt>
              </c:numCache>
            </c:numRef>
          </c:val>
          <c:extLst>
            <c:ext xmlns:c16="http://schemas.microsoft.com/office/drawing/2014/chart" uri="{C3380CC4-5D6E-409C-BE32-E72D297353CC}">
              <c16:uniqueId val="{00000001-360C-4DB9-B77D-E0D3D2466E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27047</c:v>
                </c:pt>
                <c:pt idx="5">
                  <c:v>28219</c:v>
                </c:pt>
                <c:pt idx="8">
                  <c:v>33114</c:v>
                </c:pt>
                <c:pt idx="11">
                  <c:v>40474</c:v>
                </c:pt>
                <c:pt idx="14">
                  <c:v>47721</c:v>
                </c:pt>
              </c:numCache>
            </c:numRef>
          </c:val>
          <c:extLst>
            <c:ext xmlns:c16="http://schemas.microsoft.com/office/drawing/2014/chart" uri="{C3380CC4-5D6E-409C-BE32-E72D297353CC}">
              <c16:uniqueId val="{00000002-360C-4DB9-B77D-E0D3D2466E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0C-4DB9-B77D-E0D3D2466E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0C-4DB9-B77D-E0D3D2466E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C-4DB9-B77D-E0D3D2466E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20450</c:v>
                </c:pt>
                <c:pt idx="3">
                  <c:v>20502</c:v>
                </c:pt>
                <c:pt idx="6">
                  <c:v>20262</c:v>
                </c:pt>
                <c:pt idx="9">
                  <c:v>20070</c:v>
                </c:pt>
                <c:pt idx="12">
                  <c:v>20296</c:v>
                </c:pt>
              </c:numCache>
            </c:numRef>
          </c:val>
          <c:extLst>
            <c:ext xmlns:c16="http://schemas.microsoft.com/office/drawing/2014/chart" uri="{C3380CC4-5D6E-409C-BE32-E72D297353CC}">
              <c16:uniqueId val="{00000006-360C-4DB9-B77D-E0D3D2466E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c:v>
                </c:pt>
                <c:pt idx="3">
                  <c:v>35</c:v>
                </c:pt>
                <c:pt idx="6">
                  <c:v>31</c:v>
                </c:pt>
                <c:pt idx="9">
                  <c:v>26</c:v>
                </c:pt>
                <c:pt idx="12">
                  <c:v>22</c:v>
                </c:pt>
              </c:numCache>
            </c:numRef>
          </c:val>
          <c:extLst>
            <c:ext xmlns:c16="http://schemas.microsoft.com/office/drawing/2014/chart" uri="{C3380CC4-5D6E-409C-BE32-E72D297353CC}">
              <c16:uniqueId val="{00000007-360C-4DB9-B77D-E0D3D2466E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28004</c:v>
                </c:pt>
                <c:pt idx="3">
                  <c:v>18581</c:v>
                </c:pt>
                <c:pt idx="6">
                  <c:v>11669</c:v>
                </c:pt>
                <c:pt idx="9">
                  <c:v>4295</c:v>
                </c:pt>
                <c:pt idx="12">
                  <c:v>4629</c:v>
                </c:pt>
              </c:numCache>
            </c:numRef>
          </c:val>
          <c:extLst>
            <c:ext xmlns:c16="http://schemas.microsoft.com/office/drawing/2014/chart" uri="{C3380CC4-5D6E-409C-BE32-E72D297353CC}">
              <c16:uniqueId val="{00000008-360C-4DB9-B77D-E0D3D2466E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6020</c:v>
                </c:pt>
                <c:pt idx="3">
                  <c:v>4873</c:v>
                </c:pt>
                <c:pt idx="6">
                  <c:v>3727</c:v>
                </c:pt>
                <c:pt idx="9">
                  <c:v>2755</c:v>
                </c:pt>
                <c:pt idx="12">
                  <c:v>2010</c:v>
                </c:pt>
              </c:numCache>
            </c:numRef>
          </c:val>
          <c:extLst>
            <c:ext xmlns:c16="http://schemas.microsoft.com/office/drawing/2014/chart" uri="{C3380CC4-5D6E-409C-BE32-E72D297353CC}">
              <c16:uniqueId val="{00000009-360C-4DB9-B77D-E0D3D2466E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134459</c:v>
                </c:pt>
                <c:pt idx="3">
                  <c:v>136369</c:v>
                </c:pt>
                <c:pt idx="6">
                  <c:v>140230</c:v>
                </c:pt>
                <c:pt idx="9">
                  <c:v>137707</c:v>
                </c:pt>
                <c:pt idx="12">
                  <c:v>133674</c:v>
                </c:pt>
              </c:numCache>
            </c:numRef>
          </c:val>
          <c:extLst>
            <c:ext xmlns:c16="http://schemas.microsoft.com/office/drawing/2014/chart" uri="{C3380CC4-5D6E-409C-BE32-E72D297353CC}">
              <c16:uniqueId val="{0000000A-360C-4DB9-B77D-E0D3D2466E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0C-4DB9-B77D-E0D3D2466E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14869</c:v>
                </c:pt>
                <c:pt idx="1">
                  <c:v>19734</c:v>
                </c:pt>
                <c:pt idx="2">
                  <c:v>24723</c:v>
                </c:pt>
              </c:numCache>
            </c:numRef>
          </c:val>
          <c:extLst>
            <c:ext xmlns:c16="http://schemas.microsoft.com/office/drawing/2014/chart" uri="{C3380CC4-5D6E-409C-BE32-E72D297353CC}">
              <c16:uniqueId val="{00000000-B56C-494A-8874-151273C78A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B56C-494A-8874-151273C78A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14306</c:v>
                </c:pt>
                <c:pt idx="1">
                  <c:v>15999</c:v>
                </c:pt>
                <c:pt idx="2">
                  <c:v>17491</c:v>
                </c:pt>
              </c:numCache>
            </c:numRef>
          </c:val>
          <c:extLst>
            <c:ext xmlns:c16="http://schemas.microsoft.com/office/drawing/2014/chart" uri="{C3380CC4-5D6E-409C-BE32-E72D297353CC}">
              <c16:uniqueId val="{00000002-B56C-494A-8874-151273C78A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560,692
545,227
186.38
236,422,157
227,864,107
6,620,614
116,180,045
133,642,278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単年度の財政力指数は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これは、基準財政需要額が後期高齢者医療給付費負担割合の増や障害者福祉費の増などに伴い増加したものの、基準財政収入額が地方消費税交付金や市税の増により増加したことによるものである。な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年平均については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109765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ポイント上昇した。これは、分母において市税及び法人事業税交付金等の増収により経常一般財源が増加したものの、分子において扶助費、繰出金、物件費及び公債費等が増加したことによるものである。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770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75692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2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27432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2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104648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2878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円減少した。これは、物件費においてデジタル地域通貨事業に係る経費が増となったものの、新型コロナウイルス予防接種に係る経費が減になったことによるものである。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84091</xdr:rowOff>
    </xdr:from>
    <xdr:to>
      <xdr:col>23</xdr:col>
      <xdr:colOff>133350</xdr:colOff>
      <xdr:row>82</xdr:row>
      <xdr:rowOff>103777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2991"/>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125902</xdr:rowOff>
    </xdr:from>
    <xdr:to>
      <xdr:col>19</xdr:col>
      <xdr:colOff>133350</xdr:colOff>
      <xdr:row>82</xdr:row>
      <xdr:rowOff>103777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3352"/>
          <a:ext cx="889000" cy="1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8370</xdr:rowOff>
    </xdr:from>
    <xdr:to>
      <xdr:col>15</xdr:col>
      <xdr:colOff>82550</xdr:colOff>
      <xdr:row>81</xdr:row>
      <xdr:rowOff>125902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5820"/>
          <a:ext cx="889000" cy="1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145219</xdr:rowOff>
    </xdr:from>
    <xdr:to>
      <xdr:col>11</xdr:col>
      <xdr:colOff>31750</xdr:colOff>
      <xdr:row>81</xdr:row>
      <xdr:rowOff>8370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89769"/>
          <a:ext cx="889000" cy="2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33291</xdr:rowOff>
    </xdr:from>
    <xdr:to>
      <xdr:col>23</xdr:col>
      <xdr:colOff>184150</xdr:colOff>
      <xdr:row>82</xdr:row>
      <xdr:rowOff>134891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49818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52977</xdr:rowOff>
    </xdr:from>
    <xdr:to>
      <xdr:col>19</xdr:col>
      <xdr:colOff>184150</xdr:colOff>
      <xdr:row>82</xdr:row>
      <xdr:rowOff>154577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164754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75102</xdr:rowOff>
    </xdr:from>
    <xdr:to>
      <xdr:col>15</xdr:col>
      <xdr:colOff>133350</xdr:colOff>
      <xdr:row>82</xdr:row>
      <xdr:rowOff>5252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129020</xdr:rowOff>
    </xdr:from>
    <xdr:to>
      <xdr:col>11</xdr:col>
      <xdr:colOff>82550</xdr:colOff>
      <xdr:row>81</xdr:row>
      <xdr:rowOff>59170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69347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94419</xdr:rowOff>
    </xdr:from>
    <xdr:to>
      <xdr:col>7</xdr:col>
      <xdr:colOff>31750</xdr:colOff>
      <xdr:row>80</xdr:row>
      <xdr:rowOff>24569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34746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0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退職者の平均給料が低かったこと、及び職員の採用や退職に伴う職員構成の変動の影響により、前年から指数が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増加したが、引き続き全国市平均は下回っている。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15522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039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55739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55739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5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八王子駅南口総合事務所の開庁日の見直しや給食調理業務の委託化などの業務の合理化・効率化、「八王子未来デザイン</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策定終了に伴う事業の収束により職員を減員した一方、地域づくりの推進、生活困窮者支援の体制強化及び新設した学校給食センターなどに必要な職員を配置した。その結果、前年と比較して職員数は減員したが、人口減少数が上回ったため、指数は微増している。今後も、定数管理計画に基づき、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年度）の職員数を基準に、人口に対する職員規模を維持することを前提とし、適切な定数管理を行っていく。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161713</xdr:rowOff>
    </xdr:from>
    <xdr:to>
      <xdr:col>81</xdr:col>
      <xdr:colOff>44450</xdr:colOff>
      <xdr:row>57</xdr:row>
      <xdr:rowOff>165735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99343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133562</xdr:rowOff>
    </xdr:from>
    <xdr:to>
      <xdr:col>77</xdr:col>
      <xdr:colOff>44450</xdr:colOff>
      <xdr:row>57</xdr:row>
      <xdr:rowOff>161713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99062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133562</xdr:rowOff>
    </xdr:from>
    <xdr:to>
      <xdr:col>72</xdr:col>
      <xdr:colOff>203200</xdr:colOff>
      <xdr:row>57</xdr:row>
      <xdr:rowOff>133562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990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125519</xdr:rowOff>
    </xdr:from>
    <xdr:to>
      <xdr:col>68</xdr:col>
      <xdr:colOff>152400</xdr:colOff>
      <xdr:row>57</xdr:row>
      <xdr:rowOff>133562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8981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114935</xdr:rowOff>
    </xdr:from>
    <xdr:to>
      <xdr:col>81</xdr:col>
      <xdr:colOff>95250</xdr:colOff>
      <xdr:row>58</xdr:row>
      <xdr:rowOff>45085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36212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0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110913</xdr:rowOff>
    </xdr:from>
    <xdr:to>
      <xdr:col>77</xdr:col>
      <xdr:colOff>95250</xdr:colOff>
      <xdr:row>58</xdr:row>
      <xdr:rowOff>41063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51240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65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82762</xdr:rowOff>
    </xdr:from>
    <xdr:to>
      <xdr:col>73</xdr:col>
      <xdr:colOff>44450</xdr:colOff>
      <xdr:row>58</xdr:row>
      <xdr:rowOff>12912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8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23089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62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82762</xdr:rowOff>
    </xdr:from>
    <xdr:to>
      <xdr:col>68</xdr:col>
      <xdr:colOff>203200</xdr:colOff>
      <xdr:row>58</xdr:row>
      <xdr:rowOff>12912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8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23089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62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74719</xdr:rowOff>
    </xdr:from>
    <xdr:to>
      <xdr:col>64</xdr:col>
      <xdr:colOff>152400</xdr:colOff>
      <xdr:row>58</xdr:row>
      <xdr:rowOff>4869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8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61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市債の元利償還金及び準元利償還金は減となったものの、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多摩ニュータウン関連施設整備事業の一部償還終了により特定財源が減少したほか、既発債の償還終了等により基準財政需要額算入額が減少したことによるものである。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35560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3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19473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1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11430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残高等が将来負担額を上回っているため、昨年度に引き続き、計算結果が０％以下になった。分子を構成する各項目について、将来負担額が市債現在高の減により減少したほか、充当可能財源が財政調整基金及び公共施設整備保全基金の積立てにより増加した。</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04E9798-56A3-48AD-9F16-70EA4AFA14E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F9626DC-2B57-4D81-84AE-8531480C44B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956233B-7D3B-42FA-8579-565E42B4BFEF}"/>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4AB6B06-F8B0-4796-9ED1-BF698EC27F5B}"/>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9422A82-314A-4526-816F-942B5A39DEF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11B4D75-7356-4ED3-8C15-8598A994D51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B50F352-455E-448D-907F-1829EDDEA81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68FC563-6CA9-4144-B504-D6D116B2825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38A6606-3697-4938-8700-0DD408F4E8B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6BB8B55-75DB-4A06-9930-81ECF60B347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447D8E8-4FC6-4530-BBCF-DB01F061D8A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560,692
545,227
186.38
236,422,157
227,864,107
6,620,614
116,180,045
133,642,278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05C7EC7-329E-4871-B4B6-52C3B8E1AAA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B38A14D-6D86-4791-A87B-B0C17717A2B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8C09629-3212-45BE-AFEF-A9DA22F6E02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2862DE2-DB40-4982-B4E4-3B8EB863959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618B33CA-8622-4D54-91C9-8924352EC7C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4B67871-BBB5-4313-A7AD-9A420CBD6A3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9806540-0691-4993-8570-01466238822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5643495-21CC-4944-9A2C-CFA75854F61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3EB71E8-AEC6-494E-9914-34C17CDC118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7870A48-37C4-4D47-BD4F-4BC11C06084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3FA6A2E-1E3F-48D6-81AB-8E0A75B00DE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1F6FF95-C170-4C91-979B-F24062C7E59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7C37B3C-C6F6-45AA-888B-09B6EFEC265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A73062CD-5751-4FF6-8269-28F7C0C0446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75348AE6-CFCA-4D3A-8BB7-7CC4A136464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9452B4A-BC5F-4D6E-A4CF-0A646476250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49F0C98-273A-400C-A8FD-C1E108DAA7B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F297819-530F-4DAA-8B63-D4CF847ACEE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E7E3FFC-CBC3-4949-9E55-9801E6E712E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3C14544-4FE8-4744-B302-7E1BE090B7A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B53C273-3421-4FF4-B117-AB8C8A49D83E}"/>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BB24F3F-DC32-491B-8379-AEF8152EF12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FEA004F-4A19-4308-BC8E-103545342D6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2219B7B-0036-46B6-942D-56106443077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6F0765C-8B97-41DF-AA81-505E017DE75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CD9A4F5-CFB1-463B-ABC1-791529BA9D4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0F648CC-CE61-4BAF-B9B7-731E4406592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3A55698-B9C1-412A-BCE2-990A4AABF04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1B8349F-32C2-42AA-9190-7888C1ED96A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8F32F8F-5049-4BD2-9624-D4A7D453347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1E08DD0-AA92-41E7-B9D2-31C2A0E6864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25991A4-399D-478E-A723-85693182BDA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ポイント減少した。これは、職員費及び退職手当が減となったことなどによるものである。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411B3A1-55E2-44FF-BBDF-19B570636B4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255D949-26BE-4693-80C7-A4FFCFEC16B6}"/>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DEAEFED-008D-4654-AEC9-28D9DF1D698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4D7E30F8-72FD-45A4-B0A5-B75D30BAD4B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5CED618D-D3AC-49EB-B5E1-A94780D3EAE2}"/>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7009919-EC3A-44DD-85A3-67493D6A25FF}"/>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68021736-D844-44E9-847B-E3297743C209}"/>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AC1D7AE6-2372-4296-BBD0-F996597F2FFF}"/>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4EC8BCED-CCCE-49A5-81F7-E34F42D60D77}"/>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3B32A2-554C-4957-AF01-C3CD85FF48BB}"/>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A74E2B58-5133-462B-9161-292ADCCEA29C}"/>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41D6900-BF8B-4B01-8BF1-988E9E94865E}"/>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F4D8019C-401E-4EDA-9902-D474019F5D7E}"/>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A8E5AFC-41B0-4CB1-9F8D-1B2115181D61}"/>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D5E88BB-1154-46F5-9388-5E6255CB322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9F098D7E-6C16-4C9B-B1DD-D97FC523AEC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CCBD0721-8A49-4D06-91F2-F87E62A6F1ED}"/>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91A0E128-B6CC-45C5-B51D-C91FFD3E4A9B}"/>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2AC9BD79-0ECA-4BBE-8DD0-2346316AB326}"/>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1EDFC772-1AC3-492D-B205-58001A0B6984}"/>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67B54F91-51B9-4A47-9D98-F87677BA6A9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8780D096-3DEE-4953-80DD-A33D6590A827}"/>
            </a:ext>
          </a:extLst>
        </xdr:cNvPr>
        <xdr:cNvCxnSpPr/>
      </xdr:nvCxnSpPr>
      <xdr:spPr>
        <a:xfrm flipV="1">
          <a:off x="3987800" y="6062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F18A1615-894D-4507-93F8-FCBABA9FDA91}"/>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CF5D6514-1662-4674-AA1A-666998B30F1A}"/>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FF08160C-1267-47A9-BAC8-AF5D7EAE6B6F}"/>
            </a:ext>
          </a:extLst>
        </xdr:cNvPr>
        <xdr:cNvCxnSpPr/>
      </xdr:nvCxnSpPr>
      <xdr:spPr>
        <a:xfrm flipV="1">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8E8E49D2-9FD4-40F3-AF55-2887AE8CD6C3}"/>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CCAC9380-EE3D-42B4-B5C8-8131FD35CA76}"/>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FDE24088-738B-4C9D-9830-E1C9A4DF39E7}"/>
            </a:ext>
          </a:extLst>
        </xdr:cNvPr>
        <xdr:cNvCxnSpPr/>
      </xdr:nvCxnSpPr>
      <xdr:spPr>
        <a:xfrm flipV="1">
          <a:off x="2209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E00F9777-B3FE-4979-A2CD-A045911C7BF8}"/>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6DC59793-C572-460E-A2AF-1224D53673ED}"/>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BD86BED2-A5EA-4F2A-9657-B0C0DCBE8AF1}"/>
            </a:ext>
          </a:extLst>
        </xdr:cNvPr>
        <xdr:cNvCxnSpPr/>
      </xdr:nvCxnSpPr>
      <xdr:spPr>
        <a:xfrm>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85A55340-B097-4D5E-9FCA-8478DC065CB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30EB5353-7521-4C4C-84C1-DB8CD8C5603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C020C10C-95CA-4231-93FA-19B2C35ABBEE}"/>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B1209430-22C4-4EFB-8BB6-0BAA517C2D0D}"/>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815BC8D0-360E-4D45-879E-F80D96569E0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BFAAF6CF-7869-4621-B7E6-A2FEDF49F93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5066903B-E762-4A9E-A5C5-605893CAEE5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A55CA2D-41F4-4DBB-8E09-5C352227D14C}"/>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E333873-1C7A-4959-A0E7-A1241326057A}"/>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5B456FF9-2EAE-429C-B0F9-1F2C2B853123}"/>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9A477DFC-27C0-4193-8EBD-BA675A0D807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E6C19D52-5F17-4C33-8D3A-CDF64D832FC2}"/>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9320308B-E67D-4C9A-8BC5-74920991C5F6}"/>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3568999C-1057-4397-998F-2E2E5BCBF0A8}"/>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B15087AC-36CF-4C44-B492-1EF538E15BB5}"/>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EF590237-C314-4E2A-B4C8-10DE47890401}"/>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A53302C5-7656-4F93-8E13-5867169EBDC1}"/>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870EF0A7-2E5B-419B-8D83-4C5A46FEABAC}"/>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DCF3A4E7-436A-40B7-AA4C-1EB69FC6DBCD}"/>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5CA127F9-459C-4C25-8C8D-47F971FE360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BC13016-B890-4B63-801A-7DE7B51F2F6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59D25BC-FA80-4FAF-80AB-49E050BE697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E4D9090-B60F-4A71-808B-CC86F17AE63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812CFB0-9582-48E7-B5A6-D293DF5A3AF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6D146733-663C-4644-8CC9-4F13E7ECE84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532C64E-0789-44EA-8E80-E67392316B5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A36AA38-A9A8-4740-AB97-F74E6B819E5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8521681-1CF4-431E-A014-0EE80147CEE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7F188040-8048-46FE-9A65-5C30B770700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69A6572-7AFB-445E-8593-06B744317FA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学校給食センター楢原の開設に伴い運営費が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増となったことなどによるものである。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8DEE6E51-13A7-4A5E-80A4-63453925E0B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B9A9BD33-10E5-4A8F-B7EF-EE767D74CC9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32D99A8E-FE76-41BF-A128-35643391B8F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CF2EDB63-2982-4DA6-AFA6-2644DA1BACD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8C131A5A-9A77-47F1-8658-AE43E4E548CF}"/>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49A88500-8009-484C-9CA2-CB551921518E}"/>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8CBDD700-65E1-4390-969D-8E810DCF6C41}"/>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41BDEEFD-0728-4CD1-96FA-50A826A6FBA7}"/>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3D445249-F8FF-459A-ADEC-0052383862FF}"/>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55739D90-C7DE-4867-AD12-3DBCF26E4E5E}"/>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5C22F5C5-DCCB-46DA-889C-31950D8CC7F4}"/>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78BEB154-B1F2-403D-9F4B-DF3A4E0D691D}"/>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CEE5AC62-8685-4848-A3C2-BCB73ACCDA51}"/>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19FA577B-3EB3-46EF-8D98-1F59661AFCB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C7DF742A-D0F2-4C5F-B5D5-21BD7A28340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A61214B6-C0C7-47B0-B1A6-775944FE67A2}"/>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7C5AF0A3-C1C9-4172-932E-D98CADFAECCE}"/>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D0D0D00C-BEDC-4614-ADC5-A4444F19CE9E}"/>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D071C25E-9CB1-4FDC-BCD3-DDF82260EE24}"/>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72878FCF-94B7-41BC-B837-C22C03C00B2C}"/>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485421B2-87D6-485C-BAE6-FD71BBFDCEBB}"/>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88E9A1F7-C8C4-4655-A305-050C9D226F54}"/>
            </a:ext>
          </a:extLst>
        </xdr:cNvPr>
        <xdr:cNvCxnSpPr/>
      </xdr:nvCxnSpPr>
      <xdr:spPr>
        <a:xfrm>
          <a:off x="15671800" y="3114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3B2A147-40D2-4F12-9EB7-F14D6B427607}"/>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9B2684B3-78E4-4722-A79E-03358895F6F9}"/>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27940</xdr:rowOff>
    </xdr:to>
    <xdr:cxnSp macro="">
      <xdr:nvCxnSpPr>
        <xdr:cNvPr id="130" name="直線コネクタ 129">
          <a:extLst>
            <a:ext uri="{FF2B5EF4-FFF2-40B4-BE49-F238E27FC236}">
              <a16:creationId xmlns:a16="http://schemas.microsoft.com/office/drawing/2014/main" id="{FCE83C9E-3B5D-4FD6-88BD-2FC4F04816EE}"/>
            </a:ext>
          </a:extLst>
        </xdr:cNvPr>
        <xdr:cNvCxnSpPr/>
      </xdr:nvCxnSpPr>
      <xdr:spPr>
        <a:xfrm>
          <a:off x="14782800" y="2992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EADB6ED8-1700-462A-81BA-DC9DBD8D36B3}"/>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411062E5-1AD7-4ED6-A6B2-85DFF2969512}"/>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77470</xdr:rowOff>
    </xdr:to>
    <xdr:cxnSp macro="">
      <xdr:nvCxnSpPr>
        <xdr:cNvPr id="133" name="直線コネクタ 132">
          <a:extLst>
            <a:ext uri="{FF2B5EF4-FFF2-40B4-BE49-F238E27FC236}">
              <a16:creationId xmlns:a16="http://schemas.microsoft.com/office/drawing/2014/main" id="{39B71730-F476-4008-BF3E-BE0A724E5676}"/>
            </a:ext>
          </a:extLst>
        </xdr:cNvPr>
        <xdr:cNvCxnSpPr/>
      </xdr:nvCxnSpPr>
      <xdr:spPr>
        <a:xfrm>
          <a:off x="13893800" y="294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C4ED430-89AE-42FB-8F70-499EE284EC8C}"/>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E9DEEDCA-711E-45B5-81A4-D7EACA0CC1CA}"/>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C6CE2DB1-290A-491D-8CC4-4930242490D2}"/>
            </a:ext>
          </a:extLst>
        </xdr:cNvPr>
        <xdr:cNvCxnSpPr/>
      </xdr:nvCxnSpPr>
      <xdr:spPr>
        <a:xfrm>
          <a:off x="13004800" y="290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B513CE1B-7067-4F4E-884F-B82CE3810477}"/>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8A3C3819-834B-4782-98C4-76CC33B1F404}"/>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66E83F53-FA74-4357-8ED9-94F1F6A770BD}"/>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5A17C2B7-D761-4F54-AA1B-4A58A79B4065}"/>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F78CDBB-59AC-4B4B-8572-A2742E46780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E085B129-CC2C-42E6-97C9-5C6D039DE86A}"/>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0D87DAC-1461-4865-B3F5-760D66414AF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A3AB6C4F-BC24-4570-84C7-68AD606EB417}"/>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AB8EE66-F9CB-4810-A572-9C9AC37A0CA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23574885-99B8-482D-9FA4-2A99ABA5CE86}"/>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C5B004DC-FE02-4D28-B193-9DD248A93CB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8" name="楕円 147">
          <a:extLst>
            <a:ext uri="{FF2B5EF4-FFF2-40B4-BE49-F238E27FC236}">
              <a16:creationId xmlns:a16="http://schemas.microsoft.com/office/drawing/2014/main" id="{10B1F7B8-10E2-485E-B5A6-04511B96EC7C}"/>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12585458-06F5-4785-AD03-4FFA9EFBBEA5}"/>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5396E8F8-CFF6-4E08-817F-62C54AC0FC44}"/>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A6EDB854-5757-4440-80A4-2BA8535B7BD7}"/>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B67931-77D5-4913-A3DA-8BED903A062B}"/>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D6222B29-EAD6-421F-9761-CB36B493C6D2}"/>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a:extLst>
            <a:ext uri="{FF2B5EF4-FFF2-40B4-BE49-F238E27FC236}">
              <a16:creationId xmlns:a16="http://schemas.microsoft.com/office/drawing/2014/main" id="{70D85D6C-1EC2-46EE-8B54-01279D8D9736}"/>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5" name="テキスト ボックス 154">
          <a:extLst>
            <a:ext uri="{FF2B5EF4-FFF2-40B4-BE49-F238E27FC236}">
              <a16:creationId xmlns:a16="http://schemas.microsoft.com/office/drawing/2014/main" id="{374622E0-8BCD-4C7F-A59A-BF3EB800EBB6}"/>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62FC039-475E-4F5C-A481-3D12F3CCEE2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9F9C614-AA74-405E-833F-227A5E3AD17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35326DEF-2D0D-4302-9C83-D80BF737DC14}"/>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1688A30A-053A-49FD-9163-AF7AD1F1908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5E9BC94A-4A6B-455C-9A16-82361194FD89}"/>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BB999A59-F539-4A67-8B46-164119B7BE6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873704A4-0B09-4A81-9EF7-477A0D61971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7C8D7AA2-24D9-4AA0-BA70-8544F9AFD32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16DA971D-4C8A-4BB0-9325-05B7CBE3951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B3F01257-81A5-4F2C-8A3C-0A998622663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7058F1E3-70B7-4818-A3C3-7F90FFA6F26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ポイント上昇した。これは、認定こども園運営に係る経費や障害者自立支援介護・訓練給付がそれぞれ増になったことなどによるものである。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AAF92E37-D70C-4FE7-8FF4-65825EAF020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EB8C27F4-8039-4D76-A5EC-4BB8371A672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36EAD496-5D74-4ADD-9E81-9A43F74D23B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AE5ADAED-C69D-46D8-846F-09E8A57AD2A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27FE578E-4E13-4711-BDE0-FC595D90B2C2}"/>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21F0E22D-80DB-4C1D-BEC2-F0C3B4D77D01}"/>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DE30FCE6-37E7-4906-93C9-61E7186E1C9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7E4B603A-C5A3-4403-BCA0-5146D1656B6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2EDF05C4-C362-4419-A86C-0AC87E3575A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A259014F-65D3-4C1A-869D-09B4A86D8455}"/>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8074023-10D5-4D87-B487-3E9FD8A96F34}"/>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4F279118-3E86-4A3C-A23C-99938328BAB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E78D75B8-31C5-4979-95A1-0C0CED6CD74D}"/>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926F6239-B372-48F3-ADC4-99ADE06AE08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89C41DF4-8B31-4E5B-AE6A-0E32B789777F}"/>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46B2DEE4-9F79-4EAF-BBFF-2F40DF34658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491D3377-03D1-4F9D-941E-52D5D1F9F9B5}"/>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E6F96DB-8AA9-4C4A-8FA0-4074D275DF9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1EC319B0-A8E6-4EC9-B674-5EAE9B863714}"/>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E26E61AF-A9B5-4D6A-8E5A-030261D6EE6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70A15EDD-99E1-4620-AC7D-475E4ACFD3A2}"/>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A3A29F05-6CD8-461E-95E8-0D90F8B4F9B6}"/>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5492D6C0-0CA0-4814-8340-2C23B80B2104}"/>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170543</xdr:rowOff>
    </xdr:to>
    <xdr:cxnSp macro="">
      <xdr:nvCxnSpPr>
        <xdr:cNvPr id="190" name="直線コネクタ 189">
          <a:extLst>
            <a:ext uri="{FF2B5EF4-FFF2-40B4-BE49-F238E27FC236}">
              <a16:creationId xmlns:a16="http://schemas.microsoft.com/office/drawing/2014/main" id="{93354820-3153-4C48-9CB4-7A2344D67338}"/>
            </a:ext>
          </a:extLst>
        </xdr:cNvPr>
        <xdr:cNvCxnSpPr/>
      </xdr:nvCxnSpPr>
      <xdr:spPr>
        <a:xfrm>
          <a:off x="3987800" y="10038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4C71EB18-BCAD-45B2-86C5-CBAC1A53C9ED}"/>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A4DD31C5-4C65-4FF9-9DB1-C120388E3CB7}"/>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116115</xdr:rowOff>
    </xdr:to>
    <xdr:cxnSp macro="">
      <xdr:nvCxnSpPr>
        <xdr:cNvPr id="193" name="直線コネクタ 192">
          <a:extLst>
            <a:ext uri="{FF2B5EF4-FFF2-40B4-BE49-F238E27FC236}">
              <a16:creationId xmlns:a16="http://schemas.microsoft.com/office/drawing/2014/main" id="{DF76EF75-AED5-48A5-9184-313254D4A0C2}"/>
            </a:ext>
          </a:extLst>
        </xdr:cNvPr>
        <xdr:cNvCxnSpPr/>
      </xdr:nvCxnSpPr>
      <xdr:spPr>
        <a:xfrm flipV="1">
          <a:off x="3098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1FEDE0CE-3287-40F5-9089-784A60F73796}"/>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A01C5F53-BAFE-437B-91B0-7E0D28D614A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116115</xdr:rowOff>
    </xdr:to>
    <xdr:cxnSp macro="">
      <xdr:nvCxnSpPr>
        <xdr:cNvPr id="196" name="直線コネクタ 195">
          <a:extLst>
            <a:ext uri="{FF2B5EF4-FFF2-40B4-BE49-F238E27FC236}">
              <a16:creationId xmlns:a16="http://schemas.microsoft.com/office/drawing/2014/main" id="{0BF9706C-2030-4D5B-9D32-0BC60CE06572}"/>
            </a:ext>
          </a:extLst>
        </xdr:cNvPr>
        <xdr:cNvCxnSpPr/>
      </xdr:nvCxnSpPr>
      <xdr:spPr>
        <a:xfrm>
          <a:off x="2209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5D3BB318-AF21-4F38-9CD5-1444EA0DCCA9}"/>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670755AE-7D8B-4ADA-B3AE-A36AE629BAB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59</xdr:row>
      <xdr:rowOff>42635</xdr:rowOff>
    </xdr:to>
    <xdr:cxnSp macro="">
      <xdr:nvCxnSpPr>
        <xdr:cNvPr id="199" name="直線コネクタ 198">
          <a:extLst>
            <a:ext uri="{FF2B5EF4-FFF2-40B4-BE49-F238E27FC236}">
              <a16:creationId xmlns:a16="http://schemas.microsoft.com/office/drawing/2014/main" id="{2796B7DB-7C2D-4A19-B93C-3560840B9C71}"/>
            </a:ext>
          </a:extLst>
        </xdr:cNvPr>
        <xdr:cNvCxnSpPr/>
      </xdr:nvCxnSpPr>
      <xdr:spPr>
        <a:xfrm flipV="1">
          <a:off x="1320800" y="10049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2C44E4EB-714C-498A-8E44-1153C43E57D6}"/>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6E247931-AB01-4194-A433-6271A78BC1C6}"/>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682477BA-DDEE-496F-B6F5-1534EDAC14E1}"/>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1715105A-0D5C-4B2F-B3E0-9A390E090EEF}"/>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3245620-C21F-46AC-B834-D0D701C063E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D8480EA4-5266-4AB2-B027-73D69B1A0EA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F08AD79-3B3C-4428-B817-043247BD5A4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1DA948E9-1412-4590-8161-E5F0BB06594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85192B0E-48A0-4AAD-BA34-7F631E3F322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9" name="楕円 208">
          <a:extLst>
            <a:ext uri="{FF2B5EF4-FFF2-40B4-BE49-F238E27FC236}">
              <a16:creationId xmlns:a16="http://schemas.microsoft.com/office/drawing/2014/main" id="{6C735772-FF6F-4589-8A4C-A6DFD69263E4}"/>
            </a:ext>
          </a:extLst>
        </xdr:cNvPr>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10" name="扶助費該当値テキスト">
          <a:extLst>
            <a:ext uri="{FF2B5EF4-FFF2-40B4-BE49-F238E27FC236}">
              <a16:creationId xmlns:a16="http://schemas.microsoft.com/office/drawing/2014/main" id="{20753CC1-49CD-40FC-91E4-4B47A0DE9852}"/>
            </a:ext>
          </a:extLst>
        </xdr:cNvPr>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24973DF2-97B1-4529-ACE7-549D85144751}"/>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a:extLst>
            <a:ext uri="{FF2B5EF4-FFF2-40B4-BE49-F238E27FC236}">
              <a16:creationId xmlns:a16="http://schemas.microsoft.com/office/drawing/2014/main" id="{C99D38D1-0897-487F-9FFE-D897F46E597A}"/>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3" name="楕円 212">
          <a:extLst>
            <a:ext uri="{FF2B5EF4-FFF2-40B4-BE49-F238E27FC236}">
              <a16:creationId xmlns:a16="http://schemas.microsoft.com/office/drawing/2014/main" id="{F52103A0-B268-4EF3-90C8-C0D0F0726C57}"/>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4" name="テキスト ボックス 213">
          <a:extLst>
            <a:ext uri="{FF2B5EF4-FFF2-40B4-BE49-F238E27FC236}">
              <a16:creationId xmlns:a16="http://schemas.microsoft.com/office/drawing/2014/main" id="{0241BF96-77D2-4307-B2C0-02F9BE14E6D2}"/>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5" name="楕円 214">
          <a:extLst>
            <a:ext uri="{FF2B5EF4-FFF2-40B4-BE49-F238E27FC236}">
              <a16:creationId xmlns:a16="http://schemas.microsoft.com/office/drawing/2014/main" id="{92DAF00F-8275-449B-BE31-24D172D4A812}"/>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3FCB3D98-37EA-4941-9ACE-C0612429BC09}"/>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17" name="楕円 216">
          <a:extLst>
            <a:ext uri="{FF2B5EF4-FFF2-40B4-BE49-F238E27FC236}">
              <a16:creationId xmlns:a16="http://schemas.microsoft.com/office/drawing/2014/main" id="{51D64172-DFD9-4849-A950-108E99CE9783}"/>
            </a:ext>
          </a:extLst>
        </xdr:cNvPr>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18" name="テキスト ボックス 217">
          <a:extLst>
            <a:ext uri="{FF2B5EF4-FFF2-40B4-BE49-F238E27FC236}">
              <a16:creationId xmlns:a16="http://schemas.microsoft.com/office/drawing/2014/main" id="{17037469-8699-4694-965F-2E837C3DD832}"/>
            </a:ext>
          </a:extLst>
        </xdr:cNvPr>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B1558055-B819-4F05-9CC1-409BCFDFD0D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503ABC28-1746-465D-92DD-A8BDB706851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26EFCAE7-E429-4CD8-B01C-140A36703A69}"/>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2ADCD280-7B25-454D-8F61-B5178E2CB49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FC6B4EC7-EFBB-4BA4-BBCF-5646AD2790E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78B8723-D298-4DB8-BB08-6285F9B3404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FE586C7E-2AC0-4DB1-B3D8-19F70A67891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EA125420-74E4-4DB2-AFBA-B7F631C898D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B98605A3-78C2-41F1-8F8A-D9121E4E27C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3E0F19D4-FEE0-47A7-8DAF-4A907A832D4D}"/>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1EEDD2C5-DEA7-4648-9E8F-01E6A3F9D79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ポイント上昇した。これは、介護保険特別会計及び国民健康保険事業特別会計への繰出金が増になったことなどによるものである。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665A8C04-7AB9-4E9A-8DB5-55A6DA26CB43}"/>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DB332C14-DAD9-416E-AB89-0634B8370DB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CEE92A44-1B48-4663-AAA5-64920169C08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5E2BC848-4277-4899-A087-C0B55723BDE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E220EFE7-184A-4643-97B2-0EF8F3AB4C02}"/>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E46D7683-A5C2-491F-9199-AE1FB496FE0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8C30798F-87CB-4822-9559-19F1ED5FFB69}"/>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EE2F4EB0-376B-486A-BE96-6CCB0617912F}"/>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762A63F0-41F0-48A4-BB26-9F7C0908F983}"/>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EF3F2191-F2B4-4BD7-AF72-3CDE40CCC73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1751947F-7F2A-4570-8B4A-6C98AA45ED28}"/>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4A37F3D7-2616-4A33-8581-18DD390C8C1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40F592DA-188C-4F57-9B82-C24012527819}"/>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2D7FB0F8-4F14-402C-A53A-C051CF716DE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4B5BC544-C8C0-40D5-8208-0F6A3D2A299C}"/>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16319072-CA1C-47B2-80EA-902E720D6A1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2F8D29D3-DCDF-43DF-8DD0-1BC26EA9D508}"/>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7C8E3761-D29C-462C-8685-BEDD150CF78B}"/>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11E57415-734F-44AC-8BE6-B7B7004C435F}"/>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4749766E-7DC8-4694-A544-4D03C5C95282}"/>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938A7F32-6C0F-41D7-B9B0-1A46174F5DE1}"/>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7A80C800-02D8-4A63-83A1-F7D19BE01F16}"/>
            </a:ext>
          </a:extLst>
        </xdr:cNvPr>
        <xdr:cNvCxnSpPr/>
      </xdr:nvCxnSpPr>
      <xdr:spPr>
        <a:xfrm>
          <a:off x="15671800" y="10058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3EAFC4E8-EEBF-4599-AB5B-48DE13972FFC}"/>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CDA21EDC-6048-4900-8D4F-36EF0E2262ED}"/>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114300</xdr:rowOff>
    </xdr:to>
    <xdr:cxnSp macro="">
      <xdr:nvCxnSpPr>
        <xdr:cNvPr id="254" name="直線コネクタ 253">
          <a:extLst>
            <a:ext uri="{FF2B5EF4-FFF2-40B4-BE49-F238E27FC236}">
              <a16:creationId xmlns:a16="http://schemas.microsoft.com/office/drawing/2014/main" id="{A2BD458A-3F71-4DC3-B930-F3C666964F83}"/>
            </a:ext>
          </a:extLst>
        </xdr:cNvPr>
        <xdr:cNvCxnSpPr/>
      </xdr:nvCxnSpPr>
      <xdr:spPr>
        <a:xfrm>
          <a:off x="14782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F81B5F91-D7BF-4809-B5C6-188B9B452697}"/>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37255C82-C329-4316-ADEE-553CA0F70A87}"/>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C0535DD9-7437-4CA0-9117-BFB1C0807978}"/>
            </a:ext>
          </a:extLst>
        </xdr:cNvPr>
        <xdr:cNvCxnSpPr/>
      </xdr:nvCxnSpPr>
      <xdr:spPr>
        <a:xfrm flipV="1">
          <a:off x="13893800" y="1000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28D02098-0A6C-43F4-94F2-4C0D3718ECAD}"/>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E85DD034-D810-45D1-AF91-171279E1802A}"/>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60</xdr:row>
      <xdr:rowOff>76200</xdr:rowOff>
    </xdr:to>
    <xdr:cxnSp macro="">
      <xdr:nvCxnSpPr>
        <xdr:cNvPr id="260" name="直線コネクタ 259">
          <a:extLst>
            <a:ext uri="{FF2B5EF4-FFF2-40B4-BE49-F238E27FC236}">
              <a16:creationId xmlns:a16="http://schemas.microsoft.com/office/drawing/2014/main" id="{F816C195-6442-4A36-B263-07662E52D995}"/>
            </a:ext>
          </a:extLst>
        </xdr:cNvPr>
        <xdr:cNvCxnSpPr/>
      </xdr:nvCxnSpPr>
      <xdr:spPr>
        <a:xfrm flipV="1">
          <a:off x="13004800" y="10134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68A5760F-7750-4272-9E91-FF485A8BFE74}"/>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21D71E08-B16E-4C9E-B5CD-298E2316905B}"/>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E15F23B5-3BD3-4DC3-9B3F-07295707389C}"/>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2DE79EC7-F32A-47C4-A6AF-3B78A51DD7EB}"/>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123A70A3-F6EF-48F8-AD72-181F36E7C98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E8E50BE3-82F9-4A30-A48F-E391E9C246F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CBA5CF9-040C-429F-95EC-5FCF350204C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761C3DE5-5A53-4D1A-BE44-ECBA72F8B18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5803F8F2-FE98-45C6-B111-63D4B8070E5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570A00B2-3A32-41C1-A81F-83521EAC53F7}"/>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45482173-B978-47DF-A656-2E1DFCF62B1A}"/>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a:extLst>
            <a:ext uri="{FF2B5EF4-FFF2-40B4-BE49-F238E27FC236}">
              <a16:creationId xmlns:a16="http://schemas.microsoft.com/office/drawing/2014/main" id="{D832A01C-17EF-4FCD-9E74-AF5363CEA835}"/>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a:extLst>
            <a:ext uri="{FF2B5EF4-FFF2-40B4-BE49-F238E27FC236}">
              <a16:creationId xmlns:a16="http://schemas.microsoft.com/office/drawing/2014/main" id="{886FD4BC-CEA8-4DCC-8190-374D438A43D1}"/>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71615A93-BC5D-40D5-A1DD-D222D4843D38}"/>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700F2D97-FD1D-44F7-BE78-2E5461073F4E}"/>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6" name="楕円 275">
          <a:extLst>
            <a:ext uri="{FF2B5EF4-FFF2-40B4-BE49-F238E27FC236}">
              <a16:creationId xmlns:a16="http://schemas.microsoft.com/office/drawing/2014/main" id="{DB52541B-26DE-44D5-B3CB-7D73506689AD}"/>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5100ED5B-AA32-4E86-B1FF-232F634B0D36}"/>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8" name="楕円 277">
          <a:extLst>
            <a:ext uri="{FF2B5EF4-FFF2-40B4-BE49-F238E27FC236}">
              <a16:creationId xmlns:a16="http://schemas.microsoft.com/office/drawing/2014/main" id="{046A7D86-8976-4180-BAC8-F4E408FF7524}"/>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79" name="テキスト ボックス 278">
          <a:extLst>
            <a:ext uri="{FF2B5EF4-FFF2-40B4-BE49-F238E27FC236}">
              <a16:creationId xmlns:a16="http://schemas.microsoft.com/office/drawing/2014/main" id="{575BDCA8-A6FF-42CA-996D-E0B03FD04306}"/>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FBDC3C77-1A3C-4BF6-835E-52E4FB28FF9D}"/>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5DDE8035-9B5D-41AD-9723-ECCB4771630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2BC66DA4-394E-4ECD-895E-C43D0C073C8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CBC0BB82-D1D6-42E1-BB40-ADBF1F03F53E}"/>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27A3A5DA-8698-4341-8B5F-BC25C51480F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6CA6B469-A774-4DFF-87DF-F7B2F93FF9D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6DB00216-6E92-4B56-A365-FF9E9AB8BF1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A9F24ECE-35BC-44B6-9186-5B40F2B904F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267D9693-238D-4879-9E8F-06F7021FE00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4BA8E09A-483C-4A85-A0FC-3B8F0ACA7CC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5416337-4530-41FB-B151-27AA01CDA53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ポイント減少した。これは、下水道事業会計への補助金が減となったことなどによるものである。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D10D2947-C1EE-4F2A-B292-6D6688371A8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B475CF90-3A00-4E5D-ABE7-B577942083E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10739A46-125A-42E2-B9BA-1A716D38889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F60B15CF-42CC-400B-A881-29FB14E2B5E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360791C4-B84C-4D2B-A68E-4931B3D0D1C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7C411BA9-7CA3-4FC7-884F-DBA63D1272F5}"/>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ED5F1403-BC23-4AE8-83AE-F68D7FEE12E9}"/>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AF569FB-8C65-48FF-AE22-B7D50658BDA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E98E6AEF-A5CA-4E28-ADE0-A2753FA03B03}"/>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5D8D26F8-D040-413B-ADB6-A45641E8476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AF6C83BD-5E57-4FE8-9380-6699F051136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51096B64-6890-4563-81B9-E953761CCEA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C3D154F2-66BC-4445-A19B-6A51CD5C48C2}"/>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3882CBD5-1C96-414E-9D01-D01EB155E0D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C6A5267F-6CC1-4E14-919F-3BA5703ECBFA}"/>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D338E93A-E745-4DFF-A133-C79ABBC8A517}"/>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5AC337E9-2BAA-4FD9-BACE-05E0B199A5F3}"/>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7E7DB359-58FB-4FC3-BAE9-A5CED9981656}"/>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8B792A2-94AF-4C17-8B0B-AAF8F3302FE2}"/>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xdr:rowOff>
    </xdr:from>
    <xdr:to>
      <xdr:col>82</xdr:col>
      <xdr:colOff>107950</xdr:colOff>
      <xdr:row>34</xdr:row>
      <xdr:rowOff>26416</xdr:rowOff>
    </xdr:to>
    <xdr:cxnSp macro="">
      <xdr:nvCxnSpPr>
        <xdr:cNvPr id="310" name="直線コネクタ 309">
          <a:extLst>
            <a:ext uri="{FF2B5EF4-FFF2-40B4-BE49-F238E27FC236}">
              <a16:creationId xmlns:a16="http://schemas.microsoft.com/office/drawing/2014/main" id="{27AF6D5A-EEB3-4BC0-8BA5-6CE9FBF47962}"/>
            </a:ext>
          </a:extLst>
        </xdr:cNvPr>
        <xdr:cNvCxnSpPr/>
      </xdr:nvCxnSpPr>
      <xdr:spPr>
        <a:xfrm flipV="1">
          <a:off x="15671800" y="5837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8E3987B9-DED7-4D2B-9D88-28254F1EACD4}"/>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C27657E-D4B7-49E9-8552-D31BDF892578}"/>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62992</xdr:rowOff>
    </xdr:to>
    <xdr:cxnSp macro="">
      <xdr:nvCxnSpPr>
        <xdr:cNvPr id="313" name="直線コネクタ 312">
          <a:extLst>
            <a:ext uri="{FF2B5EF4-FFF2-40B4-BE49-F238E27FC236}">
              <a16:creationId xmlns:a16="http://schemas.microsoft.com/office/drawing/2014/main" id="{569F7DD7-1D6F-41F7-BA47-D6D3FCA22C23}"/>
            </a:ext>
          </a:extLst>
        </xdr:cNvPr>
        <xdr:cNvCxnSpPr/>
      </xdr:nvCxnSpPr>
      <xdr:spPr>
        <a:xfrm flipV="1">
          <a:off x="14782800" y="5855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9E9A671E-5F63-40F8-B7CF-0545D9F037EA}"/>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418C0F45-C52E-4E08-B7FD-BCB0C22F09F6}"/>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62992</xdr:rowOff>
    </xdr:to>
    <xdr:cxnSp macro="">
      <xdr:nvCxnSpPr>
        <xdr:cNvPr id="316" name="直線コネクタ 315">
          <a:extLst>
            <a:ext uri="{FF2B5EF4-FFF2-40B4-BE49-F238E27FC236}">
              <a16:creationId xmlns:a16="http://schemas.microsoft.com/office/drawing/2014/main" id="{3F789A85-2E69-4627-966C-CCF156488913}"/>
            </a:ext>
          </a:extLst>
        </xdr:cNvPr>
        <xdr:cNvCxnSpPr/>
      </xdr:nvCxnSpPr>
      <xdr:spPr>
        <a:xfrm>
          <a:off x="13893800" y="5864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5262792D-CB1C-44BA-A9A4-1388797E1A54}"/>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43BC530D-637F-4CA0-8DDB-1DA83F166EA9}"/>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9511A7FF-B98B-468D-8859-823FDED769FC}"/>
            </a:ext>
          </a:extLst>
        </xdr:cNvPr>
        <xdr:cNvCxnSpPr/>
      </xdr:nvCxnSpPr>
      <xdr:spPr>
        <a:xfrm>
          <a:off x="13004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963CA349-40AD-42B7-A0AB-0CCE5BE60FD6}"/>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C2266CE1-89AD-4D7A-8792-5A98275BA254}"/>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4C36E43B-28F0-495E-97A9-2D3E15B9B202}"/>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85A6CBB8-0D00-4C5D-A3E8-58332778201A}"/>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F8B6DBB1-99D2-4BD5-9749-12104E2CDBBD}"/>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3042E09-2986-4CCC-9EBA-9A9FD353AA8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E12240F4-CC50-44E6-98DD-34C569938DB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A914F572-C454-4C89-B1E9-831B6117959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DD549D8E-8FA5-4BD9-A667-53E185CE11AC}"/>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128778</xdr:rowOff>
    </xdr:from>
    <xdr:to>
      <xdr:col>82</xdr:col>
      <xdr:colOff>158750</xdr:colOff>
      <xdr:row>34</xdr:row>
      <xdr:rowOff>58928</xdr:rowOff>
    </xdr:to>
    <xdr:sp macro="" textlink="">
      <xdr:nvSpPr>
        <xdr:cNvPr id="329" name="楕円 328">
          <a:extLst>
            <a:ext uri="{FF2B5EF4-FFF2-40B4-BE49-F238E27FC236}">
              <a16:creationId xmlns:a16="http://schemas.microsoft.com/office/drawing/2014/main" id="{93174F30-E7B5-412C-88CA-53518803FB83}"/>
            </a:ext>
          </a:extLst>
        </xdr:cNvPr>
        <xdr:cNvSpPr/>
      </xdr:nvSpPr>
      <xdr:spPr>
        <a:xfrm>
          <a:off x="16459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145305</xdr:rowOff>
    </xdr:from>
    <xdr:ext cx="762000" cy="259045"/>
    <xdr:sp macro="" textlink="">
      <xdr:nvSpPr>
        <xdr:cNvPr id="330" name="補助費等該当値テキスト">
          <a:extLst>
            <a:ext uri="{FF2B5EF4-FFF2-40B4-BE49-F238E27FC236}">
              <a16:creationId xmlns:a16="http://schemas.microsoft.com/office/drawing/2014/main" id="{51F643F8-1205-438F-A3B2-41D47EEAFA9C}"/>
            </a:ext>
          </a:extLst>
        </xdr:cNvPr>
        <xdr:cNvSpPr txBox="1"/>
      </xdr:nvSpPr>
      <xdr:spPr>
        <a:xfrm>
          <a:off x="16598900" y="56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1" name="楕円 330">
          <a:extLst>
            <a:ext uri="{FF2B5EF4-FFF2-40B4-BE49-F238E27FC236}">
              <a16:creationId xmlns:a16="http://schemas.microsoft.com/office/drawing/2014/main" id="{BD333834-619D-4BF8-8DF6-47FD0F6147F8}"/>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2" name="テキスト ボックス 331">
          <a:extLst>
            <a:ext uri="{FF2B5EF4-FFF2-40B4-BE49-F238E27FC236}">
              <a16:creationId xmlns:a16="http://schemas.microsoft.com/office/drawing/2014/main" id="{FC26BF52-1285-4F5A-9EB5-89ED983760E8}"/>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33" name="楕円 332">
          <a:extLst>
            <a:ext uri="{FF2B5EF4-FFF2-40B4-BE49-F238E27FC236}">
              <a16:creationId xmlns:a16="http://schemas.microsoft.com/office/drawing/2014/main" id="{3CB76ABE-F63A-4ECD-A7AD-6A0AD53287F7}"/>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34" name="テキスト ボックス 333">
          <a:extLst>
            <a:ext uri="{FF2B5EF4-FFF2-40B4-BE49-F238E27FC236}">
              <a16:creationId xmlns:a16="http://schemas.microsoft.com/office/drawing/2014/main" id="{BD4DDC44-6C81-4824-9E5C-FF750D8C3BEB}"/>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8FE946BE-1A0B-4E75-9D60-B5C138ABE6E4}"/>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FB7B32F6-120D-41C4-A4AA-2562A954299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7" name="楕円 336">
          <a:extLst>
            <a:ext uri="{FF2B5EF4-FFF2-40B4-BE49-F238E27FC236}">
              <a16:creationId xmlns:a16="http://schemas.microsoft.com/office/drawing/2014/main" id="{039C7B5E-0F1C-4BA5-9A03-D647FF320981}"/>
            </a:ext>
          </a:extLst>
        </xdr:cNvPr>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8" name="テキスト ボックス 337">
          <a:extLst>
            <a:ext uri="{FF2B5EF4-FFF2-40B4-BE49-F238E27FC236}">
              <a16:creationId xmlns:a16="http://schemas.microsoft.com/office/drawing/2014/main" id="{B5F4E7DE-97DD-43EE-977D-555365834C1F}"/>
            </a:ext>
          </a:extLst>
        </xdr:cNvPr>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44564B86-95CD-4DB6-91AC-B702F04BD37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30B277EE-C4D3-4272-A6E8-5C1EFCD7A9B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EDAD839B-B5DC-4D01-900B-0236DD7FF81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E79DB92C-45D1-4A46-802B-02C66FB67AC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16F81E4C-286B-4885-8E46-796B649EF71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4C6F76A1-8B75-4474-A514-000B76FAFDE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5302E866-ACFB-4A6A-90EE-C26383F09C6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8E1E943A-A638-43E7-A6A5-5592EBA846A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9358844C-F1D0-4FB6-A9F3-047314EC523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370E16EF-F685-44AE-BF13-7E85218A930B}"/>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C8A63100-DA9D-439C-8A51-174B8FA1709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これは、市債の元利償還金が減になったものの、多摩ニュータウン関連施設整備事業の償還進捗により特定財源の充当額が減となり、経常経費充当一般財源が増となったことによるものであ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41FD9841-1FF5-401D-9A06-C7E32F3F540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A576B2C3-DA73-4C8F-92F0-0C6C7B61B2E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E2C75B6F-6246-4572-B48E-83D18660725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4F5F6CAB-2F98-4824-8087-37FB00E7D682}"/>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4434D496-69F8-428A-BE4B-BE95CDD4D947}"/>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25D758F9-3741-4156-BD29-817ACD6CBA65}"/>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77C0E24A-EA6C-43AA-B1BA-700277D995FB}"/>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E95B7B39-7B41-4760-8309-1275EF6DABF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5183C6FD-FBDE-42CD-8243-4DD99CEE6F96}"/>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F9B91F9C-A835-4C6D-8ADC-0590749DDA8A}"/>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8AC1D72-8B23-41DE-B1A3-7C22EB71C133}"/>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7AABB403-59BC-4351-B92A-B87DB68F74A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FE928B53-6FE5-44CD-A442-7DCF13A7EF02}"/>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3ED10813-8A5D-4055-8EA2-52AACFFA2D5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FF1CF142-5011-4E4B-AA34-DBEBF9B31BF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4377371E-E332-417C-AE13-4E6F2338E24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4C81F4A-FC86-47DD-A29B-903377D8BE12}"/>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4BDD4F9F-806A-4630-B1ED-C617CB0F7947}"/>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84D71D2F-9340-4E80-A693-6DCDB97ED93E}"/>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76BA8C7E-01F6-4CC7-9B9F-8BBDD8D924D6}"/>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D503F671-6141-4F4F-8EA8-E1B2B39B1E6B}"/>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62230</xdr:rowOff>
    </xdr:to>
    <xdr:cxnSp macro="">
      <xdr:nvCxnSpPr>
        <xdr:cNvPr id="371" name="直線コネクタ 370">
          <a:extLst>
            <a:ext uri="{FF2B5EF4-FFF2-40B4-BE49-F238E27FC236}">
              <a16:creationId xmlns:a16="http://schemas.microsoft.com/office/drawing/2014/main" id="{F40054F2-9800-45D5-BADC-75A7D9124A09}"/>
            </a:ext>
          </a:extLst>
        </xdr:cNvPr>
        <xdr:cNvCxnSpPr/>
      </xdr:nvCxnSpPr>
      <xdr:spPr>
        <a:xfrm>
          <a:off x="3987800" y="1291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ACF30179-082E-4C83-9E0F-CB0E14F34BB2}"/>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60A42E49-17CF-4F0D-943A-A74F74AFE769}"/>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74" name="直線コネクタ 373">
          <a:extLst>
            <a:ext uri="{FF2B5EF4-FFF2-40B4-BE49-F238E27FC236}">
              <a16:creationId xmlns:a16="http://schemas.microsoft.com/office/drawing/2014/main" id="{B93664C7-A610-4E4D-A60F-D97E3DDD0305}"/>
            </a:ext>
          </a:extLst>
        </xdr:cNvPr>
        <xdr:cNvCxnSpPr/>
      </xdr:nvCxnSpPr>
      <xdr:spPr>
        <a:xfrm>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E413BEEC-61BD-4819-BA8F-F90CFB5AA763}"/>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D27E6F88-2C00-4861-9D58-2885AD98E791}"/>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46990</xdr:rowOff>
    </xdr:to>
    <xdr:cxnSp macro="">
      <xdr:nvCxnSpPr>
        <xdr:cNvPr id="377" name="直線コネクタ 376">
          <a:extLst>
            <a:ext uri="{FF2B5EF4-FFF2-40B4-BE49-F238E27FC236}">
              <a16:creationId xmlns:a16="http://schemas.microsoft.com/office/drawing/2014/main" id="{F3B39DFC-929C-4B3C-8F68-0D410062EA23}"/>
            </a:ext>
          </a:extLst>
        </xdr:cNvPr>
        <xdr:cNvCxnSpPr/>
      </xdr:nvCxnSpPr>
      <xdr:spPr>
        <a:xfrm>
          <a:off x="2209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50D14530-7666-4D8C-880B-B0998E78C0F1}"/>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77EDBCE6-6E6C-4EC8-A408-DA7652B299E7}"/>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24130</xdr:rowOff>
    </xdr:to>
    <xdr:cxnSp macro="">
      <xdr:nvCxnSpPr>
        <xdr:cNvPr id="380" name="直線コネクタ 379">
          <a:extLst>
            <a:ext uri="{FF2B5EF4-FFF2-40B4-BE49-F238E27FC236}">
              <a16:creationId xmlns:a16="http://schemas.microsoft.com/office/drawing/2014/main" id="{15D5CD42-9F6A-45B2-84BC-D2C0E052A0C3}"/>
            </a:ext>
          </a:extLst>
        </xdr:cNvPr>
        <xdr:cNvCxnSpPr/>
      </xdr:nvCxnSpPr>
      <xdr:spPr>
        <a:xfrm>
          <a:off x="1320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1EBB92D0-16FF-4DE1-9491-C218597163D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767FD81A-ED22-4AE9-BC19-FB5356A9B14A}"/>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2AE1FE34-219F-4DBF-9206-A520664E1D1E}"/>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E8CDB887-6EA7-4888-91F5-E1155AA0C95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D037656E-6C42-4D1F-86A7-ADAF57E2284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EB3F4B84-D84E-406C-A166-19BD22A415B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3701ED4-6A75-4C1F-85A7-A6F7215778C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E534EA86-B23A-48FD-BCFF-693945EC19E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273F0104-B567-4214-884A-8BC825DD67E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0" name="楕円 389">
          <a:extLst>
            <a:ext uri="{FF2B5EF4-FFF2-40B4-BE49-F238E27FC236}">
              <a16:creationId xmlns:a16="http://schemas.microsoft.com/office/drawing/2014/main" id="{F9E3456D-91B9-4621-A44F-11660D6FBA7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1" name="公債費該当値テキスト">
          <a:extLst>
            <a:ext uri="{FF2B5EF4-FFF2-40B4-BE49-F238E27FC236}">
              <a16:creationId xmlns:a16="http://schemas.microsoft.com/office/drawing/2014/main" id="{FFD1D850-E3BB-48EF-A597-7AD0EDC77439}"/>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a:extLst>
            <a:ext uri="{FF2B5EF4-FFF2-40B4-BE49-F238E27FC236}">
              <a16:creationId xmlns:a16="http://schemas.microsoft.com/office/drawing/2014/main" id="{6B1B5DA6-48B9-4C36-9C8C-3A294695403F}"/>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a:extLst>
            <a:ext uri="{FF2B5EF4-FFF2-40B4-BE49-F238E27FC236}">
              <a16:creationId xmlns:a16="http://schemas.microsoft.com/office/drawing/2014/main" id="{B8B605B9-CDA0-4E4B-95A1-C1BF218F29E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a:extLst>
            <a:ext uri="{FF2B5EF4-FFF2-40B4-BE49-F238E27FC236}">
              <a16:creationId xmlns:a16="http://schemas.microsoft.com/office/drawing/2014/main" id="{FA6D02C4-894B-4A85-8C39-C23D2647133B}"/>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5" name="テキスト ボックス 394">
          <a:extLst>
            <a:ext uri="{FF2B5EF4-FFF2-40B4-BE49-F238E27FC236}">
              <a16:creationId xmlns:a16="http://schemas.microsoft.com/office/drawing/2014/main" id="{250815C3-DB6B-4CA7-B92F-5F33F9ED9CC1}"/>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6" name="楕円 395">
          <a:extLst>
            <a:ext uri="{FF2B5EF4-FFF2-40B4-BE49-F238E27FC236}">
              <a16:creationId xmlns:a16="http://schemas.microsoft.com/office/drawing/2014/main" id="{AB334CA6-75B7-4825-8CFE-145E2454A173}"/>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7" name="テキスト ボックス 396">
          <a:extLst>
            <a:ext uri="{FF2B5EF4-FFF2-40B4-BE49-F238E27FC236}">
              <a16:creationId xmlns:a16="http://schemas.microsoft.com/office/drawing/2014/main" id="{CFB30A14-494F-4282-8C63-F0C84ED091A9}"/>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8" name="楕円 397">
          <a:extLst>
            <a:ext uri="{FF2B5EF4-FFF2-40B4-BE49-F238E27FC236}">
              <a16:creationId xmlns:a16="http://schemas.microsoft.com/office/drawing/2014/main" id="{5A8F8B0C-DF69-49AA-9D3D-17734C58BB1C}"/>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9" name="テキスト ボックス 398">
          <a:extLst>
            <a:ext uri="{FF2B5EF4-FFF2-40B4-BE49-F238E27FC236}">
              <a16:creationId xmlns:a16="http://schemas.microsoft.com/office/drawing/2014/main" id="{26C38FD5-5B0D-4E1C-B5E9-6DC846B257E1}"/>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CF6DA8DA-18B5-47E3-920F-B4D119ACCF4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AF8317AD-36BF-4C36-8754-D2DBFB2BBA1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DF4E73E7-21C7-4C78-9A9A-0F5D33FF659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C08C7C2C-6D59-49C9-85FB-EE4CEF588AD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4D22F94D-B62D-4159-830F-7645AD2C6B5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8F5C2C7C-C4D3-469E-A9F1-2FEDEFA44001}"/>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E0C8879D-5C0F-4E29-A8E1-D7B5B3B1672D}"/>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8D23DDFA-1633-427F-A93D-7D986E480C7B}"/>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CD4DA7F6-894C-4587-8101-1E5D9B13245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D754115E-6CE5-4240-B920-6CF3BF105AD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2568D064-35C3-4371-8DDD-EDCF8613242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ポイント上昇した。これは、人件費が減になったものの、社会保障費の増加により扶助費及び繰出金が増になったことが主な要因である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795FBABC-5D1F-4D1B-9667-022A4E62B60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7D1430B4-D1D2-45FC-A203-804A7110DB7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EEB80B5-5D3F-4EF3-9D64-BD5E19E06BE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EDC48794-7EC8-4B01-B960-5C2A6A1CB46A}"/>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4CF64264-BC53-40E2-BCB1-1542787CBC08}"/>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7ADE7AB4-5D11-4789-92C4-B8CE2A2811F7}"/>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21649CF4-9AB1-4718-86BE-46D438921DE8}"/>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409854F9-489A-4D0F-B8D5-AE8A14070D73}"/>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F5C7B8BD-BBDF-4208-94FC-C852E2B985B5}"/>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F28B4E06-881A-4D8A-B9F5-EF198089667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79BDFB9C-34C2-462B-874D-A08AC058942E}"/>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B7A2E51E-E15D-4274-A8A6-329B88F68FEC}"/>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106B4722-1FA2-4BAF-A024-F55C94500072}"/>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ED336938-D6A0-4630-B53A-868F767DD87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62D9E4EF-9006-4155-BA7F-86760CBDE1C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A82526BF-7301-40E2-84FF-FA7CE3DAB33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FDAEAD6F-BFF6-4138-AE6E-2154216DA6AE}"/>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7E4744DE-95BD-4EAE-80C6-89EC4F946806}"/>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404BB65-F941-4E7C-997A-3390E754F318}"/>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2D6302F5-E3EE-40F2-8FCB-660089152F65}"/>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AD102644-BC19-456D-A067-316ABB5EC09F}"/>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20320</xdr:rowOff>
    </xdr:to>
    <xdr:cxnSp macro="">
      <xdr:nvCxnSpPr>
        <xdr:cNvPr id="432" name="直線コネクタ 431">
          <a:extLst>
            <a:ext uri="{FF2B5EF4-FFF2-40B4-BE49-F238E27FC236}">
              <a16:creationId xmlns:a16="http://schemas.microsoft.com/office/drawing/2014/main" id="{5D797BE9-34D3-44CB-88E1-9585091E1468}"/>
            </a:ext>
          </a:extLst>
        </xdr:cNvPr>
        <xdr:cNvCxnSpPr/>
      </xdr:nvCxnSpPr>
      <xdr:spPr>
        <a:xfrm>
          <a:off x="15671800" y="12997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F16EDE8B-1834-4891-A073-47EE4470EAA8}"/>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F6F56497-1BBB-4A9B-9F41-9423763F7983}"/>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138430</xdr:rowOff>
    </xdr:to>
    <xdr:cxnSp macro="">
      <xdr:nvCxnSpPr>
        <xdr:cNvPr id="435" name="直線コネクタ 434">
          <a:extLst>
            <a:ext uri="{FF2B5EF4-FFF2-40B4-BE49-F238E27FC236}">
              <a16:creationId xmlns:a16="http://schemas.microsoft.com/office/drawing/2014/main" id="{016E0704-8102-4131-A34C-CC727B8E073C}"/>
            </a:ext>
          </a:extLst>
        </xdr:cNvPr>
        <xdr:cNvCxnSpPr/>
      </xdr:nvCxnSpPr>
      <xdr:spPr>
        <a:xfrm>
          <a:off x="14782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7B935B3A-FFD5-4B57-95D2-5A8ADE3A12AF}"/>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501FCDAE-38E1-4E11-834D-5D285615DD6B}"/>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92710</xdr:rowOff>
    </xdr:to>
    <xdr:cxnSp macro="">
      <xdr:nvCxnSpPr>
        <xdr:cNvPr id="438" name="直線コネクタ 437">
          <a:extLst>
            <a:ext uri="{FF2B5EF4-FFF2-40B4-BE49-F238E27FC236}">
              <a16:creationId xmlns:a16="http://schemas.microsoft.com/office/drawing/2014/main" id="{7CB9D04C-6B3F-47D7-B0E0-67643FE0670A}"/>
            </a:ext>
          </a:extLst>
        </xdr:cNvPr>
        <xdr:cNvCxnSpPr/>
      </xdr:nvCxnSpPr>
      <xdr:spPr>
        <a:xfrm flipV="1">
          <a:off x="13893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9C1BFE28-FFCA-46E1-9078-D0C5AB4B74A6}"/>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E33E206D-D8AC-4F60-937A-9A7D1F4E9E25}"/>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58420</xdr:rowOff>
    </xdr:to>
    <xdr:cxnSp macro="">
      <xdr:nvCxnSpPr>
        <xdr:cNvPr id="441" name="直線コネクタ 440">
          <a:extLst>
            <a:ext uri="{FF2B5EF4-FFF2-40B4-BE49-F238E27FC236}">
              <a16:creationId xmlns:a16="http://schemas.microsoft.com/office/drawing/2014/main" id="{7254FAB8-9C89-4227-B3F6-C6C5A5D4E977}"/>
            </a:ext>
          </a:extLst>
        </xdr:cNvPr>
        <xdr:cNvCxnSpPr/>
      </xdr:nvCxnSpPr>
      <xdr:spPr>
        <a:xfrm flipV="1">
          <a:off x="13004800" y="12951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D616E34E-A038-4CF5-BD80-1086103CC891}"/>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94090E42-426A-4596-895F-069E0CA189D8}"/>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340CFB95-846B-4459-A3EE-2CE5174F85E1}"/>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E503262B-D14A-4138-8D94-D17F690E6686}"/>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524312B3-8A81-4366-B11D-6F48EAFCEEB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BBC5B63-066F-445F-91D3-D09339A80DD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D970D205-4B67-4960-BD19-0F268F2C178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8A74BAD0-5E8F-4A7C-818D-1B976720C83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B9CA4949-894F-463E-948C-50F27A88964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51" name="楕円 450">
          <a:extLst>
            <a:ext uri="{FF2B5EF4-FFF2-40B4-BE49-F238E27FC236}">
              <a16:creationId xmlns:a16="http://schemas.microsoft.com/office/drawing/2014/main" id="{00F8C8A0-D7DD-4974-9A79-CBAC6A93CB4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52" name="公債費以外該当値テキスト">
          <a:extLst>
            <a:ext uri="{FF2B5EF4-FFF2-40B4-BE49-F238E27FC236}">
              <a16:creationId xmlns:a16="http://schemas.microsoft.com/office/drawing/2014/main" id="{C1C2E3EA-95E4-4F28-8348-15BD0DB91B73}"/>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a:extLst>
            <a:ext uri="{FF2B5EF4-FFF2-40B4-BE49-F238E27FC236}">
              <a16:creationId xmlns:a16="http://schemas.microsoft.com/office/drawing/2014/main" id="{DE9624E1-8FEF-40A5-9520-B07EA5A5AF37}"/>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a:extLst>
            <a:ext uri="{FF2B5EF4-FFF2-40B4-BE49-F238E27FC236}">
              <a16:creationId xmlns:a16="http://schemas.microsoft.com/office/drawing/2014/main" id="{3C2C7DBA-E0BA-4811-B1A8-9C75AA230373}"/>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5" name="楕円 454">
          <a:extLst>
            <a:ext uri="{FF2B5EF4-FFF2-40B4-BE49-F238E27FC236}">
              <a16:creationId xmlns:a16="http://schemas.microsoft.com/office/drawing/2014/main" id="{AFFC6621-2AC4-430A-8590-6FCB633E8B0C}"/>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56" name="テキスト ボックス 455">
          <a:extLst>
            <a:ext uri="{FF2B5EF4-FFF2-40B4-BE49-F238E27FC236}">
              <a16:creationId xmlns:a16="http://schemas.microsoft.com/office/drawing/2014/main" id="{DAC14FF9-7FA8-4ED0-8E83-A19A7B9D70BF}"/>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7" name="楕円 456">
          <a:extLst>
            <a:ext uri="{FF2B5EF4-FFF2-40B4-BE49-F238E27FC236}">
              <a16:creationId xmlns:a16="http://schemas.microsoft.com/office/drawing/2014/main" id="{2C3EFCD2-6906-41AD-A7AC-C344303D8EB3}"/>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8" name="テキスト ボックス 457">
          <a:extLst>
            <a:ext uri="{FF2B5EF4-FFF2-40B4-BE49-F238E27FC236}">
              <a16:creationId xmlns:a16="http://schemas.microsoft.com/office/drawing/2014/main" id="{BE9AB892-F48C-490A-97EA-8385BC1DA198}"/>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9" name="楕円 458">
          <a:extLst>
            <a:ext uri="{FF2B5EF4-FFF2-40B4-BE49-F238E27FC236}">
              <a16:creationId xmlns:a16="http://schemas.microsoft.com/office/drawing/2014/main" id="{76755B26-A54C-4C1B-AE44-49DE9AA0B237}"/>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60" name="テキスト ボックス 459">
          <a:extLst>
            <a:ext uri="{FF2B5EF4-FFF2-40B4-BE49-F238E27FC236}">
              <a16:creationId xmlns:a16="http://schemas.microsoft.com/office/drawing/2014/main" id="{1994D09E-E72D-4DF7-B442-58438E515D18}"/>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165142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154965</xdr:rowOff>
    </xdr:from>
    <xdr:to>
      <xdr:col>29</xdr:col>
      <xdr:colOff>127000</xdr:colOff>
      <xdr:row>20</xdr:row>
      <xdr:rowOff>28626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60140"/>
          <a:ext cx="6477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28626</xdr:rowOff>
    </xdr:from>
    <xdr:to>
      <xdr:col>26</xdr:col>
      <xdr:colOff>50800</xdr:colOff>
      <xdr:row>20</xdr:row>
      <xdr:rowOff>59068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05251"/>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57582</xdr:rowOff>
    </xdr:from>
    <xdr:to>
      <xdr:col>22</xdr:col>
      <xdr:colOff>114300</xdr:colOff>
      <xdr:row>20</xdr:row>
      <xdr:rowOff>59068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34207"/>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57582</xdr:rowOff>
    </xdr:from>
    <xdr:to>
      <xdr:col>18</xdr:col>
      <xdr:colOff>177800</xdr:colOff>
      <xdr:row>20</xdr:row>
      <xdr:rowOff>71717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34207"/>
          <a:ext cx="6985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104165</xdr:rowOff>
    </xdr:from>
    <xdr:to>
      <xdr:col>29</xdr:col>
      <xdr:colOff>177800</xdr:colOff>
      <xdr:row>20</xdr:row>
      <xdr:rowOff>34315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0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12742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1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149276</xdr:rowOff>
    </xdr:from>
    <xdr:to>
      <xdr:col>26</xdr:col>
      <xdr:colOff>101600</xdr:colOff>
      <xdr:row>20</xdr:row>
      <xdr:rowOff>79426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64203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4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8268</xdr:rowOff>
    </xdr:from>
    <xdr:to>
      <xdr:col>22</xdr:col>
      <xdr:colOff>165100</xdr:colOff>
      <xdr:row>20</xdr:row>
      <xdr:rowOff>109868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94645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6782</xdr:rowOff>
    </xdr:from>
    <xdr:to>
      <xdr:col>19</xdr:col>
      <xdr:colOff>38100</xdr:colOff>
      <xdr:row>20</xdr:row>
      <xdr:rowOff>108382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93159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20917</xdr:rowOff>
    </xdr:from>
    <xdr:to>
      <xdr:col>15</xdr:col>
      <xdr:colOff>101600</xdr:colOff>
      <xdr:row>20</xdr:row>
      <xdr:rowOff>122517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107294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8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42646</xdr:rowOff>
    </xdr:from>
    <xdr:to>
      <xdr:col>29</xdr:col>
      <xdr:colOff>127000</xdr:colOff>
      <xdr:row>37</xdr:row>
      <xdr:rowOff>68745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67346"/>
          <a:ext cx="6477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56515</xdr:rowOff>
    </xdr:from>
    <xdr:to>
      <xdr:col>26</xdr:col>
      <xdr:colOff>50800</xdr:colOff>
      <xdr:row>37</xdr:row>
      <xdr:rowOff>68745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81215"/>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56515</xdr:rowOff>
    </xdr:from>
    <xdr:to>
      <xdr:col>22</xdr:col>
      <xdr:colOff>114300</xdr:colOff>
      <xdr:row>37</xdr:row>
      <xdr:rowOff>119647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81215"/>
          <a:ext cx="698500" cy="6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113627</xdr:rowOff>
    </xdr:from>
    <xdr:to>
      <xdr:col>18</xdr:col>
      <xdr:colOff>177800</xdr:colOff>
      <xdr:row>37</xdr:row>
      <xdr:rowOff>119647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38327"/>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163296</xdr:rowOff>
    </xdr:from>
    <xdr:to>
      <xdr:col>29</xdr:col>
      <xdr:colOff>177800</xdr:colOff>
      <xdr:row>37</xdr:row>
      <xdr:rowOff>93446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135373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17945</xdr:rowOff>
    </xdr:from>
    <xdr:to>
      <xdr:col>26</xdr:col>
      <xdr:colOff>101600</xdr:colOff>
      <xdr:row>37</xdr:row>
      <xdr:rowOff>119545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4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104322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2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5715</xdr:rowOff>
    </xdr:from>
    <xdr:to>
      <xdr:col>22</xdr:col>
      <xdr:colOff>165100</xdr:colOff>
      <xdr:row>37</xdr:row>
      <xdr:rowOff>107315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92092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68847</xdr:rowOff>
    </xdr:from>
    <xdr:to>
      <xdr:col>19</xdr:col>
      <xdr:colOff>38100</xdr:colOff>
      <xdr:row>37</xdr:row>
      <xdr:rowOff>170447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9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155224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7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62827</xdr:rowOff>
    </xdr:from>
    <xdr:to>
      <xdr:col>15</xdr:col>
      <xdr:colOff>101600</xdr:colOff>
      <xdr:row>37</xdr:row>
      <xdr:rowOff>164427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8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149204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7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560,692
545,227
186.38
236,422,157
227,864,107
6,620,614
116,180,045
133,642,278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115174</xdr:rowOff>
    </xdr:from>
    <xdr:to>
      <xdr:col>24</xdr:col>
      <xdr:colOff>63500</xdr:colOff>
      <xdr:row>37</xdr:row>
      <xdr:rowOff>116710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8824"/>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106422</xdr:rowOff>
    </xdr:from>
    <xdr:to>
      <xdr:col>19</xdr:col>
      <xdr:colOff>177800</xdr:colOff>
      <xdr:row>37</xdr:row>
      <xdr:rowOff>115174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007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106422</xdr:rowOff>
    </xdr:from>
    <xdr:to>
      <xdr:col>15</xdr:col>
      <xdr:colOff>50800</xdr:colOff>
      <xdr:row>37</xdr:row>
      <xdr:rowOff>125527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0072"/>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125527</xdr:rowOff>
    </xdr:from>
    <xdr:to>
      <xdr:col>10</xdr:col>
      <xdr:colOff>114300</xdr:colOff>
      <xdr:row>38</xdr:row>
      <xdr:rowOff>34120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9177"/>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65910</xdr:rowOff>
    </xdr:from>
    <xdr:to>
      <xdr:col>24</xdr:col>
      <xdr:colOff>114300</xdr:colOff>
      <xdr:row>37</xdr:row>
      <xdr:rowOff>167509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9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64374</xdr:rowOff>
    </xdr:from>
    <xdr:to>
      <xdr:col>20</xdr:col>
      <xdr:colOff>38100</xdr:colOff>
      <xdr:row>37</xdr:row>
      <xdr:rowOff>165974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157101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55622</xdr:rowOff>
    </xdr:from>
    <xdr:to>
      <xdr:col>15</xdr:col>
      <xdr:colOff>101600</xdr:colOff>
      <xdr:row>37</xdr:row>
      <xdr:rowOff>157222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148349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74727</xdr:rowOff>
    </xdr:from>
    <xdr:to>
      <xdr:col>10</xdr:col>
      <xdr:colOff>165100</xdr:colOff>
      <xdr:row>38</xdr:row>
      <xdr:rowOff>4877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167453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154770</xdr:rowOff>
    </xdr:from>
    <xdr:to>
      <xdr:col>6</xdr:col>
      <xdr:colOff>38100</xdr:colOff>
      <xdr:row>38</xdr:row>
      <xdr:rowOff>84920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76047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114162</xdr:rowOff>
    </xdr:from>
    <xdr:to>
      <xdr:col>24</xdr:col>
      <xdr:colOff>63500</xdr:colOff>
      <xdr:row>55</xdr:row>
      <xdr:rowOff>16745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72462"/>
          <a:ext cx="8382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114162</xdr:rowOff>
    </xdr:from>
    <xdr:to>
      <xdr:col>19</xdr:col>
      <xdr:colOff>177800</xdr:colOff>
      <xdr:row>55</xdr:row>
      <xdr:rowOff>163637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72462"/>
          <a:ext cx="889000" cy="2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163637</xdr:rowOff>
    </xdr:from>
    <xdr:to>
      <xdr:col>15</xdr:col>
      <xdr:colOff>50800</xdr:colOff>
      <xdr:row>57</xdr:row>
      <xdr:rowOff>13219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3387"/>
          <a:ext cx="889000" cy="19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13219</xdr:rowOff>
    </xdr:from>
    <xdr:to>
      <xdr:col>10</xdr:col>
      <xdr:colOff>114300</xdr:colOff>
      <xdr:row>58</xdr:row>
      <xdr:rowOff>87743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8586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137395</xdr:rowOff>
    </xdr:from>
    <xdr:to>
      <xdr:col>24</xdr:col>
      <xdr:colOff>114300</xdr:colOff>
      <xdr:row>55</xdr:row>
      <xdr:rowOff>67545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160272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63362</xdr:rowOff>
    </xdr:from>
    <xdr:to>
      <xdr:col>20</xdr:col>
      <xdr:colOff>38100</xdr:colOff>
      <xdr:row>54</xdr:row>
      <xdr:rowOff>164962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156089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112837</xdr:rowOff>
    </xdr:from>
    <xdr:to>
      <xdr:col>15</xdr:col>
      <xdr:colOff>101600</xdr:colOff>
      <xdr:row>56</xdr:row>
      <xdr:rowOff>42987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34114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133869</xdr:rowOff>
    </xdr:from>
    <xdr:to>
      <xdr:col>10</xdr:col>
      <xdr:colOff>165100</xdr:colOff>
      <xdr:row>57</xdr:row>
      <xdr:rowOff>64019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55146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2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36943</xdr:rowOff>
    </xdr:from>
    <xdr:to>
      <xdr:col>6</xdr:col>
      <xdr:colOff>38100</xdr:colOff>
      <xdr:row>58</xdr:row>
      <xdr:rowOff>138543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129670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114463</xdr:rowOff>
    </xdr:from>
    <xdr:to>
      <xdr:col>24</xdr:col>
      <xdr:colOff>63500</xdr:colOff>
      <xdr:row>76</xdr:row>
      <xdr:rowOff>130648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44663"/>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130648</xdr:rowOff>
    </xdr:from>
    <xdr:to>
      <xdr:col>19</xdr:col>
      <xdr:colOff>177800</xdr:colOff>
      <xdr:row>76</xdr:row>
      <xdr:rowOff>133756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60848"/>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110623</xdr:rowOff>
    </xdr:from>
    <xdr:to>
      <xdr:col>15</xdr:col>
      <xdr:colOff>50800</xdr:colOff>
      <xdr:row>76</xdr:row>
      <xdr:rowOff>133756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40823"/>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110623</xdr:rowOff>
    </xdr:from>
    <xdr:to>
      <xdr:col>10</xdr:col>
      <xdr:colOff>114300</xdr:colOff>
      <xdr:row>76</xdr:row>
      <xdr:rowOff>127081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40823"/>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63663</xdr:rowOff>
    </xdr:from>
    <xdr:to>
      <xdr:col>24</xdr:col>
      <xdr:colOff>114300</xdr:colOff>
      <xdr:row>76</xdr:row>
      <xdr:rowOff>165263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42090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7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79848</xdr:rowOff>
    </xdr:from>
    <xdr:to>
      <xdr:col>20</xdr:col>
      <xdr:colOff>38100</xdr:colOff>
      <xdr:row>77</xdr:row>
      <xdr:rowOff>9998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82956</xdr:rowOff>
    </xdr:from>
    <xdr:to>
      <xdr:col>15</xdr:col>
      <xdr:colOff>101600</xdr:colOff>
      <xdr:row>77</xdr:row>
      <xdr:rowOff>13106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0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59823</xdr:rowOff>
    </xdr:from>
    <xdr:to>
      <xdr:col>10</xdr:col>
      <xdr:colOff>165100</xdr:colOff>
      <xdr:row>76</xdr:row>
      <xdr:rowOff>161423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152550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76281</xdr:rowOff>
    </xdr:from>
    <xdr:to>
      <xdr:col>6</xdr:col>
      <xdr:colOff>38100</xdr:colOff>
      <xdr:row>77</xdr:row>
      <xdr:rowOff>6431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169008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147309</xdr:rowOff>
    </xdr:from>
    <xdr:to>
      <xdr:col>24</xdr:col>
      <xdr:colOff>63500</xdr:colOff>
      <xdr:row>96</xdr:row>
      <xdr:rowOff>15701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5059"/>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139928</xdr:rowOff>
    </xdr:from>
    <xdr:to>
      <xdr:col>19</xdr:col>
      <xdr:colOff>177800</xdr:colOff>
      <xdr:row>96</xdr:row>
      <xdr:rowOff>15701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27678"/>
          <a:ext cx="8890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139928</xdr:rowOff>
    </xdr:from>
    <xdr:to>
      <xdr:col>15</xdr:col>
      <xdr:colOff>50800</xdr:colOff>
      <xdr:row>97</xdr:row>
      <xdr:rowOff>24301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27678"/>
          <a:ext cx="889000" cy="2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24301</xdr:rowOff>
    </xdr:from>
    <xdr:to>
      <xdr:col>10</xdr:col>
      <xdr:colOff>114300</xdr:colOff>
      <xdr:row>97</xdr:row>
      <xdr:rowOff>42055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4951"/>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96509</xdr:rowOff>
    </xdr:from>
    <xdr:to>
      <xdr:col>24</xdr:col>
      <xdr:colOff>114300</xdr:colOff>
      <xdr:row>96</xdr:row>
      <xdr:rowOff>26659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119386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136351</xdr:rowOff>
    </xdr:from>
    <xdr:to>
      <xdr:col>20</xdr:col>
      <xdr:colOff>38100</xdr:colOff>
      <xdr:row>96</xdr:row>
      <xdr:rowOff>66501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83028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89128</xdr:rowOff>
    </xdr:from>
    <xdr:to>
      <xdr:col>15</xdr:col>
      <xdr:colOff>101600</xdr:colOff>
      <xdr:row>96</xdr:row>
      <xdr:rowOff>19278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35805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5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144951</xdr:rowOff>
    </xdr:from>
    <xdr:to>
      <xdr:col>10</xdr:col>
      <xdr:colOff>165100</xdr:colOff>
      <xdr:row>97</xdr:row>
      <xdr:rowOff>75101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91628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162705</xdr:rowOff>
    </xdr:from>
    <xdr:to>
      <xdr:col>6</xdr:col>
      <xdr:colOff>38100</xdr:colOff>
      <xdr:row>97</xdr:row>
      <xdr:rowOff>92855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109382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9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55183</xdr:rowOff>
    </xdr:from>
    <xdr:to>
      <xdr:col>55</xdr:col>
      <xdr:colOff>0</xdr:colOff>
      <xdr:row>37</xdr:row>
      <xdr:rowOff>85173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98833"/>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55183</xdr:rowOff>
    </xdr:from>
    <xdr:to>
      <xdr:col>50</xdr:col>
      <xdr:colOff>114300</xdr:colOff>
      <xdr:row>37</xdr:row>
      <xdr:rowOff>88798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98833"/>
          <a:ext cx="8890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6502</xdr:rowOff>
    </xdr:from>
    <xdr:to>
      <xdr:col>45</xdr:col>
      <xdr:colOff>177800</xdr:colOff>
      <xdr:row>37</xdr:row>
      <xdr:rowOff>88798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21452"/>
          <a:ext cx="889000" cy="11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6502</xdr:rowOff>
    </xdr:from>
    <xdr:to>
      <xdr:col>41</xdr:col>
      <xdr:colOff>50800</xdr:colOff>
      <xdr:row>37</xdr:row>
      <xdr:rowOff>148920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21452"/>
          <a:ext cx="889000" cy="117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34373</xdr:rowOff>
    </xdr:from>
    <xdr:to>
      <xdr:col>55</xdr:col>
      <xdr:colOff>50800</xdr:colOff>
      <xdr:row>37</xdr:row>
      <xdr:rowOff>135973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12800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4383</xdr:rowOff>
    </xdr:from>
    <xdr:to>
      <xdr:col>50</xdr:col>
      <xdr:colOff>165100</xdr:colOff>
      <xdr:row>37</xdr:row>
      <xdr:rowOff>105983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97110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37998</xdr:rowOff>
    </xdr:from>
    <xdr:to>
      <xdr:col>46</xdr:col>
      <xdr:colOff>38100</xdr:colOff>
      <xdr:row>37</xdr:row>
      <xdr:rowOff>139598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130725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127152</xdr:rowOff>
    </xdr:from>
    <xdr:to>
      <xdr:col>41</xdr:col>
      <xdr:colOff>101600</xdr:colOff>
      <xdr:row>31</xdr:row>
      <xdr:rowOff>57302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48429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6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98120</xdr:rowOff>
    </xdr:from>
    <xdr:to>
      <xdr:col>36</xdr:col>
      <xdr:colOff>165100</xdr:colOff>
      <xdr:row>38</xdr:row>
      <xdr:rowOff>28270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19397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48587</xdr:rowOff>
    </xdr:from>
    <xdr:to>
      <xdr:col>55</xdr:col>
      <xdr:colOff>0</xdr:colOff>
      <xdr:row>58</xdr:row>
      <xdr:rowOff>60082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992687"/>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20958</xdr:rowOff>
    </xdr:from>
    <xdr:to>
      <xdr:col>50</xdr:col>
      <xdr:colOff>114300</xdr:colOff>
      <xdr:row>58</xdr:row>
      <xdr:rowOff>60082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622158"/>
          <a:ext cx="889000" cy="38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20958</xdr:rowOff>
    </xdr:from>
    <xdr:to>
      <xdr:col>45</xdr:col>
      <xdr:colOff>177800</xdr:colOff>
      <xdr:row>58</xdr:row>
      <xdr:rowOff>38250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622158"/>
          <a:ext cx="889000" cy="3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56180</xdr:rowOff>
    </xdr:from>
    <xdr:to>
      <xdr:col>41</xdr:col>
      <xdr:colOff>50800</xdr:colOff>
      <xdr:row>58</xdr:row>
      <xdr:rowOff>38250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828830"/>
          <a:ext cx="8890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169237</xdr:rowOff>
    </xdr:from>
    <xdr:to>
      <xdr:col>55</xdr:col>
      <xdr:colOff>50800</xdr:colOff>
      <xdr:row>58</xdr:row>
      <xdr:rowOff>99387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4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147664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9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9282</xdr:rowOff>
    </xdr:from>
    <xdr:to>
      <xdr:col>50</xdr:col>
      <xdr:colOff>165100</xdr:colOff>
      <xdr:row>58</xdr:row>
      <xdr:rowOff>110882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102009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141608</xdr:rowOff>
    </xdr:from>
    <xdr:to>
      <xdr:col>46</xdr:col>
      <xdr:colOff>38100</xdr:colOff>
      <xdr:row>56</xdr:row>
      <xdr:rowOff>71758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88285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3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158900</xdr:rowOff>
    </xdr:from>
    <xdr:to>
      <xdr:col>41</xdr:col>
      <xdr:colOff>101600</xdr:colOff>
      <xdr:row>58</xdr:row>
      <xdr:rowOff>89050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80177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100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5380</xdr:rowOff>
    </xdr:from>
    <xdr:to>
      <xdr:col>36</xdr:col>
      <xdr:colOff>165100</xdr:colOff>
      <xdr:row>57</xdr:row>
      <xdr:rowOff>106980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98107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41836</xdr:rowOff>
    </xdr:from>
    <xdr:to>
      <xdr:col>55</xdr:col>
      <xdr:colOff>0</xdr:colOff>
      <xdr:row>77</xdr:row>
      <xdr:rowOff>144546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43486"/>
          <a:ext cx="838200" cy="10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125413</xdr:rowOff>
    </xdr:from>
    <xdr:to>
      <xdr:col>50</xdr:col>
      <xdr:colOff>114300</xdr:colOff>
      <xdr:row>77</xdr:row>
      <xdr:rowOff>144546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7063"/>
          <a:ext cx="8890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125413</xdr:rowOff>
    </xdr:from>
    <xdr:to>
      <xdr:col>45</xdr:col>
      <xdr:colOff>177800</xdr:colOff>
      <xdr:row>77</xdr:row>
      <xdr:rowOff>138009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27063"/>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161463</xdr:rowOff>
    </xdr:from>
    <xdr:to>
      <xdr:col>41</xdr:col>
      <xdr:colOff>50800</xdr:colOff>
      <xdr:row>77</xdr:row>
      <xdr:rowOff>138009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91663"/>
          <a:ext cx="889000" cy="1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162486</xdr:rowOff>
    </xdr:from>
    <xdr:to>
      <xdr:col>55</xdr:col>
      <xdr:colOff>50800</xdr:colOff>
      <xdr:row>77</xdr:row>
      <xdr:rowOff>92636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13913</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93746</xdr:rowOff>
    </xdr:from>
    <xdr:to>
      <xdr:col>50</xdr:col>
      <xdr:colOff>165100</xdr:colOff>
      <xdr:row>78</xdr:row>
      <xdr:rowOff>23896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15023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8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74613</xdr:rowOff>
    </xdr:from>
    <xdr:to>
      <xdr:col>46</xdr:col>
      <xdr:colOff>38100</xdr:colOff>
      <xdr:row>78</xdr:row>
      <xdr:rowOff>4763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167340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87209</xdr:rowOff>
    </xdr:from>
    <xdr:to>
      <xdr:col>41</xdr:col>
      <xdr:colOff>101600</xdr:colOff>
      <xdr:row>78</xdr:row>
      <xdr:rowOff>17359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8486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8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110663</xdr:rowOff>
    </xdr:from>
    <xdr:to>
      <xdr:col>36</xdr:col>
      <xdr:colOff>165100</xdr:colOff>
      <xdr:row>77</xdr:row>
      <xdr:rowOff>40813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57340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15303</xdr:rowOff>
    </xdr:from>
    <xdr:to>
      <xdr:col>55</xdr:col>
      <xdr:colOff>0</xdr:colOff>
      <xdr:row>97</xdr:row>
      <xdr:rowOff>127812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45953"/>
          <a:ext cx="8382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2560</xdr:rowOff>
    </xdr:from>
    <xdr:to>
      <xdr:col>50</xdr:col>
      <xdr:colOff>114300</xdr:colOff>
      <xdr:row>97</xdr:row>
      <xdr:rowOff>15303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61760"/>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2560</xdr:rowOff>
    </xdr:from>
    <xdr:to>
      <xdr:col>45</xdr:col>
      <xdr:colOff>177800</xdr:colOff>
      <xdr:row>96</xdr:row>
      <xdr:rowOff>161150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61760"/>
          <a:ext cx="889000" cy="1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123222</xdr:rowOff>
    </xdr:from>
    <xdr:to>
      <xdr:col>41</xdr:col>
      <xdr:colOff>50800</xdr:colOff>
      <xdr:row>96</xdr:row>
      <xdr:rowOff>161150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582422"/>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77012</xdr:rowOff>
    </xdr:from>
    <xdr:to>
      <xdr:col>55</xdr:col>
      <xdr:colOff>50800</xdr:colOff>
      <xdr:row>98</xdr:row>
      <xdr:rowOff>7162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163389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135953</xdr:rowOff>
    </xdr:from>
    <xdr:to>
      <xdr:col>50</xdr:col>
      <xdr:colOff>165100</xdr:colOff>
      <xdr:row>97</xdr:row>
      <xdr:rowOff>66103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57230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123210</xdr:rowOff>
    </xdr:from>
    <xdr:to>
      <xdr:col>46</xdr:col>
      <xdr:colOff>38100</xdr:colOff>
      <xdr:row>96</xdr:row>
      <xdr:rowOff>53360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69887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110350</xdr:rowOff>
    </xdr:from>
    <xdr:to>
      <xdr:col>41</xdr:col>
      <xdr:colOff>101600</xdr:colOff>
      <xdr:row>97</xdr:row>
      <xdr:rowOff>40500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31627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72422</xdr:rowOff>
    </xdr:from>
    <xdr:to>
      <xdr:col>36</xdr:col>
      <xdr:colOff>165100</xdr:colOff>
      <xdr:row>97</xdr:row>
      <xdr:rowOff>2572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165149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38964</xdr:rowOff>
    </xdr:from>
    <xdr:to>
      <xdr:col>85</xdr:col>
      <xdr:colOff>127000</xdr:colOff>
      <xdr:row>39</xdr:row>
      <xdr:rowOff>43612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25514"/>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152502</xdr:rowOff>
    </xdr:from>
    <xdr:to>
      <xdr:col>81</xdr:col>
      <xdr:colOff>50800</xdr:colOff>
      <xdr:row>39</xdr:row>
      <xdr:rowOff>38964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67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66319</xdr:rowOff>
    </xdr:from>
    <xdr:to>
      <xdr:col>76</xdr:col>
      <xdr:colOff>114300</xdr:colOff>
      <xdr:row>38</xdr:row>
      <xdr:rowOff>152502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81419"/>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66319</xdr:rowOff>
    </xdr:from>
    <xdr:to>
      <xdr:col>71</xdr:col>
      <xdr:colOff>177800</xdr:colOff>
      <xdr:row>38</xdr:row>
      <xdr:rowOff>98019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81419"/>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164262</xdr:rowOff>
    </xdr:from>
    <xdr:to>
      <xdr:col>85</xdr:col>
      <xdr:colOff>177800</xdr:colOff>
      <xdr:row>39</xdr:row>
      <xdr:rowOff>94412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79189</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159614</xdr:rowOff>
    </xdr:from>
    <xdr:to>
      <xdr:col>81</xdr:col>
      <xdr:colOff>101600</xdr:colOff>
      <xdr:row>39</xdr:row>
      <xdr:rowOff>89764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80891</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767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101702</xdr:rowOff>
    </xdr:from>
    <xdr:to>
      <xdr:col>76</xdr:col>
      <xdr:colOff>165100</xdr:colOff>
      <xdr:row>39</xdr:row>
      <xdr:rowOff>31852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22979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09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15519</xdr:rowOff>
    </xdr:from>
    <xdr:to>
      <xdr:col>72</xdr:col>
      <xdr:colOff>38100</xdr:colOff>
      <xdr:row>38</xdr:row>
      <xdr:rowOff>117119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108246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47219</xdr:rowOff>
    </xdr:from>
    <xdr:to>
      <xdr:col>67</xdr:col>
      <xdr:colOff>101600</xdr:colOff>
      <xdr:row>38</xdr:row>
      <xdr:rowOff>148819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139946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127499</xdr:rowOff>
    </xdr:from>
    <xdr:to>
      <xdr:col>85</xdr:col>
      <xdr:colOff>127000</xdr:colOff>
      <xdr:row>77</xdr:row>
      <xdr:rowOff>127870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329149"/>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127870</xdr:rowOff>
    </xdr:from>
    <xdr:to>
      <xdr:col>81</xdr:col>
      <xdr:colOff>50800</xdr:colOff>
      <xdr:row>77</xdr:row>
      <xdr:rowOff>146616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32952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146616</xdr:rowOff>
    </xdr:from>
    <xdr:to>
      <xdr:col>76</xdr:col>
      <xdr:colOff>114300</xdr:colOff>
      <xdr:row>78</xdr:row>
      <xdr:rowOff>4941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348266"/>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158559</xdr:rowOff>
    </xdr:from>
    <xdr:to>
      <xdr:col>71</xdr:col>
      <xdr:colOff>177800</xdr:colOff>
      <xdr:row>78</xdr:row>
      <xdr:rowOff>4941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360209"/>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76699</xdr:rowOff>
    </xdr:from>
    <xdr:to>
      <xdr:col>85</xdr:col>
      <xdr:colOff>177800</xdr:colOff>
      <xdr:row>78</xdr:row>
      <xdr:rowOff>6849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55126</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77070</xdr:rowOff>
    </xdr:from>
    <xdr:to>
      <xdr:col>81</xdr:col>
      <xdr:colOff>101600</xdr:colOff>
      <xdr:row>78</xdr:row>
      <xdr:rowOff>7220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169797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95816</xdr:rowOff>
    </xdr:from>
    <xdr:to>
      <xdr:col>76</xdr:col>
      <xdr:colOff>165100</xdr:colOff>
      <xdr:row>78</xdr:row>
      <xdr:rowOff>25966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125591</xdr:rowOff>
    </xdr:from>
    <xdr:to>
      <xdr:col>72</xdr:col>
      <xdr:colOff>38100</xdr:colOff>
      <xdr:row>78</xdr:row>
      <xdr:rowOff>55741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3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46868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4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107759</xdr:rowOff>
    </xdr:from>
    <xdr:to>
      <xdr:col>67</xdr:col>
      <xdr:colOff>101600</xdr:colOff>
      <xdr:row>78</xdr:row>
      <xdr:rowOff>37909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29036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4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51688</xdr:rowOff>
    </xdr:from>
    <xdr:to>
      <xdr:col>85</xdr:col>
      <xdr:colOff>127000</xdr:colOff>
      <xdr:row>97</xdr:row>
      <xdr:rowOff>57142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682338"/>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51688</xdr:rowOff>
    </xdr:from>
    <xdr:to>
      <xdr:col>81</xdr:col>
      <xdr:colOff>50800</xdr:colOff>
      <xdr:row>97</xdr:row>
      <xdr:rowOff>146656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682338"/>
          <a:ext cx="8890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146656</xdr:rowOff>
    </xdr:from>
    <xdr:to>
      <xdr:col>76</xdr:col>
      <xdr:colOff>114300</xdr:colOff>
      <xdr:row>99</xdr:row>
      <xdr:rowOff>16649</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777306"/>
          <a:ext cx="889000" cy="2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80395</xdr:rowOff>
    </xdr:from>
    <xdr:to>
      <xdr:col>71</xdr:col>
      <xdr:colOff>177800</xdr:colOff>
      <xdr:row>99</xdr:row>
      <xdr:rowOff>16649</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882495"/>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6342</xdr:rowOff>
    </xdr:from>
    <xdr:to>
      <xdr:col>85</xdr:col>
      <xdr:colOff>177800</xdr:colOff>
      <xdr:row>97</xdr:row>
      <xdr:rowOff>107942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29219</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4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888</xdr:rowOff>
    </xdr:from>
    <xdr:to>
      <xdr:col>81</xdr:col>
      <xdr:colOff>101600</xdr:colOff>
      <xdr:row>97</xdr:row>
      <xdr:rowOff>102488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6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93615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7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95856</xdr:rowOff>
    </xdr:from>
    <xdr:to>
      <xdr:col>76</xdr:col>
      <xdr:colOff>165100</xdr:colOff>
      <xdr:row>98</xdr:row>
      <xdr:rowOff>26006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17133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81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137299</xdr:rowOff>
    </xdr:from>
    <xdr:to>
      <xdr:col>72</xdr:col>
      <xdr:colOff>38100</xdr:colOff>
      <xdr:row>99</xdr:row>
      <xdr:rowOff>67449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58576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3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29595</xdr:rowOff>
    </xdr:from>
    <xdr:to>
      <xdr:col>67</xdr:col>
      <xdr:colOff>101600</xdr:colOff>
      <xdr:row>98</xdr:row>
      <xdr:rowOff>131195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122322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2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134176</xdr:rowOff>
    </xdr:from>
    <xdr:to>
      <xdr:col>116</xdr:col>
      <xdr:colOff>63500</xdr:colOff>
      <xdr:row>35</xdr:row>
      <xdr:rowOff>54547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5963476"/>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131509</xdr:rowOff>
    </xdr:from>
    <xdr:to>
      <xdr:col>111</xdr:col>
      <xdr:colOff>177800</xdr:colOff>
      <xdr:row>34</xdr:row>
      <xdr:rowOff>134176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5789359"/>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127127</xdr:rowOff>
    </xdr:from>
    <xdr:to>
      <xdr:col>107</xdr:col>
      <xdr:colOff>50800</xdr:colOff>
      <xdr:row>33</xdr:row>
      <xdr:rowOff>131509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5613527"/>
          <a:ext cx="889000" cy="1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127127</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5613527"/>
          <a:ext cx="889000" cy="11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3747</xdr:rowOff>
    </xdr:from>
    <xdr:to>
      <xdr:col>116</xdr:col>
      <xdr:colOff>114300</xdr:colOff>
      <xdr:row>35</xdr:row>
      <xdr:rowOff>105347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0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26624</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85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83376</xdr:rowOff>
    </xdr:from>
    <xdr:to>
      <xdr:col>112</xdr:col>
      <xdr:colOff>38100</xdr:colOff>
      <xdr:row>35</xdr:row>
      <xdr:rowOff>13526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59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30053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68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80709</xdr:rowOff>
    </xdr:from>
    <xdr:to>
      <xdr:col>107</xdr:col>
      <xdr:colOff>101600</xdr:colOff>
      <xdr:row>34</xdr:row>
      <xdr:rowOff>10859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27386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76327</xdr:rowOff>
    </xdr:from>
    <xdr:to>
      <xdr:col>102</xdr:col>
      <xdr:colOff>165100</xdr:colOff>
      <xdr:row>33</xdr:row>
      <xdr:rowOff>6477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23004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33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40336</xdr:rowOff>
    </xdr:from>
    <xdr:to>
      <xdr:col>116</xdr:col>
      <xdr:colOff>63500</xdr:colOff>
      <xdr:row>59</xdr:row>
      <xdr:rowOff>40602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55886"/>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40336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5573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40183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5539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40259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5539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161252</xdr:rowOff>
    </xdr:from>
    <xdr:to>
      <xdr:col>116</xdr:col>
      <xdr:colOff>114300</xdr:colOff>
      <xdr:row>59</xdr:row>
      <xdr:rowOff>91402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76179</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160986</xdr:rowOff>
    </xdr:from>
    <xdr:to>
      <xdr:col>112</xdr:col>
      <xdr:colOff>38100</xdr:colOff>
      <xdr:row>59</xdr:row>
      <xdr:rowOff>91136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82263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82186</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118821</xdr:rowOff>
    </xdr:from>
    <xdr:to>
      <xdr:col>116</xdr:col>
      <xdr:colOff>63500</xdr:colOff>
      <xdr:row>76</xdr:row>
      <xdr:rowOff>20065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77571"/>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20065</xdr:rowOff>
    </xdr:from>
    <xdr:to>
      <xdr:col>111</xdr:col>
      <xdr:colOff>177800</xdr:colOff>
      <xdr:row>76</xdr:row>
      <xdr:rowOff>76988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50265"/>
          <a:ext cx="889000" cy="5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73330</xdr:rowOff>
    </xdr:from>
    <xdr:to>
      <xdr:col>107</xdr:col>
      <xdr:colOff>50800</xdr:colOff>
      <xdr:row>76</xdr:row>
      <xdr:rowOff>76988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310353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35344</xdr:rowOff>
    </xdr:from>
    <xdr:to>
      <xdr:col>102</xdr:col>
      <xdr:colOff>114300</xdr:colOff>
      <xdr:row>76</xdr:row>
      <xdr:rowOff>73330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722644"/>
          <a:ext cx="889000" cy="3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68021</xdr:rowOff>
    </xdr:from>
    <xdr:to>
      <xdr:col>116</xdr:col>
      <xdr:colOff>114300</xdr:colOff>
      <xdr:row>75</xdr:row>
      <xdr:rowOff>169621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46448</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9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140716</xdr:rowOff>
    </xdr:from>
    <xdr:to>
      <xdr:col>112</xdr:col>
      <xdr:colOff>38100</xdr:colOff>
      <xdr:row>76</xdr:row>
      <xdr:rowOff>70867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9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61992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0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26188</xdr:rowOff>
    </xdr:from>
    <xdr:to>
      <xdr:col>107</xdr:col>
      <xdr:colOff>101600</xdr:colOff>
      <xdr:row>76</xdr:row>
      <xdr:rowOff>127788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118915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1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22530</xdr:rowOff>
    </xdr:from>
    <xdr:to>
      <xdr:col>102</xdr:col>
      <xdr:colOff>165100</xdr:colOff>
      <xdr:row>76</xdr:row>
      <xdr:rowOff>124130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115257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1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155994</xdr:rowOff>
    </xdr:from>
    <xdr:to>
      <xdr:col>98</xdr:col>
      <xdr:colOff>38100</xdr:colOff>
      <xdr:row>74</xdr:row>
      <xdr:rowOff>86144</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6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102671</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4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％を占める扶助費は増加しており、住民一人当たりのコストは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148,551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円となっている。類似団体平均と比べ高い水準となった。これは、主に子育て支援施策の充実によるものであり、児童福祉費の住民一人当たり決算額が、類似団体平均対比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と大きくなっていることが主な要因である。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また、物件費について、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新型コロナウイルス予防接種に係る経費が減となったことにより減少したが、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類似団体平均と比較して高い水準となった。これは、デジタル地域通貨事業の実施や賦課徴収共通管理事業における総合税システムの再構築が主な要因である。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一方で、人件費は住民一人当たり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49,954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円となっており、類似団体平均と比較して低い水準にある。これは、行財政改革の取組により、人口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人当たり職員数及びラスパイレス指数が、ともに類似団体平均を下回っていることが要因である。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560,692
545,227
186.38
236,422,157
227,864,107
6,620,614
116,180,045
133,642,278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167132</xdr:rowOff>
    </xdr:from>
    <xdr:to>
      <xdr:col>24</xdr:col>
      <xdr:colOff>63500</xdr:colOff>
      <xdr:row>38</xdr:row>
      <xdr:rowOff>22352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10782"/>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17780</xdr:rowOff>
    </xdr:from>
    <xdr:to>
      <xdr:col>19</xdr:col>
      <xdr:colOff>177800</xdr:colOff>
      <xdr:row>38</xdr:row>
      <xdr:rowOff>22352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32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12446</xdr:rowOff>
    </xdr:from>
    <xdr:to>
      <xdr:col>15</xdr:col>
      <xdr:colOff>50800</xdr:colOff>
      <xdr:row>38</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75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7112</xdr:rowOff>
    </xdr:from>
    <xdr:to>
      <xdr:col>10</xdr:col>
      <xdr:colOff>114300</xdr:colOff>
      <xdr:row>38</xdr:row>
      <xdr:rowOff>12446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22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116332</xdr:rowOff>
    </xdr:from>
    <xdr:to>
      <xdr:col>24</xdr:col>
      <xdr:colOff>114300</xdr:colOff>
      <xdr:row>38</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31259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143002</xdr:rowOff>
    </xdr:from>
    <xdr:to>
      <xdr:col>20</xdr:col>
      <xdr:colOff>38100</xdr:colOff>
      <xdr:row>38</xdr:row>
      <xdr:rowOff>73152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64279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138430</xdr:rowOff>
    </xdr:from>
    <xdr:to>
      <xdr:col>15</xdr:col>
      <xdr:colOff>101600</xdr:colOff>
      <xdr:row>38</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59707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133096</xdr:rowOff>
    </xdr:from>
    <xdr:to>
      <xdr:col>10</xdr:col>
      <xdr:colOff>165100</xdr:colOff>
      <xdr:row>38</xdr:row>
      <xdr:rowOff>63246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54373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127762</xdr:rowOff>
    </xdr:from>
    <xdr:to>
      <xdr:col>6</xdr:col>
      <xdr:colOff>38100</xdr:colOff>
      <xdr:row>38</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49039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7506</xdr:rowOff>
    </xdr:from>
    <xdr:to>
      <xdr:col>24</xdr:col>
      <xdr:colOff>63500</xdr:colOff>
      <xdr:row>58</xdr:row>
      <xdr:rowOff>65201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51606"/>
          <a:ext cx="8382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65201</xdr:rowOff>
    </xdr:from>
    <xdr:to>
      <xdr:col>19</xdr:col>
      <xdr:colOff>177800</xdr:colOff>
      <xdr:row>58</xdr:row>
      <xdr:rowOff>136131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9301"/>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143790</xdr:rowOff>
    </xdr:from>
    <xdr:to>
      <xdr:col>15</xdr:col>
      <xdr:colOff>50800</xdr:colOff>
      <xdr:row>58</xdr:row>
      <xdr:rowOff>136131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87740"/>
          <a:ext cx="889000" cy="119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143790</xdr:rowOff>
    </xdr:from>
    <xdr:to>
      <xdr:col>10</xdr:col>
      <xdr:colOff>114300</xdr:colOff>
      <xdr:row>59</xdr:row>
      <xdr:rowOff>8433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7740"/>
          <a:ext cx="889000" cy="12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128156</xdr:rowOff>
    </xdr:from>
    <xdr:to>
      <xdr:col>24</xdr:col>
      <xdr:colOff>114300</xdr:colOff>
      <xdr:row>58</xdr:row>
      <xdr:rowOff>58306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151033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14401</xdr:rowOff>
    </xdr:from>
    <xdr:to>
      <xdr:col>20</xdr:col>
      <xdr:colOff>38100</xdr:colOff>
      <xdr:row>58</xdr:row>
      <xdr:rowOff>116001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107128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85331</xdr:rowOff>
    </xdr:from>
    <xdr:to>
      <xdr:col>15</xdr:col>
      <xdr:colOff>101600</xdr:colOff>
      <xdr:row>59</xdr:row>
      <xdr:rowOff>15481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92990</xdr:rowOff>
    </xdr:from>
    <xdr:to>
      <xdr:col>10</xdr:col>
      <xdr:colOff>165100</xdr:colOff>
      <xdr:row>52</xdr:row>
      <xdr:rowOff>23140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14267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2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129083</xdr:rowOff>
    </xdr:from>
    <xdr:to>
      <xdr:col>6</xdr:col>
      <xdr:colOff>38100</xdr:colOff>
      <xdr:row>59</xdr:row>
      <xdr:rowOff>59233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104834</xdr:rowOff>
    </xdr:from>
    <xdr:to>
      <xdr:col>24</xdr:col>
      <xdr:colOff>63500</xdr:colOff>
      <xdr:row>75</xdr:row>
      <xdr:rowOff>159598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63584"/>
          <a:ext cx="838200" cy="5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157722</xdr:rowOff>
    </xdr:from>
    <xdr:to>
      <xdr:col>19</xdr:col>
      <xdr:colOff>177800</xdr:colOff>
      <xdr:row>75</xdr:row>
      <xdr:rowOff>159598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16472"/>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157722</xdr:rowOff>
    </xdr:from>
    <xdr:to>
      <xdr:col>15</xdr:col>
      <xdr:colOff>50800</xdr:colOff>
      <xdr:row>77</xdr:row>
      <xdr:rowOff>44172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16472"/>
          <a:ext cx="889000" cy="2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38998</xdr:rowOff>
    </xdr:from>
    <xdr:to>
      <xdr:col>10</xdr:col>
      <xdr:colOff>114300</xdr:colOff>
      <xdr:row>77</xdr:row>
      <xdr:rowOff>44172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240648"/>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54034</xdr:rowOff>
    </xdr:from>
    <xdr:to>
      <xdr:col>24</xdr:col>
      <xdr:colOff>114300</xdr:colOff>
      <xdr:row>75</xdr:row>
      <xdr:rowOff>155634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76911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6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108797</xdr:rowOff>
    </xdr:from>
    <xdr:to>
      <xdr:col>20</xdr:col>
      <xdr:colOff>38100</xdr:colOff>
      <xdr:row>76</xdr:row>
      <xdr:rowOff>38946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67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55474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4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106923</xdr:rowOff>
    </xdr:from>
    <xdr:to>
      <xdr:col>15</xdr:col>
      <xdr:colOff>101600</xdr:colOff>
      <xdr:row>76</xdr:row>
      <xdr:rowOff>37074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656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53600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164822</xdr:rowOff>
    </xdr:from>
    <xdr:to>
      <xdr:col>10</xdr:col>
      <xdr:colOff>165100</xdr:colOff>
      <xdr:row>77</xdr:row>
      <xdr:rowOff>94972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111499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159648</xdr:rowOff>
    </xdr:from>
    <xdr:to>
      <xdr:col>6</xdr:col>
      <xdr:colOff>38100</xdr:colOff>
      <xdr:row>77</xdr:row>
      <xdr:rowOff>89798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106324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6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32468</xdr:rowOff>
    </xdr:from>
    <xdr:to>
      <xdr:col>24</xdr:col>
      <xdr:colOff>63500</xdr:colOff>
      <xdr:row>97</xdr:row>
      <xdr:rowOff>74340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91668"/>
          <a:ext cx="8382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120193</xdr:rowOff>
    </xdr:from>
    <xdr:to>
      <xdr:col>19</xdr:col>
      <xdr:colOff>177800</xdr:colOff>
      <xdr:row>96</xdr:row>
      <xdr:rowOff>32468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36493"/>
          <a:ext cx="889000" cy="2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120193</xdr:rowOff>
    </xdr:from>
    <xdr:to>
      <xdr:col>15</xdr:col>
      <xdr:colOff>50800</xdr:colOff>
      <xdr:row>97</xdr:row>
      <xdr:rowOff>102685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36493"/>
          <a:ext cx="889000" cy="4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102685</xdr:rowOff>
    </xdr:from>
    <xdr:to>
      <xdr:col>10</xdr:col>
      <xdr:colOff>114300</xdr:colOff>
      <xdr:row>97</xdr:row>
      <xdr:rowOff>141148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33335"/>
          <a:ext cx="889000" cy="3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23540</xdr:rowOff>
    </xdr:from>
    <xdr:to>
      <xdr:col>24</xdr:col>
      <xdr:colOff>114300</xdr:colOff>
      <xdr:row>97</xdr:row>
      <xdr:rowOff>125140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1967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153118</xdr:rowOff>
    </xdr:from>
    <xdr:to>
      <xdr:col>20</xdr:col>
      <xdr:colOff>38100</xdr:colOff>
      <xdr:row>96</xdr:row>
      <xdr:rowOff>83268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74395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69393</xdr:rowOff>
    </xdr:from>
    <xdr:to>
      <xdr:col>15</xdr:col>
      <xdr:colOff>101600</xdr:colOff>
      <xdr:row>94</xdr:row>
      <xdr:rowOff>170993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9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51885</xdr:rowOff>
    </xdr:from>
    <xdr:to>
      <xdr:col>10</xdr:col>
      <xdr:colOff>165100</xdr:colOff>
      <xdr:row>97</xdr:row>
      <xdr:rowOff>153485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144612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90348</xdr:rowOff>
    </xdr:from>
    <xdr:to>
      <xdr:col>6</xdr:col>
      <xdr:colOff>38100</xdr:colOff>
      <xdr:row>98</xdr:row>
      <xdr:rowOff>20498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28829</xdr:rowOff>
    </xdr:from>
    <xdr:to>
      <xdr:col>55</xdr:col>
      <xdr:colOff>0</xdr:colOff>
      <xdr:row>37</xdr:row>
      <xdr:rowOff>140081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72479"/>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28829</xdr:rowOff>
    </xdr:from>
    <xdr:to>
      <xdr:col>50</xdr:col>
      <xdr:colOff>114300</xdr:colOff>
      <xdr:row>37</xdr:row>
      <xdr:rowOff>133223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72479"/>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34925</xdr:rowOff>
    </xdr:from>
    <xdr:to>
      <xdr:col>45</xdr:col>
      <xdr:colOff>177800</xdr:colOff>
      <xdr:row>37</xdr:row>
      <xdr:rowOff>133223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7857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34925</xdr:rowOff>
    </xdr:from>
    <xdr:to>
      <xdr:col>41</xdr:col>
      <xdr:colOff>50800</xdr:colOff>
      <xdr:row>37</xdr:row>
      <xdr:rowOff>71501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7857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89281</xdr:rowOff>
    </xdr:from>
    <xdr:to>
      <xdr:col>55</xdr:col>
      <xdr:colOff>50800</xdr:colOff>
      <xdr:row>38</xdr:row>
      <xdr:rowOff>19431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67708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11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149479</xdr:rowOff>
    </xdr:from>
    <xdr:to>
      <xdr:col>50</xdr:col>
      <xdr:colOff>165100</xdr:colOff>
      <xdr:row>37</xdr:row>
      <xdr:rowOff>79629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96156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82423</xdr:rowOff>
    </xdr:from>
    <xdr:to>
      <xdr:col>46</xdr:col>
      <xdr:colOff>38100</xdr:colOff>
      <xdr:row>38</xdr:row>
      <xdr:rowOff>12573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3700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155575</xdr:rowOff>
    </xdr:from>
    <xdr:to>
      <xdr:col>41</xdr:col>
      <xdr:colOff>101600</xdr:colOff>
      <xdr:row>37</xdr:row>
      <xdr:rowOff>85725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102252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20701</xdr:rowOff>
    </xdr:from>
    <xdr:to>
      <xdr:col>36</xdr:col>
      <xdr:colOff>165100</xdr:colOff>
      <xdr:row>37</xdr:row>
      <xdr:rowOff>122301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138828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3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159893</xdr:rowOff>
    </xdr:from>
    <xdr:to>
      <xdr:col>55</xdr:col>
      <xdr:colOff>0</xdr:colOff>
      <xdr:row>58</xdr:row>
      <xdr:rowOff>160045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0399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160045</xdr:rowOff>
    </xdr:from>
    <xdr:to>
      <xdr:col>50</xdr:col>
      <xdr:colOff>114300</xdr:colOff>
      <xdr:row>58</xdr:row>
      <xdr:rowOff>166751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4145"/>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165608</xdr:rowOff>
    </xdr:from>
    <xdr:to>
      <xdr:col>45</xdr:col>
      <xdr:colOff>177800</xdr:colOff>
      <xdr:row>58</xdr:row>
      <xdr:rowOff>166751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097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159436</xdr:rowOff>
    </xdr:from>
    <xdr:to>
      <xdr:col>41</xdr:col>
      <xdr:colOff>50800</xdr:colOff>
      <xdr:row>58</xdr:row>
      <xdr:rowOff>165608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353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109093</xdr:rowOff>
    </xdr:from>
    <xdr:to>
      <xdr:col>55</xdr:col>
      <xdr:colOff>50800</xdr:colOff>
      <xdr:row>59</xdr:row>
      <xdr:rowOff>39243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24020</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109245</xdr:rowOff>
    </xdr:from>
    <xdr:to>
      <xdr:col>50</xdr:col>
      <xdr:colOff>165100</xdr:colOff>
      <xdr:row>59</xdr:row>
      <xdr:rowOff>39395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30522</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4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115951</xdr:rowOff>
    </xdr:from>
    <xdr:to>
      <xdr:col>46</xdr:col>
      <xdr:colOff>38100</xdr:colOff>
      <xdr:row>59</xdr:row>
      <xdr:rowOff>46101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37228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5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114808</xdr:rowOff>
    </xdr:from>
    <xdr:to>
      <xdr:col>41</xdr:col>
      <xdr:colOff>101600</xdr:colOff>
      <xdr:row>59</xdr:row>
      <xdr:rowOff>44958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36085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5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108636</xdr:rowOff>
    </xdr:from>
    <xdr:to>
      <xdr:col>36</xdr:col>
      <xdr:colOff>165100</xdr:colOff>
      <xdr:row>59</xdr:row>
      <xdr:rowOff>38786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29913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4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22853</xdr:rowOff>
    </xdr:from>
    <xdr:to>
      <xdr:col>55</xdr:col>
      <xdr:colOff>0</xdr:colOff>
      <xdr:row>79</xdr:row>
      <xdr:rowOff>58809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67403"/>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22853</xdr:rowOff>
    </xdr:from>
    <xdr:to>
      <xdr:col>50</xdr:col>
      <xdr:colOff>114300</xdr:colOff>
      <xdr:row>79</xdr:row>
      <xdr:rowOff>33826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6740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120318</xdr:rowOff>
    </xdr:from>
    <xdr:to>
      <xdr:col>45</xdr:col>
      <xdr:colOff>177800</xdr:colOff>
      <xdr:row>79</xdr:row>
      <xdr:rowOff>33826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3418"/>
          <a:ext cx="889000" cy="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120318</xdr:rowOff>
    </xdr:from>
    <xdr:to>
      <xdr:col>41</xdr:col>
      <xdr:colOff>50800</xdr:colOff>
      <xdr:row>79</xdr:row>
      <xdr:rowOff>37712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3418"/>
          <a:ext cx="889000" cy="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8009</xdr:rowOff>
    </xdr:from>
    <xdr:to>
      <xdr:col>55</xdr:col>
      <xdr:colOff>50800</xdr:colOff>
      <xdr:row>79</xdr:row>
      <xdr:rowOff>109609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94386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6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143503</xdr:rowOff>
    </xdr:from>
    <xdr:to>
      <xdr:col>50</xdr:col>
      <xdr:colOff>165100</xdr:colOff>
      <xdr:row>79</xdr:row>
      <xdr:rowOff>73653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64780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154476</xdr:rowOff>
    </xdr:from>
    <xdr:to>
      <xdr:col>46</xdr:col>
      <xdr:colOff>38100</xdr:colOff>
      <xdr:row>79</xdr:row>
      <xdr:rowOff>84626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75753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2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69518</xdr:rowOff>
    </xdr:from>
    <xdr:to>
      <xdr:col>41</xdr:col>
      <xdr:colOff>101600</xdr:colOff>
      <xdr:row>78</xdr:row>
      <xdr:rowOff>171118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162245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158362</xdr:rowOff>
    </xdr:from>
    <xdr:to>
      <xdr:col>36</xdr:col>
      <xdr:colOff>165100</xdr:colOff>
      <xdr:row>79</xdr:row>
      <xdr:rowOff>88512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79639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57130</xdr:rowOff>
    </xdr:from>
    <xdr:to>
      <xdr:col>55</xdr:col>
      <xdr:colOff>0</xdr:colOff>
      <xdr:row>97</xdr:row>
      <xdr:rowOff>68307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87780"/>
          <a:ext cx="8382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98712</xdr:rowOff>
    </xdr:from>
    <xdr:to>
      <xdr:col>50</xdr:col>
      <xdr:colOff>114300</xdr:colOff>
      <xdr:row>97</xdr:row>
      <xdr:rowOff>57130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57912"/>
          <a:ext cx="889000" cy="1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98712</xdr:rowOff>
    </xdr:from>
    <xdr:to>
      <xdr:col>45</xdr:col>
      <xdr:colOff>177800</xdr:colOff>
      <xdr:row>97</xdr:row>
      <xdr:rowOff>111010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57912"/>
          <a:ext cx="889000" cy="18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136477</xdr:rowOff>
    </xdr:from>
    <xdr:to>
      <xdr:col>41</xdr:col>
      <xdr:colOff>50800</xdr:colOff>
      <xdr:row>97</xdr:row>
      <xdr:rowOff>111010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95677"/>
          <a:ext cx="889000" cy="14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17507</xdr:rowOff>
    </xdr:from>
    <xdr:to>
      <xdr:col>55</xdr:col>
      <xdr:colOff>50800</xdr:colOff>
      <xdr:row>97</xdr:row>
      <xdr:rowOff>119107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167384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6330</xdr:rowOff>
    </xdr:from>
    <xdr:to>
      <xdr:col>50</xdr:col>
      <xdr:colOff>165100</xdr:colOff>
      <xdr:row>97</xdr:row>
      <xdr:rowOff>107930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47912</xdr:rowOff>
    </xdr:from>
    <xdr:to>
      <xdr:col>46</xdr:col>
      <xdr:colOff>38100</xdr:colOff>
      <xdr:row>96</xdr:row>
      <xdr:rowOff>149512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60210</xdr:rowOff>
    </xdr:from>
    <xdr:to>
      <xdr:col>41</xdr:col>
      <xdr:colOff>101600</xdr:colOff>
      <xdr:row>97</xdr:row>
      <xdr:rowOff>161810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152937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85677</xdr:rowOff>
    </xdr:from>
    <xdr:to>
      <xdr:col>36</xdr:col>
      <xdr:colOff>165100</xdr:colOff>
      <xdr:row>97</xdr:row>
      <xdr:rowOff>15827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22134</xdr:rowOff>
    </xdr:from>
    <xdr:to>
      <xdr:col>85</xdr:col>
      <xdr:colOff>127000</xdr:colOff>
      <xdr:row>38</xdr:row>
      <xdr:rowOff>23332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37234"/>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165281</xdr:rowOff>
    </xdr:from>
    <xdr:to>
      <xdr:col>81</xdr:col>
      <xdr:colOff>50800</xdr:colOff>
      <xdr:row>38</xdr:row>
      <xdr:rowOff>23332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08931"/>
          <a:ext cx="8890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149606</xdr:rowOff>
    </xdr:from>
    <xdr:to>
      <xdr:col>76</xdr:col>
      <xdr:colOff>114300</xdr:colOff>
      <xdr:row>37</xdr:row>
      <xdr:rowOff>165281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9325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109329</xdr:rowOff>
    </xdr:from>
    <xdr:to>
      <xdr:col>71</xdr:col>
      <xdr:colOff>177800</xdr:colOff>
      <xdr:row>37</xdr:row>
      <xdr:rowOff>149606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52979"/>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142784</xdr:rowOff>
    </xdr:from>
    <xdr:to>
      <xdr:col>85</xdr:col>
      <xdr:colOff>177800</xdr:colOff>
      <xdr:row>38</xdr:row>
      <xdr:rowOff>72934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121211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143982</xdr:rowOff>
    </xdr:from>
    <xdr:to>
      <xdr:col>81</xdr:col>
      <xdr:colOff>101600</xdr:colOff>
      <xdr:row>38</xdr:row>
      <xdr:rowOff>74132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65259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114481</xdr:rowOff>
    </xdr:from>
    <xdr:to>
      <xdr:col>76</xdr:col>
      <xdr:colOff>165100</xdr:colOff>
      <xdr:row>38</xdr:row>
      <xdr:rowOff>44631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35758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98806</xdr:rowOff>
    </xdr:from>
    <xdr:to>
      <xdr:col>72</xdr:col>
      <xdr:colOff>38100</xdr:colOff>
      <xdr:row>38</xdr:row>
      <xdr:rowOff>28956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20083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58529</xdr:rowOff>
    </xdr:from>
    <xdr:to>
      <xdr:col>67</xdr:col>
      <xdr:colOff>101600</xdr:colOff>
      <xdr:row>37</xdr:row>
      <xdr:rowOff>160129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151256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9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104793</xdr:rowOff>
    </xdr:from>
    <xdr:to>
      <xdr:col>85</xdr:col>
      <xdr:colOff>127000</xdr:colOff>
      <xdr:row>56</xdr:row>
      <xdr:rowOff>32121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34543"/>
          <a:ext cx="838200" cy="9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164754</xdr:rowOff>
    </xdr:from>
    <xdr:to>
      <xdr:col>81</xdr:col>
      <xdr:colOff>50800</xdr:colOff>
      <xdr:row>56</xdr:row>
      <xdr:rowOff>32121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94504"/>
          <a:ext cx="8890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2586</xdr:rowOff>
    </xdr:from>
    <xdr:to>
      <xdr:col>76</xdr:col>
      <xdr:colOff>114300</xdr:colOff>
      <xdr:row>55</xdr:row>
      <xdr:rowOff>164754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32336"/>
          <a:ext cx="889000" cy="1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2586</xdr:rowOff>
    </xdr:from>
    <xdr:to>
      <xdr:col>71</xdr:col>
      <xdr:colOff>177800</xdr:colOff>
      <xdr:row>55</xdr:row>
      <xdr:rowOff>118692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32336"/>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53993</xdr:rowOff>
    </xdr:from>
    <xdr:to>
      <xdr:col>85</xdr:col>
      <xdr:colOff>177800</xdr:colOff>
      <xdr:row>55</xdr:row>
      <xdr:rowOff>155593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32420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152771</xdr:rowOff>
    </xdr:from>
    <xdr:to>
      <xdr:col>81</xdr:col>
      <xdr:colOff>101600</xdr:colOff>
      <xdr:row>56</xdr:row>
      <xdr:rowOff>82921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74048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7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113954</xdr:rowOff>
    </xdr:from>
    <xdr:to>
      <xdr:col>76</xdr:col>
      <xdr:colOff>165100</xdr:colOff>
      <xdr:row>56</xdr:row>
      <xdr:rowOff>44104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35231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123236</xdr:rowOff>
    </xdr:from>
    <xdr:to>
      <xdr:col>72</xdr:col>
      <xdr:colOff>38100</xdr:colOff>
      <xdr:row>55</xdr:row>
      <xdr:rowOff>53386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69913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67892</xdr:rowOff>
    </xdr:from>
    <xdr:to>
      <xdr:col>67</xdr:col>
      <xdr:colOff>101600</xdr:colOff>
      <xdr:row>55</xdr:row>
      <xdr:rowOff>169492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160619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9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38964</xdr:rowOff>
    </xdr:from>
    <xdr:to>
      <xdr:col>85</xdr:col>
      <xdr:colOff>127000</xdr:colOff>
      <xdr:row>79</xdr:row>
      <xdr:rowOff>43611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3514"/>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152502</xdr:rowOff>
    </xdr:from>
    <xdr:to>
      <xdr:col>81</xdr:col>
      <xdr:colOff>50800</xdr:colOff>
      <xdr:row>79</xdr:row>
      <xdr:rowOff>38964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25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66320</xdr:rowOff>
    </xdr:from>
    <xdr:to>
      <xdr:col>76</xdr:col>
      <xdr:colOff>114300</xdr:colOff>
      <xdr:row>78</xdr:row>
      <xdr:rowOff>152502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39420"/>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66320</xdr:rowOff>
    </xdr:from>
    <xdr:to>
      <xdr:col>71</xdr:col>
      <xdr:colOff>177800</xdr:colOff>
      <xdr:row>78</xdr:row>
      <xdr:rowOff>98019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39420"/>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164261</xdr:rowOff>
    </xdr:from>
    <xdr:to>
      <xdr:col>85</xdr:col>
      <xdr:colOff>177800</xdr:colOff>
      <xdr:row>79</xdr:row>
      <xdr:rowOff>94411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79188</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2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159614</xdr:rowOff>
    </xdr:from>
    <xdr:to>
      <xdr:col>81</xdr:col>
      <xdr:colOff>101600</xdr:colOff>
      <xdr:row>79</xdr:row>
      <xdr:rowOff>89764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80891</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2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101702</xdr:rowOff>
    </xdr:from>
    <xdr:to>
      <xdr:col>76</xdr:col>
      <xdr:colOff>165100</xdr:colOff>
      <xdr:row>79</xdr:row>
      <xdr:rowOff>31852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22979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67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15520</xdr:rowOff>
    </xdr:from>
    <xdr:to>
      <xdr:col>72</xdr:col>
      <xdr:colOff>38100</xdr:colOff>
      <xdr:row>78</xdr:row>
      <xdr:rowOff>117120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108247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47219</xdr:rowOff>
    </xdr:from>
    <xdr:to>
      <xdr:col>67</xdr:col>
      <xdr:colOff>101600</xdr:colOff>
      <xdr:row>78</xdr:row>
      <xdr:rowOff>148819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139946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1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127499</xdr:rowOff>
    </xdr:from>
    <xdr:to>
      <xdr:col>85</xdr:col>
      <xdr:colOff>127000</xdr:colOff>
      <xdr:row>97</xdr:row>
      <xdr:rowOff>127870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58149"/>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127870</xdr:rowOff>
    </xdr:from>
    <xdr:to>
      <xdr:col>81</xdr:col>
      <xdr:colOff>50800</xdr:colOff>
      <xdr:row>97</xdr:row>
      <xdr:rowOff>146616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5852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146616</xdr:rowOff>
    </xdr:from>
    <xdr:to>
      <xdr:col>76</xdr:col>
      <xdr:colOff>114300</xdr:colOff>
      <xdr:row>98</xdr:row>
      <xdr:rowOff>4941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77266"/>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158559</xdr:rowOff>
    </xdr:from>
    <xdr:to>
      <xdr:col>71</xdr:col>
      <xdr:colOff>177800</xdr:colOff>
      <xdr:row>98</xdr:row>
      <xdr:rowOff>4941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89209"/>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76699</xdr:rowOff>
    </xdr:from>
    <xdr:to>
      <xdr:col>85</xdr:col>
      <xdr:colOff>177800</xdr:colOff>
      <xdr:row>98</xdr:row>
      <xdr:rowOff>6849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55126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77070</xdr:rowOff>
    </xdr:from>
    <xdr:to>
      <xdr:col>81</xdr:col>
      <xdr:colOff>101600</xdr:colOff>
      <xdr:row>98</xdr:row>
      <xdr:rowOff>7220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95816</xdr:rowOff>
    </xdr:from>
    <xdr:to>
      <xdr:col>76</xdr:col>
      <xdr:colOff>165100</xdr:colOff>
      <xdr:row>98</xdr:row>
      <xdr:rowOff>25966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125591</xdr:rowOff>
    </xdr:from>
    <xdr:to>
      <xdr:col>72</xdr:col>
      <xdr:colOff>38100</xdr:colOff>
      <xdr:row>98</xdr:row>
      <xdr:rowOff>55741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46868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107759</xdr:rowOff>
    </xdr:from>
    <xdr:to>
      <xdr:col>67</xdr:col>
      <xdr:colOff>101600</xdr:colOff>
      <xdr:row>98</xdr:row>
      <xdr:rowOff>37909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29036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％を占める民生費は、前年度と比較し増加しており、住民一人当たり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210,063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円となっている。令和元年度と比較し、民生費のうち社会福祉費が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％、老人福祉費が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％それぞれ増加している。これは、住民税非課税世帯等への臨時特別給付金の支給など、物価高騰対策支援の充実を図ったことによるものである。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また、衛生費は、新型コロナウイルス予防接種等の新型コロナ対策施策の実績により減少し、住民一人当たり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36,431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円となっている。教育費は、給食センターの整備などにより増加し、住民一人当たり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円になっている。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実質収支は、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千万円の黒字になった。これは、歳入において、市税収入が前年度対比で増となり、最終予算額対比で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千万円増となったほか、事業費の確定に伴い、令和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年度に返還する国・都支出金の超過収入が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億となったことによるものである。また、歳出においては、契約差金などで生じた不用額の執行抑制に取組んだほか、</a:t>
          </a:r>
          <a:r>
            <a:rPr kumimoji="1" lang="ja-JP" altLang="ja-JP" sz="1050" b="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新型コロナウイルス感染症対応地方創生臨時交付金など</a:t>
          </a:r>
          <a:r>
            <a:rPr kumimoji="1" lang="ja-JP" altLang="en-US" sz="105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b="0">
              <a:solidFill>
                <a:schemeClr val="dk1"/>
              </a:solidFill>
              <a:effectLst/>
              <a:latin typeface="ＭＳ ゴシック" panose="020B0609070205080204" pitchFamily="49" charset="-128"/>
              <a:ea typeface="ＭＳ ゴシック" panose="020B0609070205080204" pitchFamily="49" charset="-128"/>
              <a:cs typeface="+mn-cs"/>
            </a:rPr>
            <a:t>国庫支出金が追加充当されたこと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基金は、財政調整基金において、市税収入など歳入の伸びを見込み、予算計上した</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億円を全額留保したほか、前年度決算剰余金及び地方交付税の当初予算に比べ増額となった交付分を積み立て、後年度負担に備えた。その結果、年度末基金残高は前年度に比べ</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千万円増の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億円になり、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億円台を確保した。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公営企業以外の全会計における実質収支の合計は、一般会計における</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億円の増などにより</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億円増加し、</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84.9</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億円の黒字になった。</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公営企業会計（下水道事業会計）の資金余剰額は</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億円で、前年度比</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億円増加した。これは、事業実績により流動資産が</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億円増になったことによるものである</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公債費に準ずる債務負担行為において、学校の建替施行関連市債の一部償還終了により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億円減になったことなどにより、元利償還金等（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一方、算入公債費等（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）については、学校の建替施行関連市債の一部償還終了により国都支出金が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億円減となったことなどにより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以上のことから、算定上の分子は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億円になった。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年度）以降、減債基金の充当対象となる満期一括償還地方債の借入は行っていない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）は、公営企業債等繰入見込額が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億円の増、退職手当負担見込額が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億円の増になったものの、ニュータウン学校施設取得に係る償還進捗などにより債務負担行為に基づく支出予定額が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億円、一般会計等に係る地方債の現在高が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億円それぞれ減になったことなどにより、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）は、臨時財政対策債や公害防止事業債に係る公債費の償還実績等により、基準財政需要額算入見込額が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億円、ニュータウン学校施設取得や公営住宅建設事業債の償還進捗により充当可能特定歳入が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億円それぞれ減になったものの、財政調整基金等の積立により基金残高が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億円増となった結果、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以上の要因により、将来負担比率の分子は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億円になった。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東京都八王子市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％）それぞれ増加し、合計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標準財政規模に対する残高は前年度の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財政収支の均衡及び財政運営の健全性を確保するため、引き続き計画的な運用に取り組む。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公共施設整備保全基金：公園、学校などの公共施設の整備、維持及び更新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八王子駅周辺整備基金：八王子駅周辺の整備事業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公共施設整備保全基金：今後の公共施設の維持・更新にかかる財源として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公共施設整備保全基金：中長期的な視点から公共施設の維持・更新を行い長寿命化を目指す中長期保全計画に対応するため、年度間の財政負担の平準化を図る。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億円、交付税増額分として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億の増額補正分を今後の財政需要に備え積み立てた。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剰余金等を活用し積み立てを行うとともに、災害復旧、その他財源に不足が生じた場合の財源として活用する。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運用利子収入の積立のみであり、増減はない。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年度）に「八王子みどり市民債」一括償還のため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億円を取り崩して以降、満期一括償還市債がないことから運用利子収入のみを積み立てる状況が続いている。今後も利子収入のみの積み立てが見込まれる。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236422157</v>
      </c>
      <c r="BO4" s="436"/>
      <c r="BP4" s="436"/>
      <c r="BQ4" s="436"/>
      <c r="BR4" s="436"/>
      <c r="BS4" s="436"/>
      <c r="BT4" s="436"/>
      <c r="BU4" s="437"/>
      <c r="BV4" s="435">
        <v>237366330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5.7</v>
      </c>
      <c r="CU4" s="576"/>
      <c r="CV4" s="576"/>
      <c r="CW4" s="576"/>
      <c r="CX4" s="576"/>
      <c r="CY4" s="576"/>
      <c r="CZ4" s="576"/>
      <c r="DA4" s="577"/>
      <c r="DB4" s="575">
        <v>5.3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227864107</v>
      </c>
      <c r="BO5" s="407"/>
      <c r="BP5" s="407"/>
      <c r="BQ5" s="407"/>
      <c r="BR5" s="407"/>
      <c r="BS5" s="407"/>
      <c r="BT5" s="407"/>
      <c r="BU5" s="408"/>
      <c r="BV5" s="406">
        <v>228077566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87.5</v>
      </c>
      <c r="CU5" s="404"/>
      <c r="CV5" s="404"/>
      <c r="CW5" s="404"/>
      <c r="CX5" s="404"/>
      <c r="CY5" s="404"/>
      <c r="CZ5" s="404"/>
      <c r="DA5" s="405"/>
      <c r="DB5" s="403">
        <v>86.7</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8558050</v>
      </c>
      <c r="BO6" s="407"/>
      <c r="BP6" s="407"/>
      <c r="BQ6" s="407"/>
      <c r="BR6" s="407"/>
      <c r="BS6" s="407"/>
      <c r="BT6" s="407"/>
      <c r="BU6" s="408"/>
      <c r="BV6" s="406">
        <v>9288764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87.5</v>
      </c>
      <c r="CU6" s="550"/>
      <c r="CV6" s="550"/>
      <c r="CW6" s="550"/>
      <c r="CX6" s="550"/>
      <c r="CY6" s="550"/>
      <c r="CZ6" s="550"/>
      <c r="DA6" s="551"/>
      <c r="DB6" s="549">
        <v>88.3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1937436</v>
      </c>
      <c r="BO7" s="407"/>
      <c r="BP7" s="407"/>
      <c r="BQ7" s="407"/>
      <c r="BR7" s="407"/>
      <c r="BS7" s="407"/>
      <c r="BT7" s="407"/>
      <c r="BU7" s="408"/>
      <c r="BV7" s="406">
        <v>3266005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116180045</v>
      </c>
      <c r="CU7" s="407"/>
      <c r="CV7" s="407"/>
      <c r="CW7" s="407"/>
      <c r="CX7" s="407"/>
      <c r="CY7" s="407"/>
      <c r="CZ7" s="407"/>
      <c r="DA7" s="408"/>
      <c r="DB7" s="406">
        <v>113342333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6620614</v>
      </c>
      <c r="BO8" s="407"/>
      <c r="BP8" s="407"/>
      <c r="BQ8" s="407"/>
      <c r="BR8" s="407"/>
      <c r="BS8" s="407"/>
      <c r="BT8" s="407"/>
      <c r="BU8" s="408"/>
      <c r="BV8" s="406">
        <v>6022759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v>
      </c>
      <c r="CU8" s="510"/>
      <c r="CV8" s="510"/>
      <c r="CW8" s="510"/>
      <c r="CX8" s="510"/>
      <c r="CY8" s="510"/>
      <c r="CZ8" s="510"/>
      <c r="DA8" s="511"/>
      <c r="DB8" s="509">
        <v>0.91</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579355</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597855</v>
      </c>
      <c r="BO9" s="407"/>
      <c r="BP9" s="407"/>
      <c r="BQ9" s="407"/>
      <c r="BR9" s="407"/>
      <c r="BS9" s="407"/>
      <c r="BT9" s="407"/>
      <c r="BU9" s="408"/>
      <c r="BV9" s="406">
        <v>-1495336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8.5</v>
      </c>
      <c r="CU9" s="404"/>
      <c r="CV9" s="404"/>
      <c r="CW9" s="404"/>
      <c r="CX9" s="404"/>
      <c r="CY9" s="404"/>
      <c r="CZ9" s="404"/>
      <c r="DA9" s="405"/>
      <c r="DB9" s="403">
        <v>8.6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577513</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4989402</v>
      </c>
      <c r="BO10" s="407"/>
      <c r="BP10" s="407"/>
      <c r="BQ10" s="407"/>
      <c r="BR10" s="407"/>
      <c r="BS10" s="407"/>
      <c r="BT10" s="407"/>
      <c r="BU10" s="408"/>
      <c r="BV10" s="406">
        <v>4864481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560692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545227</v>
      </c>
      <c r="S13" s="494"/>
      <c r="T13" s="494"/>
      <c r="U13" s="494"/>
      <c r="V13" s="495"/>
      <c r="W13" s="496" t="s">
        <v>131</v>
      </c>
      <c r="X13" s="392"/>
      <c r="Y13" s="392"/>
      <c r="Z13" s="392"/>
      <c r="AA13" s="392"/>
      <c r="AB13" s="393"/>
      <c r="AC13" s="359">
        <v>1567</v>
      </c>
      <c r="AD13" s="360"/>
      <c r="AE13" s="360"/>
      <c r="AF13" s="360"/>
      <c r="AG13" s="361"/>
      <c r="AH13" s="359">
        <v>1576</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5587257</v>
      </c>
      <c r="BO13" s="407"/>
      <c r="BP13" s="407"/>
      <c r="BQ13" s="407"/>
      <c r="BR13" s="407"/>
      <c r="BS13" s="407"/>
      <c r="BT13" s="407"/>
      <c r="BU13" s="408"/>
      <c r="BV13" s="406">
        <v>3369145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v>
      </c>
      <c r="CU13" s="404"/>
      <c r="CV13" s="404"/>
      <c r="CW13" s="404"/>
      <c r="CX13" s="404"/>
      <c r="CY13" s="404"/>
      <c r="CZ13" s="404"/>
      <c r="DA13" s="405"/>
      <c r="DB13" s="403">
        <v>-0.4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562145</v>
      </c>
      <c r="S14" s="494"/>
      <c r="T14" s="494"/>
      <c r="U14" s="494"/>
      <c r="V14" s="495"/>
      <c r="W14" s="497"/>
      <c r="X14" s="395"/>
      <c r="Y14" s="395"/>
      <c r="Z14" s="395"/>
      <c r="AA14" s="395"/>
      <c r="AB14" s="396"/>
      <c r="AC14" s="486">
        <v>0.7</v>
      </c>
      <c r="AD14" s="487"/>
      <c r="AE14" s="487"/>
      <c r="AF14" s="487"/>
      <c r="AG14" s="488"/>
      <c r="AH14" s="486">
        <v>0.7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547949</v>
      </c>
      <c r="S15" s="494"/>
      <c r="T15" s="494"/>
      <c r="U15" s="494"/>
      <c r="V15" s="495"/>
      <c r="W15" s="496" t="s">
        <v>137</v>
      </c>
      <c r="X15" s="392"/>
      <c r="Y15" s="392"/>
      <c r="Z15" s="392"/>
      <c r="AA15" s="392"/>
      <c r="AB15" s="393"/>
      <c r="AC15" s="359">
        <v>43882</v>
      </c>
      <c r="AD15" s="360"/>
      <c r="AE15" s="360"/>
      <c r="AF15" s="360"/>
      <c r="AG15" s="361"/>
      <c r="AH15" s="359">
        <v>48616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83085774</v>
      </c>
      <c r="BO15" s="436"/>
      <c r="BP15" s="436"/>
      <c r="BQ15" s="436"/>
      <c r="BR15" s="436"/>
      <c r="BS15" s="436"/>
      <c r="BT15" s="436"/>
      <c r="BU15" s="437"/>
      <c r="BV15" s="435">
        <v>79411530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18.899999999999999</v>
      </c>
      <c r="AD16" s="487"/>
      <c r="AE16" s="487"/>
      <c r="AF16" s="487"/>
      <c r="AG16" s="488"/>
      <c r="AH16" s="486">
        <v>21.2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91395726</v>
      </c>
      <c r="BO16" s="407"/>
      <c r="BP16" s="407"/>
      <c r="BQ16" s="407"/>
      <c r="BR16" s="407"/>
      <c r="BS16" s="407"/>
      <c r="BT16" s="407"/>
      <c r="BU16" s="408"/>
      <c r="BV16" s="406">
        <v>87980687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186123</v>
      </c>
      <c r="AD17" s="360"/>
      <c r="AE17" s="360"/>
      <c r="AF17" s="360"/>
      <c r="AG17" s="361"/>
      <c r="AH17" s="359">
        <v>179322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106068066</v>
      </c>
      <c r="BO17" s="407"/>
      <c r="BP17" s="407"/>
      <c r="BQ17" s="407"/>
      <c r="BR17" s="407"/>
      <c r="BS17" s="407"/>
      <c r="BT17" s="407"/>
      <c r="BU17" s="408"/>
      <c r="BV17" s="406">
        <v>101339573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186.38</v>
      </c>
      <c r="M18" s="459"/>
      <c r="N18" s="459"/>
      <c r="O18" s="459"/>
      <c r="P18" s="459"/>
      <c r="Q18" s="459"/>
      <c r="R18" s="460"/>
      <c r="S18" s="460"/>
      <c r="T18" s="460"/>
      <c r="U18" s="460"/>
      <c r="V18" s="461"/>
      <c r="W18" s="477"/>
      <c r="X18" s="478"/>
      <c r="Y18" s="478"/>
      <c r="Z18" s="478"/>
      <c r="AA18" s="478"/>
      <c r="AB18" s="502"/>
      <c r="AC18" s="376">
        <v>80.400000000000006</v>
      </c>
      <c r="AD18" s="377"/>
      <c r="AE18" s="377"/>
      <c r="AF18" s="377"/>
      <c r="AG18" s="462"/>
      <c r="AH18" s="376">
        <v>78.099999999999994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102781195</v>
      </c>
      <c r="BO18" s="407"/>
      <c r="BP18" s="407"/>
      <c r="BQ18" s="407"/>
      <c r="BR18" s="407"/>
      <c r="BS18" s="407"/>
      <c r="BT18" s="407"/>
      <c r="BU18" s="408"/>
      <c r="BV18" s="406">
        <v>100857374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3108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144969040</v>
      </c>
      <c r="BO19" s="407"/>
      <c r="BP19" s="407"/>
      <c r="BQ19" s="407"/>
      <c r="BR19" s="407"/>
      <c r="BS19" s="407"/>
      <c r="BT19" s="407"/>
      <c r="BU19" s="408"/>
      <c r="BV19" s="406">
        <v>138209531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267020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133642278</v>
      </c>
      <c r="BO22" s="436"/>
      <c r="BP22" s="436"/>
      <c r="BQ22" s="436"/>
      <c r="BR22" s="436"/>
      <c r="BS22" s="436"/>
      <c r="BT22" s="436"/>
      <c r="BU22" s="437"/>
      <c r="BV22" s="435">
        <v>137670763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93572647</v>
      </c>
      <c r="BO23" s="407"/>
      <c r="BP23" s="407"/>
      <c r="BQ23" s="407"/>
      <c r="BR23" s="407"/>
      <c r="BS23" s="407"/>
      <c r="BT23" s="407"/>
      <c r="BU23" s="408"/>
      <c r="BV23" s="406">
        <v>98103129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11100</v>
      </c>
      <c r="R24" s="360"/>
      <c r="S24" s="360"/>
      <c r="T24" s="360"/>
      <c r="U24" s="360"/>
      <c r="V24" s="361"/>
      <c r="W24" s="449"/>
      <c r="X24" s="386"/>
      <c r="Y24" s="387"/>
      <c r="Z24" s="362" t="s">
        <v>162</v>
      </c>
      <c r="AA24" s="363"/>
      <c r="AB24" s="363"/>
      <c r="AC24" s="363"/>
      <c r="AD24" s="363"/>
      <c r="AE24" s="363"/>
      <c r="AF24" s="363"/>
      <c r="AG24" s="364"/>
      <c r="AH24" s="359">
        <v>2712</v>
      </c>
      <c r="AI24" s="360"/>
      <c r="AJ24" s="360"/>
      <c r="AK24" s="360"/>
      <c r="AL24" s="361"/>
      <c r="AM24" s="359">
        <v>8423472</v>
      </c>
      <c r="AN24" s="360"/>
      <c r="AO24" s="360"/>
      <c r="AP24" s="360"/>
      <c r="AQ24" s="360"/>
      <c r="AR24" s="361"/>
      <c r="AS24" s="359">
        <v>3106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87315985</v>
      </c>
      <c r="BO24" s="407"/>
      <c r="BP24" s="407"/>
      <c r="BQ24" s="407"/>
      <c r="BR24" s="407"/>
      <c r="BS24" s="407"/>
      <c r="BT24" s="407"/>
      <c r="BU24" s="408"/>
      <c r="BV24" s="406">
        <v>87962833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9400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151118259</v>
      </c>
      <c r="BO25" s="436"/>
      <c r="BP25" s="436"/>
      <c r="BQ25" s="436"/>
      <c r="BR25" s="436"/>
      <c r="BS25" s="436"/>
      <c r="BT25" s="436"/>
      <c r="BU25" s="437"/>
      <c r="BV25" s="435">
        <v>164214164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8100</v>
      </c>
      <c r="R26" s="360"/>
      <c r="S26" s="360"/>
      <c r="T26" s="360"/>
      <c r="U26" s="360"/>
      <c r="V26" s="361"/>
      <c r="W26" s="449"/>
      <c r="X26" s="386"/>
      <c r="Y26" s="387"/>
      <c r="Z26" s="362" t="s">
        <v>168</v>
      </c>
      <c r="AA26" s="417"/>
      <c r="AB26" s="417"/>
      <c r="AC26" s="417"/>
      <c r="AD26" s="417"/>
      <c r="AE26" s="417"/>
      <c r="AF26" s="417"/>
      <c r="AG26" s="418"/>
      <c r="AH26" s="359">
        <v>303</v>
      </c>
      <c r="AI26" s="360"/>
      <c r="AJ26" s="360"/>
      <c r="AK26" s="360"/>
      <c r="AL26" s="361"/>
      <c r="AM26" s="359">
        <v>893244</v>
      </c>
      <c r="AN26" s="360"/>
      <c r="AO26" s="360"/>
      <c r="AP26" s="360"/>
      <c r="AQ26" s="360"/>
      <c r="AR26" s="361"/>
      <c r="AS26" s="359">
        <v>2948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v>
      </c>
      <c r="BO26" s="407"/>
      <c r="BP26" s="407"/>
      <c r="BQ26" s="407"/>
      <c r="BR26" s="407"/>
      <c r="BS26" s="407"/>
      <c r="BT26" s="407"/>
      <c r="BU26" s="408"/>
      <c r="BV26" s="406">
        <v>50000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7500</v>
      </c>
      <c r="R27" s="360"/>
      <c r="S27" s="360"/>
      <c r="T27" s="360"/>
      <c r="U27" s="360"/>
      <c r="V27" s="361"/>
      <c r="W27" s="449"/>
      <c r="X27" s="386"/>
      <c r="Y27" s="387"/>
      <c r="Z27" s="362" t="s">
        <v>171</v>
      </c>
      <c r="AA27" s="363"/>
      <c r="AB27" s="363"/>
      <c r="AC27" s="363"/>
      <c r="AD27" s="363"/>
      <c r="AE27" s="363"/>
      <c r="AF27" s="363"/>
      <c r="AG27" s="364"/>
      <c r="AH27" s="359">
        <v>18</v>
      </c>
      <c r="AI27" s="360"/>
      <c r="AJ27" s="360"/>
      <c r="AK27" s="360"/>
      <c r="AL27" s="361"/>
      <c r="AM27" s="359">
        <v>68746</v>
      </c>
      <c r="AN27" s="360"/>
      <c r="AO27" s="360"/>
      <c r="AP27" s="360"/>
      <c r="AQ27" s="360"/>
      <c r="AR27" s="361"/>
      <c r="AS27" s="359">
        <v>3819</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6800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24723370</v>
      </c>
      <c r="BO28" s="436"/>
      <c r="BP28" s="436"/>
      <c r="BQ28" s="436"/>
      <c r="BR28" s="436"/>
      <c r="BS28" s="436"/>
      <c r="BT28" s="436"/>
      <c r="BU28" s="437"/>
      <c r="BV28" s="435">
        <v>19733968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38</v>
      </c>
      <c r="M29" s="360"/>
      <c r="N29" s="360"/>
      <c r="O29" s="360"/>
      <c r="P29" s="361"/>
      <c r="Q29" s="359">
        <v>6100</v>
      </c>
      <c r="R29" s="360"/>
      <c r="S29" s="360"/>
      <c r="T29" s="360"/>
      <c r="U29" s="360"/>
      <c r="V29" s="361"/>
      <c r="W29" s="450"/>
      <c r="X29" s="451"/>
      <c r="Y29" s="452"/>
      <c r="Z29" s="362" t="s">
        <v>177</v>
      </c>
      <c r="AA29" s="363"/>
      <c r="AB29" s="363"/>
      <c r="AC29" s="363"/>
      <c r="AD29" s="363"/>
      <c r="AE29" s="363"/>
      <c r="AF29" s="363"/>
      <c r="AG29" s="364"/>
      <c r="AH29" s="359">
        <v>2730</v>
      </c>
      <c r="AI29" s="360"/>
      <c r="AJ29" s="360"/>
      <c r="AK29" s="360"/>
      <c r="AL29" s="361"/>
      <c r="AM29" s="359">
        <v>8492218</v>
      </c>
      <c r="AN29" s="360"/>
      <c r="AO29" s="360"/>
      <c r="AP29" s="360"/>
      <c r="AQ29" s="360"/>
      <c r="AR29" s="361"/>
      <c r="AS29" s="359">
        <v>3111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3741</v>
      </c>
      <c r="BO29" s="407"/>
      <c r="BP29" s="407"/>
      <c r="BQ29" s="407"/>
      <c r="BR29" s="407"/>
      <c r="BS29" s="407"/>
      <c r="BT29" s="407"/>
      <c r="BU29" s="408"/>
      <c r="BV29" s="406">
        <v>3741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17491097</v>
      </c>
      <c r="BO30" s="441"/>
      <c r="BP30" s="441"/>
      <c r="BQ30" s="441"/>
      <c r="BR30" s="441"/>
      <c r="BS30" s="441"/>
      <c r="BT30" s="441"/>
      <c r="BU30" s="442"/>
      <c r="BV30" s="440">
        <v>15999336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10</v>
      </c>
      <c r="AN34" s="354"/>
      <c r="AO34" s="355" t="str">
        <f>IF('各会計、関係団体の財政状況及び健全化判断比率'!B33="","",'各会計、関係団体の財政状況及び健全化判断比率'!B33)</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南多摩斎場組合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八王子市学園都市文化ふれあい財団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母子・父子福祉資金特別会計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東京たま広域資源循環組合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八王子市まちづくり公社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土地取得事業特別会計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東京市町村総合事務組合（一般会計）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借入金管理特別会計</v>
      </c>
      <c r="F37" s="355"/>
      <c r="G37" s="355"/>
      <c r="H37" s="355"/>
      <c r="I37" s="355"/>
      <c r="J37" s="355"/>
      <c r="K37" s="355"/>
      <c r="L37" s="355"/>
      <c r="M37" s="355"/>
      <c r="N37" s="355"/>
      <c r="O37" s="355"/>
      <c r="P37" s="355"/>
      <c r="Q37" s="355"/>
      <c r="R37" s="355"/>
      <c r="S37" s="355"/>
      <c r="T37" s="175"/>
      <c r="U37" s="354">
        <f t="shared" si="4"/>
        <v>8</v>
      </c>
      <c r="V37" s="354"/>
      <c r="W37" s="355" t="str">
        <f>IF('各会計、関係団体の財政状況及び健全化判断比率'!B31="","",'各会計、関係団体の財政状況及び健全化判断比率'!B31)</f>
        <v>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東京市町村総合事務組合（交通災害共済事業特別会計）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9</v>
      </c>
      <c r="V38" s="354"/>
      <c r="W38" s="355" t="str">
        <f>IF('各会計、関係団体の財政状況及び健全化判断比率'!B32="","",'各会計、関係団体の財政状況及び健全化判断比率'!B32)</f>
        <v>給与及び公共料金特別会計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多摩ニュータウン環境組合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東京都十一市競輪事業組合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17</v>
      </c>
      <c r="BX40" s="354"/>
      <c r="BY40" s="355" t="str">
        <f>IF('各会計、関係団体の財政状況及び健全化判断比率'!B74="","",'各会計、関係団体の財政状況及び健全化判断比率'!B74)</f>
        <v>東京都六市競艇事業組合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18</v>
      </c>
      <c r="BX41" s="354"/>
      <c r="BY41" s="355" t="str">
        <f>IF('各会計、関係団体の財政状況及び健全化判断比率'!B75="","",'各会計、関係団体の財政状況及び健全化判断比率'!B75)</f>
        <v>東京都後期高齢者医療広域連合（一般会計）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19</v>
      </c>
      <c r="BX42" s="354"/>
      <c r="BY42" s="355" t="str">
        <f>IF('各会計、関係団体の財政状況及び健全化判断比率'!B76="","",'各会計、関係団体の財政状況及び健全化判断比率'!B76)</f>
        <v>東京都後期高齢者医療広域連合
（後期高齢者医療特別会計）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1AQu4bf/y2scXxjkpLijr1sCTg7yzOt4ElWnuJ47wnvdNarYwD5++n3k3CGwJNxWDkOahX5ALKmKygxaqmfLLg==" saltValue="f182dn1XtrciCdUtkWNu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95145918</v>
      </c>
      <c r="S5" s="664"/>
      <c r="T5" s="664"/>
      <c r="U5" s="664"/>
      <c r="V5" s="664"/>
      <c r="W5" s="664"/>
      <c r="X5" s="664"/>
      <c r="Y5" s="689"/>
      <c r="Z5" s="702">
        <v>40.200000000000003</v>
      </c>
      <c r="AA5" s="702"/>
      <c r="AB5" s="702"/>
      <c r="AC5" s="702"/>
      <c r="AD5" s="703">
        <v>87944202</v>
      </c>
      <c r="AE5" s="703"/>
      <c r="AF5" s="703"/>
      <c r="AG5" s="703"/>
      <c r="AH5" s="703"/>
      <c r="AI5" s="703"/>
      <c r="AJ5" s="703"/>
      <c r="AK5" s="703"/>
      <c r="AL5" s="690">
        <v>74.900000000000006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85735878</v>
      </c>
      <c r="BH5" s="609"/>
      <c r="BI5" s="609"/>
      <c r="BJ5" s="609"/>
      <c r="BK5" s="609"/>
      <c r="BL5" s="609"/>
      <c r="BM5" s="609"/>
      <c r="BN5" s="610"/>
      <c r="BO5" s="646">
        <v>90.1</v>
      </c>
      <c r="BP5" s="646"/>
      <c r="BQ5" s="646"/>
      <c r="BR5" s="646"/>
      <c r="BS5" s="647">
        <v>1087312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1069465</v>
      </c>
      <c r="S6" s="609"/>
      <c r="T6" s="609"/>
      <c r="U6" s="609"/>
      <c r="V6" s="609"/>
      <c r="W6" s="609"/>
      <c r="X6" s="609"/>
      <c r="Y6" s="610"/>
      <c r="Z6" s="646">
        <v>0.5</v>
      </c>
      <c r="AA6" s="646"/>
      <c r="AB6" s="646"/>
      <c r="AC6" s="646"/>
      <c r="AD6" s="647">
        <v>1069465</v>
      </c>
      <c r="AE6" s="647"/>
      <c r="AF6" s="647"/>
      <c r="AG6" s="647"/>
      <c r="AH6" s="647"/>
      <c r="AI6" s="647"/>
      <c r="AJ6" s="647"/>
      <c r="AK6" s="647"/>
      <c r="AL6" s="611">
        <v>0.9</v>
      </c>
      <c r="AM6" s="612"/>
      <c r="AN6" s="612"/>
      <c r="AO6" s="648"/>
      <c r="AP6" s="605" t="s">
        <v>221</v>
      </c>
      <c r="AQ6" s="606"/>
      <c r="AR6" s="606"/>
      <c r="AS6" s="606"/>
      <c r="AT6" s="606"/>
      <c r="AU6" s="606"/>
      <c r="AV6" s="606"/>
      <c r="AW6" s="606"/>
      <c r="AX6" s="606"/>
      <c r="AY6" s="606"/>
      <c r="AZ6" s="606"/>
      <c r="BA6" s="606"/>
      <c r="BB6" s="606"/>
      <c r="BC6" s="606"/>
      <c r="BD6" s="606"/>
      <c r="BE6" s="606"/>
      <c r="BF6" s="607"/>
      <c r="BG6" s="608">
        <v>85735878</v>
      </c>
      <c r="BH6" s="609"/>
      <c r="BI6" s="609"/>
      <c r="BJ6" s="609"/>
      <c r="BK6" s="609"/>
      <c r="BL6" s="609"/>
      <c r="BM6" s="609"/>
      <c r="BN6" s="610"/>
      <c r="BO6" s="646">
        <v>90.1</v>
      </c>
      <c r="BP6" s="646"/>
      <c r="BQ6" s="646"/>
      <c r="BR6" s="646"/>
      <c r="BS6" s="647">
        <v>1087312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722849</v>
      </c>
      <c r="CS6" s="609"/>
      <c r="CT6" s="609"/>
      <c r="CU6" s="609"/>
      <c r="CV6" s="609"/>
      <c r="CW6" s="609"/>
      <c r="CX6" s="609"/>
      <c r="CY6" s="610"/>
      <c r="CZ6" s="690">
        <v>0.3</v>
      </c>
      <c r="DA6" s="672"/>
      <c r="DB6" s="672"/>
      <c r="DC6" s="692"/>
      <c r="DD6" s="614">
        <v>1924</v>
      </c>
      <c r="DE6" s="609"/>
      <c r="DF6" s="609"/>
      <c r="DG6" s="609"/>
      <c r="DH6" s="609"/>
      <c r="DI6" s="609"/>
      <c r="DJ6" s="609"/>
      <c r="DK6" s="609"/>
      <c r="DL6" s="609"/>
      <c r="DM6" s="609"/>
      <c r="DN6" s="609"/>
      <c r="DO6" s="609"/>
      <c r="DP6" s="610"/>
      <c r="DQ6" s="614">
        <v>720490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158968</v>
      </c>
      <c r="S7" s="609"/>
      <c r="T7" s="609"/>
      <c r="U7" s="609"/>
      <c r="V7" s="609"/>
      <c r="W7" s="609"/>
      <c r="X7" s="609"/>
      <c r="Y7" s="610"/>
      <c r="Z7" s="646">
        <v>0.1</v>
      </c>
      <c r="AA7" s="646"/>
      <c r="AB7" s="646"/>
      <c r="AC7" s="646"/>
      <c r="AD7" s="647">
        <v>158968</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44277576</v>
      </c>
      <c r="BH7" s="609"/>
      <c r="BI7" s="609"/>
      <c r="BJ7" s="609"/>
      <c r="BK7" s="609"/>
      <c r="BL7" s="609"/>
      <c r="BM7" s="609"/>
      <c r="BN7" s="610"/>
      <c r="BO7" s="646">
        <v>46.5</v>
      </c>
      <c r="BP7" s="646"/>
      <c r="BQ7" s="646"/>
      <c r="BR7" s="646"/>
      <c r="BS7" s="647">
        <v>1087312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26021386</v>
      </c>
      <c r="CS7" s="609"/>
      <c r="CT7" s="609"/>
      <c r="CU7" s="609"/>
      <c r="CV7" s="609"/>
      <c r="CW7" s="609"/>
      <c r="CX7" s="609"/>
      <c r="CY7" s="610"/>
      <c r="CZ7" s="646">
        <v>11.4</v>
      </c>
      <c r="DA7" s="646"/>
      <c r="DB7" s="646"/>
      <c r="DC7" s="646"/>
      <c r="DD7" s="614">
        <v>1629178</v>
      </c>
      <c r="DE7" s="609"/>
      <c r="DF7" s="609"/>
      <c r="DG7" s="609"/>
      <c r="DH7" s="609"/>
      <c r="DI7" s="609"/>
      <c r="DJ7" s="609"/>
      <c r="DK7" s="609"/>
      <c r="DL7" s="609"/>
      <c r="DM7" s="609"/>
      <c r="DN7" s="609"/>
      <c r="DO7" s="609"/>
      <c r="DP7" s="610"/>
      <c r="DQ7" s="614">
        <v>22417189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846075</v>
      </c>
      <c r="S8" s="609"/>
      <c r="T8" s="609"/>
      <c r="U8" s="609"/>
      <c r="V8" s="609"/>
      <c r="W8" s="609"/>
      <c r="X8" s="609"/>
      <c r="Y8" s="610"/>
      <c r="Z8" s="646">
        <v>0.4</v>
      </c>
      <c r="AA8" s="646"/>
      <c r="AB8" s="646"/>
      <c r="AC8" s="646"/>
      <c r="AD8" s="647">
        <v>846075</v>
      </c>
      <c r="AE8" s="647"/>
      <c r="AF8" s="647"/>
      <c r="AG8" s="647"/>
      <c r="AH8" s="647"/>
      <c r="AI8" s="647"/>
      <c r="AJ8" s="647"/>
      <c r="AK8" s="647"/>
      <c r="AL8" s="611">
        <v>0.7</v>
      </c>
      <c r="AM8" s="612"/>
      <c r="AN8" s="612"/>
      <c r="AO8" s="648"/>
      <c r="AP8" s="605" t="s">
        <v>227</v>
      </c>
      <c r="AQ8" s="606"/>
      <c r="AR8" s="606"/>
      <c r="AS8" s="606"/>
      <c r="AT8" s="606"/>
      <c r="AU8" s="606"/>
      <c r="AV8" s="606"/>
      <c r="AW8" s="606"/>
      <c r="AX8" s="606"/>
      <c r="AY8" s="606"/>
      <c r="AZ8" s="606"/>
      <c r="BA8" s="606"/>
      <c r="BB8" s="606"/>
      <c r="BC8" s="606"/>
      <c r="BD8" s="606"/>
      <c r="BE8" s="606"/>
      <c r="BF8" s="607"/>
      <c r="BG8" s="608">
        <v>1006283</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117780604</v>
      </c>
      <c r="CS8" s="609"/>
      <c r="CT8" s="609"/>
      <c r="CU8" s="609"/>
      <c r="CV8" s="609"/>
      <c r="CW8" s="609"/>
      <c r="CX8" s="609"/>
      <c r="CY8" s="610"/>
      <c r="CZ8" s="646">
        <v>51.7</v>
      </c>
      <c r="DA8" s="646"/>
      <c r="DB8" s="646"/>
      <c r="DC8" s="646"/>
      <c r="DD8" s="614">
        <v>3463075</v>
      </c>
      <c r="DE8" s="609"/>
      <c r="DF8" s="609"/>
      <c r="DG8" s="609"/>
      <c r="DH8" s="609"/>
      <c r="DI8" s="609"/>
      <c r="DJ8" s="609"/>
      <c r="DK8" s="609"/>
      <c r="DL8" s="609"/>
      <c r="DM8" s="609"/>
      <c r="DN8" s="609"/>
      <c r="DO8" s="609"/>
      <c r="DP8" s="610"/>
      <c r="DQ8" s="614">
        <v>52475457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909638</v>
      </c>
      <c r="S9" s="609"/>
      <c r="T9" s="609"/>
      <c r="U9" s="609"/>
      <c r="V9" s="609"/>
      <c r="W9" s="609"/>
      <c r="X9" s="609"/>
      <c r="Y9" s="610"/>
      <c r="Z9" s="646">
        <v>0.4</v>
      </c>
      <c r="AA9" s="646"/>
      <c r="AB9" s="646"/>
      <c r="AC9" s="646"/>
      <c r="AD9" s="647">
        <v>909638</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36775184</v>
      </c>
      <c r="BH9" s="609"/>
      <c r="BI9" s="609"/>
      <c r="BJ9" s="609"/>
      <c r="BK9" s="609"/>
      <c r="BL9" s="609"/>
      <c r="BM9" s="609"/>
      <c r="BN9" s="610"/>
      <c r="BO9" s="646">
        <v>38.700000000000003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20426523</v>
      </c>
      <c r="CS9" s="609"/>
      <c r="CT9" s="609"/>
      <c r="CU9" s="609"/>
      <c r="CV9" s="609"/>
      <c r="CW9" s="609"/>
      <c r="CX9" s="609"/>
      <c r="CY9" s="610"/>
      <c r="CZ9" s="646">
        <v>9</v>
      </c>
      <c r="DA9" s="646"/>
      <c r="DB9" s="646"/>
      <c r="DC9" s="646"/>
      <c r="DD9" s="614">
        <v>459241</v>
      </c>
      <c r="DE9" s="609"/>
      <c r="DF9" s="609"/>
      <c r="DG9" s="609"/>
      <c r="DH9" s="609"/>
      <c r="DI9" s="609"/>
      <c r="DJ9" s="609"/>
      <c r="DK9" s="609"/>
      <c r="DL9" s="609"/>
      <c r="DM9" s="609"/>
      <c r="DN9" s="609"/>
      <c r="DO9" s="609"/>
      <c r="DP9" s="610"/>
      <c r="DQ9" s="614">
        <v>13240801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1482404</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363823</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281812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13852446</v>
      </c>
      <c r="S11" s="609"/>
      <c r="T11" s="609"/>
      <c r="U11" s="609"/>
      <c r="V11" s="609"/>
      <c r="W11" s="609"/>
      <c r="X11" s="609"/>
      <c r="Y11" s="610"/>
      <c r="Z11" s="611">
        <v>5.9</v>
      </c>
      <c r="AA11" s="612"/>
      <c r="AB11" s="612"/>
      <c r="AC11" s="613"/>
      <c r="AD11" s="614">
        <v>13852446</v>
      </c>
      <c r="AE11" s="609"/>
      <c r="AF11" s="609"/>
      <c r="AG11" s="609"/>
      <c r="AH11" s="609"/>
      <c r="AI11" s="609"/>
      <c r="AJ11" s="609"/>
      <c r="AK11" s="610"/>
      <c r="AL11" s="611">
        <v>11.8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5013705</v>
      </c>
      <c r="BH11" s="609"/>
      <c r="BI11" s="609"/>
      <c r="BJ11" s="609"/>
      <c r="BK11" s="609"/>
      <c r="BL11" s="609"/>
      <c r="BM11" s="609"/>
      <c r="BN11" s="610"/>
      <c r="BO11" s="646">
        <v>5.3</v>
      </c>
      <c r="BP11" s="646"/>
      <c r="BQ11" s="646"/>
      <c r="BR11" s="646"/>
      <c r="BS11" s="647">
        <v>1087312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411845</v>
      </c>
      <c r="CS11" s="609"/>
      <c r="CT11" s="609"/>
      <c r="CU11" s="609"/>
      <c r="CV11" s="609"/>
      <c r="CW11" s="609"/>
      <c r="CX11" s="609"/>
      <c r="CY11" s="610"/>
      <c r="CZ11" s="646">
        <v>0.2</v>
      </c>
      <c r="DA11" s="646"/>
      <c r="DB11" s="646"/>
      <c r="DC11" s="646"/>
      <c r="DD11" s="614">
        <v>5918</v>
      </c>
      <c r="DE11" s="609"/>
      <c r="DF11" s="609"/>
      <c r="DG11" s="609"/>
      <c r="DH11" s="609"/>
      <c r="DI11" s="609"/>
      <c r="DJ11" s="609"/>
      <c r="DK11" s="609"/>
      <c r="DL11" s="609"/>
      <c r="DM11" s="609"/>
      <c r="DN11" s="609"/>
      <c r="DO11" s="609"/>
      <c r="DP11" s="610"/>
      <c r="DQ11" s="614">
        <v>298247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92110</v>
      </c>
      <c r="S12" s="609"/>
      <c r="T12" s="609"/>
      <c r="U12" s="609"/>
      <c r="V12" s="609"/>
      <c r="W12" s="609"/>
      <c r="X12" s="609"/>
      <c r="Y12" s="610"/>
      <c r="Z12" s="646">
        <v>0</v>
      </c>
      <c r="AA12" s="646"/>
      <c r="AB12" s="646"/>
      <c r="AC12" s="646"/>
      <c r="AD12" s="647">
        <v>92110</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36918764</v>
      </c>
      <c r="BH12" s="609"/>
      <c r="BI12" s="609"/>
      <c r="BJ12" s="609"/>
      <c r="BK12" s="609"/>
      <c r="BL12" s="609"/>
      <c r="BM12" s="609"/>
      <c r="BN12" s="610"/>
      <c r="BO12" s="646">
        <v>38.799999999999997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1375916</v>
      </c>
      <c r="CS12" s="609"/>
      <c r="CT12" s="609"/>
      <c r="CU12" s="609"/>
      <c r="CV12" s="609"/>
      <c r="CW12" s="609"/>
      <c r="CX12" s="609"/>
      <c r="CY12" s="610"/>
      <c r="CZ12" s="646">
        <v>0.6</v>
      </c>
      <c r="DA12" s="646"/>
      <c r="DB12" s="646"/>
      <c r="DC12" s="646"/>
      <c r="DD12" s="614">
        <v>2354</v>
      </c>
      <c r="DE12" s="609"/>
      <c r="DF12" s="609"/>
      <c r="DG12" s="609"/>
      <c r="DH12" s="609"/>
      <c r="DI12" s="609"/>
      <c r="DJ12" s="609"/>
      <c r="DK12" s="609"/>
      <c r="DL12" s="609"/>
      <c r="DM12" s="609"/>
      <c r="DN12" s="609"/>
      <c r="DO12" s="609"/>
      <c r="DP12" s="610"/>
      <c r="DQ12" s="614">
        <v>1119027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36093596</v>
      </c>
      <c r="BH13" s="609"/>
      <c r="BI13" s="609"/>
      <c r="BJ13" s="609"/>
      <c r="BK13" s="609"/>
      <c r="BL13" s="609"/>
      <c r="BM13" s="609"/>
      <c r="BN13" s="610"/>
      <c r="BO13" s="646">
        <v>37.9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17170016</v>
      </c>
      <c r="CS13" s="609"/>
      <c r="CT13" s="609"/>
      <c r="CU13" s="609"/>
      <c r="CV13" s="609"/>
      <c r="CW13" s="609"/>
      <c r="CX13" s="609"/>
      <c r="CY13" s="610"/>
      <c r="CZ13" s="646">
        <v>7.5</v>
      </c>
      <c r="DA13" s="646"/>
      <c r="DB13" s="646"/>
      <c r="DC13" s="646"/>
      <c r="DD13" s="614">
        <v>6909539</v>
      </c>
      <c r="DE13" s="609"/>
      <c r="DF13" s="609"/>
      <c r="DG13" s="609"/>
      <c r="DH13" s="609"/>
      <c r="DI13" s="609"/>
      <c r="DJ13" s="609"/>
      <c r="DK13" s="609"/>
      <c r="DL13" s="609"/>
      <c r="DM13" s="609"/>
      <c r="DN13" s="609"/>
      <c r="DO13" s="609"/>
      <c r="DP13" s="610"/>
      <c r="DQ13" s="614">
        <v>12182740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7916</v>
      </c>
      <c r="S14" s="609"/>
      <c r="T14" s="609"/>
      <c r="U14" s="609"/>
      <c r="V14" s="609"/>
      <c r="W14" s="609"/>
      <c r="X14" s="609"/>
      <c r="Y14" s="610"/>
      <c r="Z14" s="646">
        <v>0</v>
      </c>
      <c r="AA14" s="646"/>
      <c r="AB14" s="646"/>
      <c r="AC14" s="646"/>
      <c r="AD14" s="647">
        <v>7916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906395</v>
      </c>
      <c r="BH14" s="609"/>
      <c r="BI14" s="609"/>
      <c r="BJ14" s="609"/>
      <c r="BK14" s="609"/>
      <c r="BL14" s="609"/>
      <c r="BM14" s="609"/>
      <c r="BN14" s="610"/>
      <c r="BO14" s="646">
        <v>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6324855</v>
      </c>
      <c r="CS14" s="609"/>
      <c r="CT14" s="609"/>
      <c r="CU14" s="609"/>
      <c r="CV14" s="609"/>
      <c r="CW14" s="609"/>
      <c r="CX14" s="609"/>
      <c r="CY14" s="610"/>
      <c r="CZ14" s="646">
        <v>2.8</v>
      </c>
      <c r="DA14" s="646"/>
      <c r="DB14" s="646"/>
      <c r="DC14" s="646"/>
      <c r="DD14" s="614">
        <v>259458</v>
      </c>
      <c r="DE14" s="609"/>
      <c r="DF14" s="609"/>
      <c r="DG14" s="609"/>
      <c r="DH14" s="609"/>
      <c r="DI14" s="609"/>
      <c r="DJ14" s="609"/>
      <c r="DK14" s="609"/>
      <c r="DL14" s="609"/>
      <c r="DM14" s="609"/>
      <c r="DN14" s="609"/>
      <c r="DO14" s="609"/>
      <c r="DP14" s="610"/>
      <c r="DQ14" s="614">
        <v>4770358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3633143</v>
      </c>
      <c r="BH15" s="609"/>
      <c r="BI15" s="609"/>
      <c r="BJ15" s="609"/>
      <c r="BK15" s="609"/>
      <c r="BL15" s="609"/>
      <c r="BM15" s="609"/>
      <c r="BN15" s="610"/>
      <c r="BO15" s="646">
        <v>3.8</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24685539</v>
      </c>
      <c r="CS15" s="609"/>
      <c r="CT15" s="609"/>
      <c r="CU15" s="609"/>
      <c r="CV15" s="609"/>
      <c r="CW15" s="609"/>
      <c r="CX15" s="609"/>
      <c r="CY15" s="610"/>
      <c r="CZ15" s="646">
        <v>10.8</v>
      </c>
      <c r="DA15" s="646"/>
      <c r="DB15" s="646"/>
      <c r="DC15" s="646"/>
      <c r="DD15" s="614">
        <v>6097605</v>
      </c>
      <c r="DE15" s="609"/>
      <c r="DF15" s="609"/>
      <c r="DG15" s="609"/>
      <c r="DH15" s="609"/>
      <c r="DI15" s="609"/>
      <c r="DJ15" s="609"/>
      <c r="DK15" s="609"/>
      <c r="DL15" s="609"/>
      <c r="DM15" s="609"/>
      <c r="DN15" s="609"/>
      <c r="DO15" s="609"/>
      <c r="DP15" s="610"/>
      <c r="DQ15" s="614">
        <v>16647307</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296200</v>
      </c>
      <c r="S16" s="609"/>
      <c r="T16" s="609"/>
      <c r="U16" s="609"/>
      <c r="V16" s="609"/>
      <c r="W16" s="609"/>
      <c r="X16" s="609"/>
      <c r="Y16" s="610"/>
      <c r="Z16" s="646">
        <v>0.1</v>
      </c>
      <c r="AA16" s="646"/>
      <c r="AB16" s="646"/>
      <c r="AC16" s="646"/>
      <c r="AD16" s="647">
        <v>296200</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6270</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627</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2521696</v>
      </c>
      <c r="S17" s="609"/>
      <c r="T17" s="609"/>
      <c r="U17" s="609"/>
      <c r="V17" s="609"/>
      <c r="W17" s="609"/>
      <c r="X17" s="609"/>
      <c r="Y17" s="610"/>
      <c r="Z17" s="646">
        <v>1.1000000000000001</v>
      </c>
      <c r="AA17" s="646"/>
      <c r="AB17" s="646"/>
      <c r="AC17" s="646"/>
      <c r="AD17" s="647">
        <v>2521696</v>
      </c>
      <c r="AE17" s="647"/>
      <c r="AF17" s="647"/>
      <c r="AG17" s="647"/>
      <c r="AH17" s="647"/>
      <c r="AI17" s="647"/>
      <c r="AJ17" s="647"/>
      <c r="AK17" s="647"/>
      <c r="AL17" s="611">
        <v>2.1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12574481</v>
      </c>
      <c r="CS17" s="609"/>
      <c r="CT17" s="609"/>
      <c r="CU17" s="609"/>
      <c r="CV17" s="609"/>
      <c r="CW17" s="609"/>
      <c r="CX17" s="609"/>
      <c r="CY17" s="610"/>
      <c r="CZ17" s="646">
        <v>5.5</v>
      </c>
      <c r="DA17" s="646"/>
      <c r="DB17" s="646"/>
      <c r="DC17" s="646"/>
      <c r="DD17" s="614" t="s">
        <v>122</v>
      </c>
      <c r="DE17" s="609"/>
      <c r="DF17" s="609"/>
      <c r="DG17" s="609"/>
      <c r="DH17" s="609"/>
      <c r="DI17" s="609"/>
      <c r="DJ17" s="609"/>
      <c r="DK17" s="609"/>
      <c r="DL17" s="609"/>
      <c r="DM17" s="609"/>
      <c r="DN17" s="609"/>
      <c r="DO17" s="609"/>
      <c r="DP17" s="610"/>
      <c r="DQ17" s="614">
        <v>12256935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555320</v>
      </c>
      <c r="S18" s="609"/>
      <c r="T18" s="609"/>
      <c r="U18" s="609"/>
      <c r="V18" s="609"/>
      <c r="W18" s="609"/>
      <c r="X18" s="609"/>
      <c r="Y18" s="610"/>
      <c r="Z18" s="646">
        <v>0.2</v>
      </c>
      <c r="AA18" s="646"/>
      <c r="AB18" s="646"/>
      <c r="AC18" s="646"/>
      <c r="AD18" s="647">
        <v>555320</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529189</v>
      </c>
      <c r="S19" s="609"/>
      <c r="T19" s="609"/>
      <c r="U19" s="609"/>
      <c r="V19" s="609"/>
      <c r="W19" s="609"/>
      <c r="X19" s="609"/>
      <c r="Y19" s="610"/>
      <c r="Z19" s="646">
        <v>0.2</v>
      </c>
      <c r="AA19" s="646"/>
      <c r="AB19" s="646"/>
      <c r="AC19" s="646"/>
      <c r="AD19" s="647">
        <v>529189</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9410040</v>
      </c>
      <c r="BH19" s="609"/>
      <c r="BI19" s="609"/>
      <c r="BJ19" s="609"/>
      <c r="BK19" s="609"/>
      <c r="BL19" s="609"/>
      <c r="BM19" s="609"/>
      <c r="BN19" s="610"/>
      <c r="BO19" s="646">
        <v>9.9</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26131</v>
      </c>
      <c r="S20" s="609"/>
      <c r="T20" s="609"/>
      <c r="U20" s="609"/>
      <c r="V20" s="609"/>
      <c r="W20" s="609"/>
      <c r="X20" s="609"/>
      <c r="Y20" s="610"/>
      <c r="Z20" s="646">
        <v>0</v>
      </c>
      <c r="AA20" s="646"/>
      <c r="AB20" s="646"/>
      <c r="AC20" s="646"/>
      <c r="AD20" s="647">
        <v>26131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9410040</v>
      </c>
      <c r="BH20" s="609"/>
      <c r="BI20" s="609"/>
      <c r="BJ20" s="609"/>
      <c r="BK20" s="609"/>
      <c r="BL20" s="609"/>
      <c r="BM20" s="609"/>
      <c r="BN20" s="610"/>
      <c r="BO20" s="646">
        <v>9.9</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227864107</v>
      </c>
      <c r="CS20" s="609"/>
      <c r="CT20" s="609"/>
      <c r="CU20" s="609"/>
      <c r="CV20" s="609"/>
      <c r="CW20" s="609"/>
      <c r="CX20" s="609"/>
      <c r="CY20" s="610"/>
      <c r="CZ20" s="646">
        <v>100</v>
      </c>
      <c r="DA20" s="646"/>
      <c r="DB20" s="646"/>
      <c r="DC20" s="646"/>
      <c r="DD20" s="614">
        <v>18828292</v>
      </c>
      <c r="DE20" s="609"/>
      <c r="DF20" s="609"/>
      <c r="DG20" s="609"/>
      <c r="DH20" s="609"/>
      <c r="DI20" s="609"/>
      <c r="DJ20" s="609"/>
      <c r="DK20" s="609"/>
      <c r="DL20" s="609"/>
      <c r="DM20" s="609"/>
      <c r="DN20" s="609"/>
      <c r="DO20" s="609"/>
      <c r="DP20" s="610"/>
      <c r="DQ20" s="614">
        <v>136410990</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8806240</v>
      </c>
      <c r="S21" s="609"/>
      <c r="T21" s="609"/>
      <c r="U21" s="609"/>
      <c r="V21" s="609"/>
      <c r="W21" s="609"/>
      <c r="X21" s="609"/>
      <c r="Y21" s="610"/>
      <c r="Z21" s="646">
        <v>3.7</v>
      </c>
      <c r="AA21" s="646"/>
      <c r="AB21" s="646"/>
      <c r="AC21" s="646"/>
      <c r="AD21" s="647">
        <v>8397336</v>
      </c>
      <c r="AE21" s="647"/>
      <c r="AF21" s="647"/>
      <c r="AG21" s="647"/>
      <c r="AH21" s="647"/>
      <c r="AI21" s="647"/>
      <c r="AJ21" s="647"/>
      <c r="AK21" s="647"/>
      <c r="AL21" s="611">
        <v>7.2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8397336</v>
      </c>
      <c r="S22" s="609"/>
      <c r="T22" s="609"/>
      <c r="U22" s="609"/>
      <c r="V22" s="609"/>
      <c r="W22" s="609"/>
      <c r="X22" s="609"/>
      <c r="Y22" s="610"/>
      <c r="Z22" s="646">
        <v>3.6</v>
      </c>
      <c r="AA22" s="646"/>
      <c r="AB22" s="646"/>
      <c r="AC22" s="646"/>
      <c r="AD22" s="647">
        <v>8397336</v>
      </c>
      <c r="AE22" s="647"/>
      <c r="AF22" s="647"/>
      <c r="AG22" s="647"/>
      <c r="AH22" s="647"/>
      <c r="AI22" s="647"/>
      <c r="AJ22" s="647"/>
      <c r="AK22" s="647"/>
      <c r="AL22" s="611">
        <v>7.2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2208324</v>
      </c>
      <c r="BH22" s="609"/>
      <c r="BI22" s="609"/>
      <c r="BJ22" s="609"/>
      <c r="BK22" s="609"/>
      <c r="BL22" s="609"/>
      <c r="BM22" s="609"/>
      <c r="BN22" s="610"/>
      <c r="BO22" s="646">
        <v>2.2999999999999998</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408620</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7201716</v>
      </c>
      <c r="BH23" s="609"/>
      <c r="BI23" s="609"/>
      <c r="BJ23" s="609"/>
      <c r="BK23" s="609"/>
      <c r="BL23" s="609"/>
      <c r="BM23" s="609"/>
      <c r="BN23" s="610"/>
      <c r="BO23" s="646">
        <v>7.6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284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123874384</v>
      </c>
      <c r="CS24" s="664"/>
      <c r="CT24" s="664"/>
      <c r="CU24" s="664"/>
      <c r="CV24" s="664"/>
      <c r="CW24" s="664"/>
      <c r="CX24" s="664"/>
      <c r="CY24" s="689"/>
      <c r="CZ24" s="690">
        <v>54.4</v>
      </c>
      <c r="DA24" s="672"/>
      <c r="DB24" s="672"/>
      <c r="DC24" s="692"/>
      <c r="DD24" s="688">
        <v>65094676</v>
      </c>
      <c r="DE24" s="664"/>
      <c r="DF24" s="664"/>
      <c r="DG24" s="664"/>
      <c r="DH24" s="664"/>
      <c r="DI24" s="664"/>
      <c r="DJ24" s="664"/>
      <c r="DK24" s="689"/>
      <c r="DL24" s="688">
        <v>58483259</v>
      </c>
      <c r="DM24" s="664"/>
      <c r="DN24" s="664"/>
      <c r="DO24" s="664"/>
      <c r="DP24" s="664"/>
      <c r="DQ24" s="664"/>
      <c r="DR24" s="664"/>
      <c r="DS24" s="664"/>
      <c r="DT24" s="664"/>
      <c r="DU24" s="664"/>
      <c r="DV24" s="689"/>
      <c r="DW24" s="690">
        <v>49.8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124261992</v>
      </c>
      <c r="S25" s="609"/>
      <c r="T25" s="609"/>
      <c r="U25" s="609"/>
      <c r="V25" s="609"/>
      <c r="W25" s="609"/>
      <c r="X25" s="609"/>
      <c r="Y25" s="610"/>
      <c r="Z25" s="646">
        <v>52.6</v>
      </c>
      <c r="AA25" s="646"/>
      <c r="AB25" s="646"/>
      <c r="AC25" s="646"/>
      <c r="AD25" s="647">
        <v>116651372</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28008623</v>
      </c>
      <c r="CS25" s="621"/>
      <c r="CT25" s="621"/>
      <c r="CU25" s="621"/>
      <c r="CV25" s="621"/>
      <c r="CW25" s="621"/>
      <c r="CX25" s="621"/>
      <c r="CY25" s="622"/>
      <c r="CZ25" s="611">
        <v>12.3</v>
      </c>
      <c r="DA25" s="623"/>
      <c r="DB25" s="623"/>
      <c r="DC25" s="624"/>
      <c r="DD25" s="614">
        <v>24787586</v>
      </c>
      <c r="DE25" s="621"/>
      <c r="DF25" s="621"/>
      <c r="DG25" s="621"/>
      <c r="DH25" s="621"/>
      <c r="DI25" s="621"/>
      <c r="DJ25" s="621"/>
      <c r="DK25" s="622"/>
      <c r="DL25" s="614">
        <v>23968146</v>
      </c>
      <c r="DM25" s="621"/>
      <c r="DN25" s="621"/>
      <c r="DO25" s="621"/>
      <c r="DP25" s="621"/>
      <c r="DQ25" s="621"/>
      <c r="DR25" s="621"/>
      <c r="DS25" s="621"/>
      <c r="DT25" s="621"/>
      <c r="DU25" s="621"/>
      <c r="DV25" s="622"/>
      <c r="DW25" s="611">
        <v>20.399999999999999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62775</v>
      </c>
      <c r="S26" s="609"/>
      <c r="T26" s="609"/>
      <c r="U26" s="609"/>
      <c r="V26" s="609"/>
      <c r="W26" s="609"/>
      <c r="X26" s="609"/>
      <c r="Y26" s="610"/>
      <c r="Z26" s="646">
        <v>0</v>
      </c>
      <c r="AA26" s="646"/>
      <c r="AB26" s="646"/>
      <c r="AC26" s="646"/>
      <c r="AD26" s="647">
        <v>62775</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17713165</v>
      </c>
      <c r="CS26" s="609"/>
      <c r="CT26" s="609"/>
      <c r="CU26" s="609"/>
      <c r="CV26" s="609"/>
      <c r="CW26" s="609"/>
      <c r="CX26" s="609"/>
      <c r="CY26" s="610"/>
      <c r="CZ26" s="611">
        <v>7.8</v>
      </c>
      <c r="DA26" s="623"/>
      <c r="DB26" s="623"/>
      <c r="DC26" s="624"/>
      <c r="DD26" s="614">
        <v>15624334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625564</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95145918</v>
      </c>
      <c r="BH27" s="609"/>
      <c r="BI27" s="609"/>
      <c r="BJ27" s="609"/>
      <c r="BK27" s="609"/>
      <c r="BL27" s="609"/>
      <c r="BM27" s="609"/>
      <c r="BN27" s="610"/>
      <c r="BO27" s="646">
        <v>100</v>
      </c>
      <c r="BP27" s="646"/>
      <c r="BQ27" s="646"/>
      <c r="BR27" s="646"/>
      <c r="BS27" s="647">
        <v>1087312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83291280</v>
      </c>
      <c r="CS27" s="621"/>
      <c r="CT27" s="621"/>
      <c r="CU27" s="621"/>
      <c r="CV27" s="621"/>
      <c r="CW27" s="621"/>
      <c r="CX27" s="621"/>
      <c r="CY27" s="622"/>
      <c r="CZ27" s="611">
        <v>36.6</v>
      </c>
      <c r="DA27" s="623"/>
      <c r="DB27" s="623"/>
      <c r="DC27" s="624"/>
      <c r="DD27" s="614">
        <v>28050155</v>
      </c>
      <c r="DE27" s="621"/>
      <c r="DF27" s="621"/>
      <c r="DG27" s="621"/>
      <c r="DH27" s="621"/>
      <c r="DI27" s="621"/>
      <c r="DJ27" s="621"/>
      <c r="DK27" s="622"/>
      <c r="DL27" s="614">
        <v>22258178</v>
      </c>
      <c r="DM27" s="621"/>
      <c r="DN27" s="621"/>
      <c r="DO27" s="621"/>
      <c r="DP27" s="621"/>
      <c r="DQ27" s="621"/>
      <c r="DR27" s="621"/>
      <c r="DS27" s="621"/>
      <c r="DT27" s="621"/>
      <c r="DU27" s="621"/>
      <c r="DV27" s="622"/>
      <c r="DW27" s="611">
        <v>19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1801833</v>
      </c>
      <c r="S28" s="609"/>
      <c r="T28" s="609"/>
      <c r="U28" s="609"/>
      <c r="V28" s="609"/>
      <c r="W28" s="609"/>
      <c r="X28" s="609"/>
      <c r="Y28" s="610"/>
      <c r="Z28" s="646">
        <v>0.8</v>
      </c>
      <c r="AA28" s="646"/>
      <c r="AB28" s="646"/>
      <c r="AC28" s="646"/>
      <c r="AD28" s="647">
        <v>411177</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12574481</v>
      </c>
      <c r="CS28" s="609"/>
      <c r="CT28" s="609"/>
      <c r="CU28" s="609"/>
      <c r="CV28" s="609"/>
      <c r="CW28" s="609"/>
      <c r="CX28" s="609"/>
      <c r="CY28" s="610"/>
      <c r="CZ28" s="611">
        <v>5.5</v>
      </c>
      <c r="DA28" s="623"/>
      <c r="DB28" s="623"/>
      <c r="DC28" s="624"/>
      <c r="DD28" s="614">
        <v>12256935</v>
      </c>
      <c r="DE28" s="609"/>
      <c r="DF28" s="609"/>
      <c r="DG28" s="609"/>
      <c r="DH28" s="609"/>
      <c r="DI28" s="609"/>
      <c r="DJ28" s="609"/>
      <c r="DK28" s="610"/>
      <c r="DL28" s="614">
        <v>12256935</v>
      </c>
      <c r="DM28" s="609"/>
      <c r="DN28" s="609"/>
      <c r="DO28" s="609"/>
      <c r="DP28" s="609"/>
      <c r="DQ28" s="609"/>
      <c r="DR28" s="609"/>
      <c r="DS28" s="609"/>
      <c r="DT28" s="609"/>
      <c r="DU28" s="609"/>
      <c r="DV28" s="610"/>
      <c r="DW28" s="611">
        <v>10.4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2261234</v>
      </c>
      <c r="S29" s="609"/>
      <c r="T29" s="609"/>
      <c r="U29" s="609"/>
      <c r="V29" s="609"/>
      <c r="W29" s="609"/>
      <c r="X29" s="609"/>
      <c r="Y29" s="610"/>
      <c r="Z29" s="646">
        <v>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12574481</v>
      </c>
      <c r="CS29" s="621"/>
      <c r="CT29" s="621"/>
      <c r="CU29" s="621"/>
      <c r="CV29" s="621"/>
      <c r="CW29" s="621"/>
      <c r="CX29" s="621"/>
      <c r="CY29" s="622"/>
      <c r="CZ29" s="611">
        <v>5.5</v>
      </c>
      <c r="DA29" s="623"/>
      <c r="DB29" s="623"/>
      <c r="DC29" s="624"/>
      <c r="DD29" s="614">
        <v>12256935</v>
      </c>
      <c r="DE29" s="621"/>
      <c r="DF29" s="621"/>
      <c r="DG29" s="621"/>
      <c r="DH29" s="621"/>
      <c r="DI29" s="621"/>
      <c r="DJ29" s="621"/>
      <c r="DK29" s="622"/>
      <c r="DL29" s="614">
        <v>12256935</v>
      </c>
      <c r="DM29" s="621"/>
      <c r="DN29" s="621"/>
      <c r="DO29" s="621"/>
      <c r="DP29" s="621"/>
      <c r="DQ29" s="621"/>
      <c r="DR29" s="621"/>
      <c r="DS29" s="621"/>
      <c r="DT29" s="621"/>
      <c r="DU29" s="621"/>
      <c r="DV29" s="622"/>
      <c r="DW29" s="611">
        <v>10.4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53969297</v>
      </c>
      <c r="S30" s="609"/>
      <c r="T30" s="609"/>
      <c r="U30" s="609"/>
      <c r="V30" s="609"/>
      <c r="W30" s="609"/>
      <c r="X30" s="609"/>
      <c r="Y30" s="610"/>
      <c r="Z30" s="646">
        <v>22.8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12009685</v>
      </c>
      <c r="CS30" s="609"/>
      <c r="CT30" s="609"/>
      <c r="CU30" s="609"/>
      <c r="CV30" s="609"/>
      <c r="CW30" s="609"/>
      <c r="CX30" s="609"/>
      <c r="CY30" s="610"/>
      <c r="CZ30" s="611">
        <v>5.3</v>
      </c>
      <c r="DA30" s="623"/>
      <c r="DB30" s="623"/>
      <c r="DC30" s="624"/>
      <c r="DD30" s="614">
        <v>11706533</v>
      </c>
      <c r="DE30" s="609"/>
      <c r="DF30" s="609"/>
      <c r="DG30" s="609"/>
      <c r="DH30" s="609"/>
      <c r="DI30" s="609"/>
      <c r="DJ30" s="609"/>
      <c r="DK30" s="610"/>
      <c r="DL30" s="614">
        <v>11706533</v>
      </c>
      <c r="DM30" s="609"/>
      <c r="DN30" s="609"/>
      <c r="DO30" s="609"/>
      <c r="DP30" s="609"/>
      <c r="DQ30" s="609"/>
      <c r="DR30" s="609"/>
      <c r="DS30" s="609"/>
      <c r="DT30" s="609"/>
      <c r="DU30" s="609"/>
      <c r="DV30" s="610"/>
      <c r="DW30" s="611">
        <v>10</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99.8</v>
      </c>
      <c r="BH31" s="671"/>
      <c r="BI31" s="671"/>
      <c r="BJ31" s="671"/>
      <c r="BK31" s="671"/>
      <c r="BL31" s="671"/>
      <c r="BM31" s="672">
        <v>99.4</v>
      </c>
      <c r="BN31" s="671"/>
      <c r="BO31" s="671"/>
      <c r="BP31" s="671"/>
      <c r="BQ31" s="673"/>
      <c r="BR31" s="670">
        <v>99.7</v>
      </c>
      <c r="BS31" s="671"/>
      <c r="BT31" s="671"/>
      <c r="BU31" s="671"/>
      <c r="BV31" s="671"/>
      <c r="BW31" s="671"/>
      <c r="BX31" s="672">
        <v>99.2</v>
      </c>
      <c r="BY31" s="671"/>
      <c r="BZ31" s="671"/>
      <c r="CA31" s="671"/>
      <c r="CB31" s="673"/>
      <c r="CD31" s="629"/>
      <c r="CE31" s="630"/>
      <c r="CF31" s="605" t="s">
        <v>300</v>
      </c>
      <c r="CG31" s="606"/>
      <c r="CH31" s="606"/>
      <c r="CI31" s="606"/>
      <c r="CJ31" s="606"/>
      <c r="CK31" s="606"/>
      <c r="CL31" s="606"/>
      <c r="CM31" s="606"/>
      <c r="CN31" s="606"/>
      <c r="CO31" s="606"/>
      <c r="CP31" s="606"/>
      <c r="CQ31" s="607"/>
      <c r="CR31" s="608">
        <v>564796</v>
      </c>
      <c r="CS31" s="621"/>
      <c r="CT31" s="621"/>
      <c r="CU31" s="621"/>
      <c r="CV31" s="621"/>
      <c r="CW31" s="621"/>
      <c r="CX31" s="621"/>
      <c r="CY31" s="622"/>
      <c r="CZ31" s="611">
        <v>0.2</v>
      </c>
      <c r="DA31" s="623"/>
      <c r="DB31" s="623"/>
      <c r="DC31" s="624"/>
      <c r="DD31" s="614">
        <v>550402</v>
      </c>
      <c r="DE31" s="621"/>
      <c r="DF31" s="621"/>
      <c r="DG31" s="621"/>
      <c r="DH31" s="621"/>
      <c r="DI31" s="621"/>
      <c r="DJ31" s="621"/>
      <c r="DK31" s="622"/>
      <c r="DL31" s="614">
        <v>550402</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31839263</v>
      </c>
      <c r="S32" s="609"/>
      <c r="T32" s="609"/>
      <c r="U32" s="609"/>
      <c r="V32" s="609"/>
      <c r="W32" s="609"/>
      <c r="X32" s="609"/>
      <c r="Y32" s="610"/>
      <c r="Z32" s="646">
        <v>13.5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99.7</v>
      </c>
      <c r="BH32" s="621"/>
      <c r="BI32" s="621"/>
      <c r="BJ32" s="621"/>
      <c r="BK32" s="621"/>
      <c r="BL32" s="621"/>
      <c r="BM32" s="612">
        <v>98.9</v>
      </c>
      <c r="BN32" s="621"/>
      <c r="BO32" s="621"/>
      <c r="BP32" s="621"/>
      <c r="BQ32" s="644"/>
      <c r="BR32" s="674">
        <v>99.5</v>
      </c>
      <c r="BS32" s="621"/>
      <c r="BT32" s="621"/>
      <c r="BU32" s="621"/>
      <c r="BV32" s="621"/>
      <c r="BW32" s="621"/>
      <c r="BX32" s="612">
        <v>98.7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1471838</v>
      </c>
      <c r="S33" s="609"/>
      <c r="T33" s="609"/>
      <c r="U33" s="609"/>
      <c r="V33" s="609"/>
      <c r="W33" s="609"/>
      <c r="X33" s="609"/>
      <c r="Y33" s="610"/>
      <c r="Z33" s="646">
        <v>0.6</v>
      </c>
      <c r="AA33" s="646"/>
      <c r="AB33" s="646"/>
      <c r="AC33" s="646"/>
      <c r="AD33" s="647">
        <v>91197</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99.9</v>
      </c>
      <c r="BH33" s="593"/>
      <c r="BI33" s="593"/>
      <c r="BJ33" s="593"/>
      <c r="BK33" s="593"/>
      <c r="BL33" s="593"/>
      <c r="BM33" s="639">
        <v>99.8</v>
      </c>
      <c r="BN33" s="593"/>
      <c r="BO33" s="593"/>
      <c r="BP33" s="593"/>
      <c r="BQ33" s="656"/>
      <c r="BR33" s="669">
        <v>99.8</v>
      </c>
      <c r="BS33" s="593"/>
      <c r="BT33" s="593"/>
      <c r="BU33" s="593"/>
      <c r="BV33" s="593"/>
      <c r="BW33" s="593"/>
      <c r="BX33" s="639">
        <v>99.6</v>
      </c>
      <c r="BY33" s="593"/>
      <c r="BZ33" s="593"/>
      <c r="CA33" s="593"/>
      <c r="CB33" s="656"/>
      <c r="CD33" s="605" t="s">
        <v>307</v>
      </c>
      <c r="CE33" s="606"/>
      <c r="CF33" s="606"/>
      <c r="CG33" s="606"/>
      <c r="CH33" s="606"/>
      <c r="CI33" s="606"/>
      <c r="CJ33" s="606"/>
      <c r="CK33" s="606"/>
      <c r="CL33" s="606"/>
      <c r="CM33" s="606"/>
      <c r="CN33" s="606"/>
      <c r="CO33" s="606"/>
      <c r="CP33" s="606"/>
      <c r="CQ33" s="607"/>
      <c r="CR33" s="608">
        <v>85155161</v>
      </c>
      <c r="CS33" s="621"/>
      <c r="CT33" s="621"/>
      <c r="CU33" s="621"/>
      <c r="CV33" s="621"/>
      <c r="CW33" s="621"/>
      <c r="CX33" s="621"/>
      <c r="CY33" s="622"/>
      <c r="CZ33" s="611">
        <v>37.4</v>
      </c>
      <c r="DA33" s="623"/>
      <c r="DB33" s="623"/>
      <c r="DC33" s="624"/>
      <c r="DD33" s="614">
        <v>65724877</v>
      </c>
      <c r="DE33" s="621"/>
      <c r="DF33" s="621"/>
      <c r="DG33" s="621"/>
      <c r="DH33" s="621"/>
      <c r="DI33" s="621"/>
      <c r="DJ33" s="621"/>
      <c r="DK33" s="622"/>
      <c r="DL33" s="614">
        <v>44297936</v>
      </c>
      <c r="DM33" s="621"/>
      <c r="DN33" s="621"/>
      <c r="DO33" s="621"/>
      <c r="DP33" s="621"/>
      <c r="DQ33" s="621"/>
      <c r="DR33" s="621"/>
      <c r="DS33" s="621"/>
      <c r="DT33" s="621"/>
      <c r="DU33" s="621"/>
      <c r="DV33" s="622"/>
      <c r="DW33" s="611">
        <v>37.700000000000003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225067</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35612342</v>
      </c>
      <c r="CS34" s="609"/>
      <c r="CT34" s="609"/>
      <c r="CU34" s="609"/>
      <c r="CV34" s="609"/>
      <c r="CW34" s="609"/>
      <c r="CX34" s="609"/>
      <c r="CY34" s="610"/>
      <c r="CZ34" s="611">
        <v>15.6</v>
      </c>
      <c r="DA34" s="623"/>
      <c r="DB34" s="623"/>
      <c r="DC34" s="624"/>
      <c r="DD34" s="614">
        <v>24724801</v>
      </c>
      <c r="DE34" s="609"/>
      <c r="DF34" s="609"/>
      <c r="DG34" s="609"/>
      <c r="DH34" s="609"/>
      <c r="DI34" s="609"/>
      <c r="DJ34" s="609"/>
      <c r="DK34" s="610"/>
      <c r="DL34" s="614">
        <v>20107174</v>
      </c>
      <c r="DM34" s="609"/>
      <c r="DN34" s="609"/>
      <c r="DO34" s="609"/>
      <c r="DP34" s="609"/>
      <c r="DQ34" s="609"/>
      <c r="DR34" s="609"/>
      <c r="DS34" s="609"/>
      <c r="DT34" s="609"/>
      <c r="DU34" s="609"/>
      <c r="DV34" s="610"/>
      <c r="DW34" s="611">
        <v>17.100000000000001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494707</v>
      </c>
      <c r="S35" s="609"/>
      <c r="T35" s="609"/>
      <c r="U35" s="609"/>
      <c r="V35" s="609"/>
      <c r="W35" s="609"/>
      <c r="X35" s="609"/>
      <c r="Y35" s="610"/>
      <c r="Z35" s="646">
        <v>0.2</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2257530</v>
      </c>
      <c r="CS35" s="621"/>
      <c r="CT35" s="621"/>
      <c r="CU35" s="621"/>
      <c r="CV35" s="621"/>
      <c r="CW35" s="621"/>
      <c r="CX35" s="621"/>
      <c r="CY35" s="622"/>
      <c r="CZ35" s="611">
        <v>1</v>
      </c>
      <c r="DA35" s="623"/>
      <c r="DB35" s="623"/>
      <c r="DC35" s="624"/>
      <c r="DD35" s="614">
        <v>1958314</v>
      </c>
      <c r="DE35" s="621"/>
      <c r="DF35" s="621"/>
      <c r="DG35" s="621"/>
      <c r="DH35" s="621"/>
      <c r="DI35" s="621"/>
      <c r="DJ35" s="621"/>
      <c r="DK35" s="622"/>
      <c r="DL35" s="614">
        <v>1958314</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9288764</v>
      </c>
      <c r="S36" s="609"/>
      <c r="T36" s="609"/>
      <c r="U36" s="609"/>
      <c r="V36" s="609"/>
      <c r="W36" s="609"/>
      <c r="X36" s="609"/>
      <c r="Y36" s="610"/>
      <c r="Z36" s="646">
        <v>3.9</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23425080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971945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18367617</v>
      </c>
      <c r="CS36" s="609"/>
      <c r="CT36" s="609"/>
      <c r="CU36" s="609"/>
      <c r="CV36" s="609"/>
      <c r="CW36" s="609"/>
      <c r="CX36" s="609"/>
      <c r="CY36" s="610"/>
      <c r="CZ36" s="611">
        <v>8.1</v>
      </c>
      <c r="DA36" s="623"/>
      <c r="DB36" s="623"/>
      <c r="DC36" s="624"/>
      <c r="DD36" s="614">
        <v>14002371</v>
      </c>
      <c r="DE36" s="609"/>
      <c r="DF36" s="609"/>
      <c r="DG36" s="609"/>
      <c r="DH36" s="609"/>
      <c r="DI36" s="609"/>
      <c r="DJ36" s="609"/>
      <c r="DK36" s="610"/>
      <c r="DL36" s="614">
        <v>7257750</v>
      </c>
      <c r="DM36" s="609"/>
      <c r="DN36" s="609"/>
      <c r="DO36" s="609"/>
      <c r="DP36" s="609"/>
      <c r="DQ36" s="609"/>
      <c r="DR36" s="609"/>
      <c r="DS36" s="609"/>
      <c r="DT36" s="609"/>
      <c r="DU36" s="609"/>
      <c r="DV36" s="610"/>
      <c r="DW36" s="611">
        <v>6.2</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2138623</v>
      </c>
      <c r="S37" s="609"/>
      <c r="T37" s="609"/>
      <c r="U37" s="609"/>
      <c r="V37" s="609"/>
      <c r="W37" s="609"/>
      <c r="X37" s="609"/>
      <c r="Y37" s="610"/>
      <c r="Z37" s="646">
        <v>0.9</v>
      </c>
      <c r="AA37" s="646"/>
      <c r="AB37" s="646"/>
      <c r="AC37" s="646"/>
      <c r="AD37" s="647">
        <v>194747</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3213092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-184127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1514050</v>
      </c>
      <c r="CS37" s="621"/>
      <c r="CT37" s="621"/>
      <c r="CU37" s="621"/>
      <c r="CV37" s="621"/>
      <c r="CW37" s="621"/>
      <c r="CX37" s="621"/>
      <c r="CY37" s="622"/>
      <c r="CZ37" s="611">
        <v>0.7</v>
      </c>
      <c r="DA37" s="623"/>
      <c r="DB37" s="623"/>
      <c r="DC37" s="624"/>
      <c r="DD37" s="614">
        <v>1221387</v>
      </c>
      <c r="DE37" s="621"/>
      <c r="DF37" s="621"/>
      <c r="DG37" s="621"/>
      <c r="DH37" s="621"/>
      <c r="DI37" s="621"/>
      <c r="DJ37" s="621"/>
      <c r="DK37" s="622"/>
      <c r="DL37" s="614">
        <v>1211548</v>
      </c>
      <c r="DM37" s="621"/>
      <c r="DN37" s="621"/>
      <c r="DO37" s="621"/>
      <c r="DP37" s="621"/>
      <c r="DQ37" s="621"/>
      <c r="DR37" s="621"/>
      <c r="DS37" s="621"/>
      <c r="DT37" s="621"/>
      <c r="DU37" s="621"/>
      <c r="DV37" s="622"/>
      <c r="DW37" s="611">
        <v>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7981200</v>
      </c>
      <c r="S38" s="609"/>
      <c r="T38" s="609"/>
      <c r="U38" s="609"/>
      <c r="V38" s="609"/>
      <c r="W38" s="609"/>
      <c r="X38" s="609"/>
      <c r="Y38" s="610"/>
      <c r="Z38" s="646">
        <v>3.4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205051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76883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20211988</v>
      </c>
      <c r="CS38" s="609"/>
      <c r="CT38" s="609"/>
      <c r="CU38" s="609"/>
      <c r="CV38" s="609"/>
      <c r="CW38" s="609"/>
      <c r="CX38" s="609"/>
      <c r="CY38" s="610"/>
      <c r="CZ38" s="611">
        <v>8.9</v>
      </c>
      <c r="DA38" s="623"/>
      <c r="DB38" s="623"/>
      <c r="DC38" s="624"/>
      <c r="DD38" s="614">
        <v>16529369</v>
      </c>
      <c r="DE38" s="609"/>
      <c r="DF38" s="609"/>
      <c r="DG38" s="609"/>
      <c r="DH38" s="609"/>
      <c r="DI38" s="609"/>
      <c r="DJ38" s="609"/>
      <c r="DK38" s="610"/>
      <c r="DL38" s="614">
        <v>14668078</v>
      </c>
      <c r="DM38" s="609"/>
      <c r="DN38" s="609"/>
      <c r="DO38" s="609"/>
      <c r="DP38" s="609"/>
      <c r="DQ38" s="609"/>
      <c r="DR38" s="609"/>
      <c r="DS38" s="609"/>
      <c r="DT38" s="609"/>
      <c r="DU38" s="609"/>
      <c r="DV38" s="610"/>
      <c r="DW38" s="611">
        <v>12.5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4463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108973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6603732</v>
      </c>
      <c r="CS39" s="621"/>
      <c r="CT39" s="621"/>
      <c r="CU39" s="621"/>
      <c r="CV39" s="621"/>
      <c r="CW39" s="621"/>
      <c r="CX39" s="621"/>
      <c r="CY39" s="622"/>
      <c r="CZ39" s="611">
        <v>2.9</v>
      </c>
      <c r="DA39" s="623"/>
      <c r="DB39" s="623"/>
      <c r="DC39" s="624"/>
      <c r="DD39" s="614">
        <v>6408070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2101952</v>
      </c>
      <c r="CS40" s="609"/>
      <c r="CT40" s="609"/>
      <c r="CU40" s="609"/>
      <c r="CV40" s="609"/>
      <c r="CW40" s="609"/>
      <c r="CX40" s="609"/>
      <c r="CY40" s="610"/>
      <c r="CZ40" s="611">
        <v>0.9</v>
      </c>
      <c r="DA40" s="623"/>
      <c r="DB40" s="623"/>
      <c r="DC40" s="624"/>
      <c r="DD40" s="614">
        <v>2101952</v>
      </c>
      <c r="DE40" s="609"/>
      <c r="DF40" s="609"/>
      <c r="DG40" s="609"/>
      <c r="DH40" s="609"/>
      <c r="DI40" s="609"/>
      <c r="DJ40" s="609"/>
      <c r="DK40" s="610"/>
      <c r="DL40" s="614">
        <v>306620</v>
      </c>
      <c r="DM40" s="609"/>
      <c r="DN40" s="609"/>
      <c r="DO40" s="609"/>
      <c r="DP40" s="609"/>
      <c r="DQ40" s="609"/>
      <c r="DR40" s="609"/>
      <c r="DS40" s="609"/>
      <c r="DT40" s="609"/>
      <c r="DU40" s="609"/>
      <c r="DV40" s="610"/>
      <c r="DW40" s="611">
        <v>0.3</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236422157</v>
      </c>
      <c r="S41" s="633"/>
      <c r="T41" s="633"/>
      <c r="U41" s="633"/>
      <c r="V41" s="633"/>
      <c r="W41" s="633"/>
      <c r="X41" s="633"/>
      <c r="Y41" s="636"/>
      <c r="Z41" s="637">
        <v>100</v>
      </c>
      <c r="AA41" s="637"/>
      <c r="AB41" s="637"/>
      <c r="AC41" s="637"/>
      <c r="AD41" s="638">
        <v>117411268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5301000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14701474</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18834562</v>
      </c>
      <c r="CS42" s="621"/>
      <c r="CT42" s="621"/>
      <c r="CU42" s="621"/>
      <c r="CV42" s="621"/>
      <c r="CW42" s="621"/>
      <c r="CX42" s="621"/>
      <c r="CY42" s="622"/>
      <c r="CZ42" s="611">
        <v>8.3000000000000007</v>
      </c>
      <c r="DA42" s="623"/>
      <c r="DB42" s="623"/>
      <c r="DC42" s="624"/>
      <c r="DD42" s="614">
        <v>5591437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650994</v>
      </c>
      <c r="CS43" s="621"/>
      <c r="CT43" s="621"/>
      <c r="CU43" s="621"/>
      <c r="CV43" s="621"/>
      <c r="CW43" s="621"/>
      <c r="CX43" s="621"/>
      <c r="CY43" s="622"/>
      <c r="CZ43" s="611">
        <v>0.3</v>
      </c>
      <c r="DA43" s="623"/>
      <c r="DB43" s="623"/>
      <c r="DC43" s="624"/>
      <c r="DD43" s="614">
        <v>650994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18828292</v>
      </c>
      <c r="CS44" s="609"/>
      <c r="CT44" s="609"/>
      <c r="CU44" s="609"/>
      <c r="CV44" s="609"/>
      <c r="CW44" s="609"/>
      <c r="CX44" s="609"/>
      <c r="CY44" s="610"/>
      <c r="CZ44" s="611">
        <v>8.3000000000000007</v>
      </c>
      <c r="DA44" s="612"/>
      <c r="DB44" s="612"/>
      <c r="DC44" s="613"/>
      <c r="DD44" s="614">
        <v>5590810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4553319</v>
      </c>
      <c r="CS45" s="621"/>
      <c r="CT45" s="621"/>
      <c r="CU45" s="621"/>
      <c r="CV45" s="621"/>
      <c r="CW45" s="621"/>
      <c r="CX45" s="621"/>
      <c r="CY45" s="622"/>
      <c r="CZ45" s="611">
        <v>2</v>
      </c>
      <c r="DA45" s="623"/>
      <c r="DB45" s="623"/>
      <c r="DC45" s="624"/>
      <c r="DD45" s="614">
        <v>421180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14244878</v>
      </c>
      <c r="CS46" s="609"/>
      <c r="CT46" s="609"/>
      <c r="CU46" s="609"/>
      <c r="CV46" s="609"/>
      <c r="CW46" s="609"/>
      <c r="CX46" s="609"/>
      <c r="CY46" s="610"/>
      <c r="CZ46" s="611">
        <v>6.3</v>
      </c>
      <c r="DA46" s="612"/>
      <c r="DB46" s="612"/>
      <c r="DC46" s="613"/>
      <c r="DD46" s="614">
        <v>5165284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6270</v>
      </c>
      <c r="CS47" s="621"/>
      <c r="CT47" s="621"/>
      <c r="CU47" s="621"/>
      <c r="CV47" s="621"/>
      <c r="CW47" s="621"/>
      <c r="CX47" s="621"/>
      <c r="CY47" s="622"/>
      <c r="CZ47" s="611">
        <v>0</v>
      </c>
      <c r="DA47" s="623"/>
      <c r="DB47" s="623"/>
      <c r="DC47" s="624"/>
      <c r="DD47" s="614">
        <v>627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227864107</v>
      </c>
      <c r="CS49" s="593"/>
      <c r="CT49" s="593"/>
      <c r="CU49" s="593"/>
      <c r="CV49" s="593"/>
      <c r="CW49" s="593"/>
      <c r="CX49" s="593"/>
      <c r="CY49" s="594"/>
      <c r="CZ49" s="595">
        <v>100</v>
      </c>
      <c r="DA49" s="596"/>
      <c r="DB49" s="596"/>
      <c r="DC49" s="597"/>
      <c r="DD49" s="598">
        <v>136410990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HBOvRVH03uW+aT+g4G+2udse+uyMwhZ3RppcnQ7DgXyiTH+xvt06D0ErT29c415Xgfkn13SB3S2655Mm/BwM0g==" saltValue="J4Nh0E9wRIQVehycYXtL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236352</v>
      </c>
      <c r="R7" s="1090"/>
      <c r="S7" s="1090"/>
      <c r="T7" s="1090"/>
      <c r="U7" s="1090"/>
      <c r="V7" s="1090">
        <v>227944</v>
      </c>
      <c r="W7" s="1090"/>
      <c r="X7" s="1090"/>
      <c r="Y7" s="1090"/>
      <c r="Z7" s="1090"/>
      <c r="AA7" s="1090">
        <v>8408</v>
      </c>
      <c r="AB7" s="1090"/>
      <c r="AC7" s="1090"/>
      <c r="AD7" s="1090"/>
      <c r="AE7" s="1091"/>
      <c r="AF7" s="1092">
        <v>6621</v>
      </c>
      <c r="AG7" s="1093"/>
      <c r="AH7" s="1093"/>
      <c r="AI7" s="1093"/>
      <c r="AJ7" s="1094"/>
      <c r="AK7" s="1095">
        <v>8476</v>
      </c>
      <c r="AL7" s="1096"/>
      <c r="AM7" s="1096"/>
      <c r="AN7" s="1096"/>
      <c r="AO7" s="1096"/>
      <c r="AP7" s="1096">
        <v>133632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559</v>
      </c>
      <c r="BT7" s="1087"/>
      <c r="BU7" s="1087"/>
      <c r="BV7" s="1087"/>
      <c r="BW7" s="1087"/>
      <c r="BX7" s="1087"/>
      <c r="BY7" s="1087"/>
      <c r="BZ7" s="1087"/>
      <c r="CA7" s="1087"/>
      <c r="CB7" s="1087"/>
      <c r="CC7" s="1087"/>
      <c r="CD7" s="1087"/>
      <c r="CE7" s="1087"/>
      <c r="CF7" s="1087"/>
      <c r="CG7" s="1099"/>
      <c r="CH7" s="1083">
        <v>25</v>
      </c>
      <c r="CI7" s="1084"/>
      <c r="CJ7" s="1084"/>
      <c r="CK7" s="1084"/>
      <c r="CL7" s="1085"/>
      <c r="CM7" s="1083">
        <v>836</v>
      </c>
      <c r="CN7" s="1084"/>
      <c r="CO7" s="1084"/>
      <c r="CP7" s="1084"/>
      <c r="CQ7" s="1085"/>
      <c r="CR7" s="1083">
        <v>501</v>
      </c>
      <c r="CS7" s="1084"/>
      <c r="CT7" s="1084"/>
      <c r="CU7" s="1084"/>
      <c r="CV7" s="1085"/>
      <c r="CW7" s="1083">
        <v>256</v>
      </c>
      <c r="CX7" s="1084"/>
      <c r="CY7" s="1084"/>
      <c r="CZ7" s="1084"/>
      <c r="DA7" s="1085"/>
      <c r="DB7" s="1083" t="s">
        <v>549</v>
      </c>
      <c r="DC7" s="1084"/>
      <c r="DD7" s="1084"/>
      <c r="DE7" s="1084"/>
      <c r="DF7" s="1085"/>
      <c r="DG7" s="1083" t="s">
        <v>549</v>
      </c>
      <c r="DH7" s="1084"/>
      <c r="DI7" s="1084"/>
      <c r="DJ7" s="1084"/>
      <c r="DK7" s="1085"/>
      <c r="DL7" s="1083" t="s">
        <v>549</v>
      </c>
      <c r="DM7" s="1084"/>
      <c r="DN7" s="1084"/>
      <c r="DO7" s="1084"/>
      <c r="DP7" s="1085"/>
      <c r="DQ7" s="1083" t="s">
        <v>549</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258</v>
      </c>
      <c r="R8" s="1026"/>
      <c r="S8" s="1026"/>
      <c r="T8" s="1026"/>
      <c r="U8" s="1026"/>
      <c r="V8" s="1026">
        <v>108</v>
      </c>
      <c r="W8" s="1026"/>
      <c r="X8" s="1026"/>
      <c r="Y8" s="1026"/>
      <c r="Z8" s="1026"/>
      <c r="AA8" s="1026">
        <v>150</v>
      </c>
      <c r="AB8" s="1026"/>
      <c r="AC8" s="1026"/>
      <c r="AD8" s="1026"/>
      <c r="AE8" s="1027"/>
      <c r="AF8" s="1022" t="s">
        <v>122</v>
      </c>
      <c r="AG8" s="1023"/>
      <c r="AH8" s="1023"/>
      <c r="AI8" s="1023"/>
      <c r="AJ8" s="1024"/>
      <c r="AK8" s="1067">
        <v>5</v>
      </c>
      <c r="AL8" s="1068"/>
      <c r="AM8" s="1068"/>
      <c r="AN8" s="1068"/>
      <c r="AO8" s="1068"/>
      <c r="AP8" s="1068">
        <v>28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560</v>
      </c>
      <c r="BT8" s="980"/>
      <c r="BU8" s="980"/>
      <c r="BV8" s="980"/>
      <c r="BW8" s="980"/>
      <c r="BX8" s="980"/>
      <c r="BY8" s="980"/>
      <c r="BZ8" s="980"/>
      <c r="CA8" s="980"/>
      <c r="CB8" s="980"/>
      <c r="CC8" s="980"/>
      <c r="CD8" s="980"/>
      <c r="CE8" s="980"/>
      <c r="CF8" s="980"/>
      <c r="CG8" s="1001"/>
      <c r="CH8" s="976">
        <v>16</v>
      </c>
      <c r="CI8" s="977"/>
      <c r="CJ8" s="977"/>
      <c r="CK8" s="977"/>
      <c r="CL8" s="978"/>
      <c r="CM8" s="976">
        <v>6832</v>
      </c>
      <c r="CN8" s="977"/>
      <c r="CO8" s="977"/>
      <c r="CP8" s="977"/>
      <c r="CQ8" s="978"/>
      <c r="CR8" s="976">
        <v>204</v>
      </c>
      <c r="CS8" s="977"/>
      <c r="CT8" s="977"/>
      <c r="CU8" s="977"/>
      <c r="CV8" s="978"/>
      <c r="CW8" s="976" t="s">
        <v>549</v>
      </c>
      <c r="CX8" s="977"/>
      <c r="CY8" s="977"/>
      <c r="CZ8" s="977"/>
      <c r="DA8" s="978"/>
      <c r="DB8" s="976" t="s">
        <v>549</v>
      </c>
      <c r="DC8" s="977"/>
      <c r="DD8" s="977"/>
      <c r="DE8" s="977"/>
      <c r="DF8" s="978"/>
      <c r="DG8" s="976" t="s">
        <v>549</v>
      </c>
      <c r="DH8" s="977"/>
      <c r="DI8" s="977"/>
      <c r="DJ8" s="977"/>
      <c r="DK8" s="978"/>
      <c r="DL8" s="976" t="s">
        <v>549</v>
      </c>
      <c r="DM8" s="977"/>
      <c r="DN8" s="977"/>
      <c r="DO8" s="977"/>
      <c r="DP8" s="978"/>
      <c r="DQ8" s="976" t="s">
        <v>549</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79</v>
      </c>
      <c r="R9" s="1026"/>
      <c r="S9" s="1026"/>
      <c r="T9" s="1026"/>
      <c r="U9" s="1026"/>
      <c r="V9" s="1026">
        <v>79</v>
      </c>
      <c r="W9" s="1026"/>
      <c r="X9" s="1026"/>
      <c r="Y9" s="1026"/>
      <c r="Z9" s="1026"/>
      <c r="AA9" s="1026" t="s">
        <v>549</v>
      </c>
      <c r="AB9" s="1026"/>
      <c r="AC9" s="1026"/>
      <c r="AD9" s="1026"/>
      <c r="AE9" s="1027"/>
      <c r="AF9" s="1022" t="s">
        <v>122</v>
      </c>
      <c r="AG9" s="1023"/>
      <c r="AH9" s="1023"/>
      <c r="AI9" s="1023"/>
      <c r="AJ9" s="1024"/>
      <c r="AK9" s="1067" t="s">
        <v>549</v>
      </c>
      <c r="AL9" s="1068"/>
      <c r="AM9" s="1068"/>
      <c r="AN9" s="1068"/>
      <c r="AO9" s="1068"/>
      <c r="AP9" s="1068">
        <v>14</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t="s">
        <v>377</v>
      </c>
      <c r="C10" s="1018"/>
      <c r="D10" s="1018"/>
      <c r="E10" s="1018"/>
      <c r="F10" s="1018"/>
      <c r="G10" s="1018"/>
      <c r="H10" s="1018"/>
      <c r="I10" s="1018"/>
      <c r="J10" s="1018"/>
      <c r="K10" s="1018"/>
      <c r="L10" s="1018"/>
      <c r="M10" s="1018"/>
      <c r="N10" s="1018"/>
      <c r="O10" s="1018"/>
      <c r="P10" s="1019"/>
      <c r="Q10" s="1025">
        <v>28885</v>
      </c>
      <c r="R10" s="1026"/>
      <c r="S10" s="1026"/>
      <c r="T10" s="1026"/>
      <c r="U10" s="1026"/>
      <c r="V10" s="1026">
        <v>28885</v>
      </c>
      <c r="W10" s="1026"/>
      <c r="X10" s="1026"/>
      <c r="Y10" s="1026"/>
      <c r="Z10" s="1026"/>
      <c r="AA10" s="1026" t="s">
        <v>549</v>
      </c>
      <c r="AB10" s="1026"/>
      <c r="AC10" s="1026"/>
      <c r="AD10" s="1026"/>
      <c r="AE10" s="1027"/>
      <c r="AF10" s="1022" t="s">
        <v>122</v>
      </c>
      <c r="AG10" s="1023"/>
      <c r="AH10" s="1023"/>
      <c r="AI10" s="1023"/>
      <c r="AJ10" s="1024"/>
      <c r="AK10" s="1067">
        <v>18336</v>
      </c>
      <c r="AL10" s="1068"/>
      <c r="AM10" s="1068"/>
      <c r="AN10" s="1068"/>
      <c r="AO10" s="1068"/>
      <c r="AP10" s="1068" t="s">
        <v>549</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379</v>
      </c>
      <c r="B23" s="924" t="s">
        <v>380</v>
      </c>
      <c r="C23" s="925"/>
      <c r="D23" s="925"/>
      <c r="E23" s="925"/>
      <c r="F23" s="925"/>
      <c r="G23" s="925"/>
      <c r="H23" s="925"/>
      <c r="I23" s="925"/>
      <c r="J23" s="925"/>
      <c r="K23" s="925"/>
      <c r="L23" s="925"/>
      <c r="M23" s="925"/>
      <c r="N23" s="925"/>
      <c r="O23" s="925"/>
      <c r="P23" s="935"/>
      <c r="Q23" s="1054">
        <v>236605</v>
      </c>
      <c r="R23" s="1048"/>
      <c r="S23" s="1048"/>
      <c r="T23" s="1048"/>
      <c r="U23" s="1048"/>
      <c r="V23" s="1048">
        <v>228047</v>
      </c>
      <c r="W23" s="1048"/>
      <c r="X23" s="1048"/>
      <c r="Y23" s="1048"/>
      <c r="Z23" s="1048"/>
      <c r="AA23" s="1048">
        <v>8558</v>
      </c>
      <c r="AB23" s="1048"/>
      <c r="AC23" s="1048"/>
      <c r="AD23" s="1048"/>
      <c r="AE23" s="1055"/>
      <c r="AF23" s="1056">
        <v>6621</v>
      </c>
      <c r="AG23" s="1048"/>
      <c r="AH23" s="1048"/>
      <c r="AI23" s="1048"/>
      <c r="AJ23" s="1057"/>
      <c r="AK23" s="1058"/>
      <c r="AL23" s="1059"/>
      <c r="AM23" s="1059"/>
      <c r="AN23" s="1059"/>
      <c r="AO23" s="1059"/>
      <c r="AP23" s="1048">
        <v>133674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391</v>
      </c>
      <c r="C28" s="1035"/>
      <c r="D28" s="1035"/>
      <c r="E28" s="1035"/>
      <c r="F28" s="1035"/>
      <c r="G28" s="1035"/>
      <c r="H28" s="1035"/>
      <c r="I28" s="1035"/>
      <c r="J28" s="1035"/>
      <c r="K28" s="1035"/>
      <c r="L28" s="1035"/>
      <c r="M28" s="1035"/>
      <c r="N28" s="1035"/>
      <c r="O28" s="1035"/>
      <c r="P28" s="1036"/>
      <c r="Q28" s="1037">
        <v>58157</v>
      </c>
      <c r="R28" s="1038"/>
      <c r="S28" s="1038"/>
      <c r="T28" s="1038"/>
      <c r="U28" s="1038"/>
      <c r="V28" s="1038">
        <v>57185</v>
      </c>
      <c r="W28" s="1038"/>
      <c r="X28" s="1038"/>
      <c r="Y28" s="1038"/>
      <c r="Z28" s="1038"/>
      <c r="AA28" s="1038">
        <v>972</v>
      </c>
      <c r="AB28" s="1038"/>
      <c r="AC28" s="1038"/>
      <c r="AD28" s="1038"/>
      <c r="AE28" s="1039"/>
      <c r="AF28" s="1040">
        <v>972</v>
      </c>
      <c r="AG28" s="1038"/>
      <c r="AH28" s="1038"/>
      <c r="AI28" s="1038"/>
      <c r="AJ28" s="1041"/>
      <c r="AK28" s="1029">
        <v>6471</v>
      </c>
      <c r="AL28" s="1030"/>
      <c r="AM28" s="1030"/>
      <c r="AN28" s="1030"/>
      <c r="AO28" s="1030"/>
      <c r="AP28" s="1030" t="s">
        <v>549</v>
      </c>
      <c r="AQ28" s="1030"/>
      <c r="AR28" s="1030"/>
      <c r="AS28" s="1030"/>
      <c r="AT28" s="1030"/>
      <c r="AU28" s="1030" t="s">
        <v>549</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392</v>
      </c>
      <c r="C29" s="1018"/>
      <c r="D29" s="1018"/>
      <c r="E29" s="1018"/>
      <c r="F29" s="1018"/>
      <c r="G29" s="1018"/>
      <c r="H29" s="1018"/>
      <c r="I29" s="1018"/>
      <c r="J29" s="1018"/>
      <c r="K29" s="1018"/>
      <c r="L29" s="1018"/>
      <c r="M29" s="1018"/>
      <c r="N29" s="1018"/>
      <c r="O29" s="1018"/>
      <c r="P29" s="1019"/>
      <c r="Q29" s="1025">
        <v>46787</v>
      </c>
      <c r="R29" s="1026"/>
      <c r="S29" s="1026"/>
      <c r="T29" s="1026"/>
      <c r="U29" s="1026"/>
      <c r="V29" s="1026">
        <v>45968</v>
      </c>
      <c r="W29" s="1026"/>
      <c r="X29" s="1026"/>
      <c r="Y29" s="1026"/>
      <c r="Z29" s="1026"/>
      <c r="AA29" s="1026">
        <v>819</v>
      </c>
      <c r="AB29" s="1026"/>
      <c r="AC29" s="1026"/>
      <c r="AD29" s="1026"/>
      <c r="AE29" s="1027"/>
      <c r="AF29" s="1022">
        <v>819</v>
      </c>
      <c r="AG29" s="1023"/>
      <c r="AH29" s="1023"/>
      <c r="AI29" s="1023"/>
      <c r="AJ29" s="1024"/>
      <c r="AK29" s="967">
        <v>7137</v>
      </c>
      <c r="AL29" s="958"/>
      <c r="AM29" s="958"/>
      <c r="AN29" s="958"/>
      <c r="AO29" s="958"/>
      <c r="AP29" s="958" t="s">
        <v>549</v>
      </c>
      <c r="AQ29" s="958"/>
      <c r="AR29" s="958"/>
      <c r="AS29" s="958"/>
      <c r="AT29" s="958"/>
      <c r="AU29" s="958" t="s">
        <v>549</v>
      </c>
      <c r="AV29" s="958"/>
      <c r="AW29" s="958"/>
      <c r="AX29" s="958"/>
      <c r="AY29" s="958"/>
      <c r="AZ29" s="1028" t="s">
        <v>549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393</v>
      </c>
      <c r="C30" s="1018"/>
      <c r="D30" s="1018"/>
      <c r="E30" s="1018"/>
      <c r="F30" s="1018"/>
      <c r="G30" s="1018"/>
      <c r="H30" s="1018"/>
      <c r="I30" s="1018"/>
      <c r="J30" s="1018"/>
      <c r="K30" s="1018"/>
      <c r="L30" s="1018"/>
      <c r="M30" s="1018"/>
      <c r="N30" s="1018"/>
      <c r="O30" s="1018"/>
      <c r="P30" s="1019"/>
      <c r="Q30" s="1025">
        <v>16396</v>
      </c>
      <c r="R30" s="1026"/>
      <c r="S30" s="1026"/>
      <c r="T30" s="1026"/>
      <c r="U30" s="1026"/>
      <c r="V30" s="1026">
        <v>16331</v>
      </c>
      <c r="W30" s="1026"/>
      <c r="X30" s="1026"/>
      <c r="Y30" s="1026"/>
      <c r="Z30" s="1026"/>
      <c r="AA30" s="1026">
        <v>65</v>
      </c>
      <c r="AB30" s="1026"/>
      <c r="AC30" s="1026"/>
      <c r="AD30" s="1026"/>
      <c r="AE30" s="1027"/>
      <c r="AF30" s="1022">
        <v>65</v>
      </c>
      <c r="AG30" s="1023"/>
      <c r="AH30" s="1023"/>
      <c r="AI30" s="1023"/>
      <c r="AJ30" s="1024"/>
      <c r="AK30" s="967">
        <v>7588</v>
      </c>
      <c r="AL30" s="958"/>
      <c r="AM30" s="958"/>
      <c r="AN30" s="958"/>
      <c r="AO30" s="958"/>
      <c r="AP30" s="958" t="s">
        <v>549</v>
      </c>
      <c r="AQ30" s="958"/>
      <c r="AR30" s="958"/>
      <c r="AS30" s="958"/>
      <c r="AT30" s="958"/>
      <c r="AU30" s="958" t="s">
        <v>549</v>
      </c>
      <c r="AV30" s="958"/>
      <c r="AW30" s="958"/>
      <c r="AX30" s="958"/>
      <c r="AY30" s="958"/>
      <c r="AZ30" s="1028" t="s">
        <v>549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394</v>
      </c>
      <c r="C31" s="1018"/>
      <c r="D31" s="1018"/>
      <c r="E31" s="1018"/>
      <c r="F31" s="1018"/>
      <c r="G31" s="1018"/>
      <c r="H31" s="1018"/>
      <c r="I31" s="1018"/>
      <c r="J31" s="1018"/>
      <c r="K31" s="1018"/>
      <c r="L31" s="1018"/>
      <c r="M31" s="1018"/>
      <c r="N31" s="1018"/>
      <c r="O31" s="1018"/>
      <c r="P31" s="1019"/>
      <c r="Q31" s="1025">
        <v>265</v>
      </c>
      <c r="R31" s="1026"/>
      <c r="S31" s="1026"/>
      <c r="T31" s="1026"/>
      <c r="U31" s="1026"/>
      <c r="V31" s="1026">
        <v>255</v>
      </c>
      <c r="W31" s="1026"/>
      <c r="X31" s="1026"/>
      <c r="Y31" s="1026"/>
      <c r="Z31" s="1026"/>
      <c r="AA31" s="1026">
        <v>10</v>
      </c>
      <c r="AB31" s="1026"/>
      <c r="AC31" s="1026"/>
      <c r="AD31" s="1026"/>
      <c r="AE31" s="1027"/>
      <c r="AF31" s="1022">
        <v>10</v>
      </c>
      <c r="AG31" s="1023"/>
      <c r="AH31" s="1023"/>
      <c r="AI31" s="1023"/>
      <c r="AJ31" s="1024"/>
      <c r="AK31" s="967" t="s">
        <v>549</v>
      </c>
      <c r="AL31" s="958"/>
      <c r="AM31" s="958"/>
      <c r="AN31" s="958"/>
      <c r="AO31" s="958"/>
      <c r="AP31" s="958" t="s">
        <v>549</v>
      </c>
      <c r="AQ31" s="958"/>
      <c r="AR31" s="958"/>
      <c r="AS31" s="958"/>
      <c r="AT31" s="958"/>
      <c r="AU31" s="958" t="s">
        <v>549</v>
      </c>
      <c r="AV31" s="958"/>
      <c r="AW31" s="958"/>
      <c r="AX31" s="958"/>
      <c r="AY31" s="958"/>
      <c r="AZ31" s="1028" t="s">
        <v>549</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32303</v>
      </c>
      <c r="R32" s="1026"/>
      <c r="S32" s="1026"/>
      <c r="T32" s="1026"/>
      <c r="U32" s="1026"/>
      <c r="V32" s="1026">
        <v>32303</v>
      </c>
      <c r="W32" s="1026"/>
      <c r="X32" s="1026"/>
      <c r="Y32" s="1026"/>
      <c r="Z32" s="1026"/>
      <c r="AA32" s="1026" t="s">
        <v>549</v>
      </c>
      <c r="AB32" s="1026"/>
      <c r="AC32" s="1026"/>
      <c r="AD32" s="1026"/>
      <c r="AE32" s="1027"/>
      <c r="AF32" s="1022" t="s">
        <v>122</v>
      </c>
      <c r="AG32" s="1023"/>
      <c r="AH32" s="1023"/>
      <c r="AI32" s="1023"/>
      <c r="AJ32" s="1024"/>
      <c r="AK32" s="967" t="s">
        <v>549</v>
      </c>
      <c r="AL32" s="958"/>
      <c r="AM32" s="958"/>
      <c r="AN32" s="958"/>
      <c r="AO32" s="958"/>
      <c r="AP32" s="958" t="s">
        <v>549</v>
      </c>
      <c r="AQ32" s="958"/>
      <c r="AR32" s="958"/>
      <c r="AS32" s="958"/>
      <c r="AT32" s="958"/>
      <c r="AU32" s="958" t="s">
        <v>549</v>
      </c>
      <c r="AV32" s="958"/>
      <c r="AW32" s="958"/>
      <c r="AX32" s="958"/>
      <c r="AY32" s="958"/>
      <c r="AZ32" s="1028" t="s">
        <v>549</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13179</v>
      </c>
      <c r="R33" s="1026"/>
      <c r="S33" s="1026"/>
      <c r="T33" s="1026"/>
      <c r="U33" s="1026"/>
      <c r="V33" s="1026">
        <v>12041</v>
      </c>
      <c r="W33" s="1026"/>
      <c r="X33" s="1026"/>
      <c r="Y33" s="1026"/>
      <c r="Z33" s="1026"/>
      <c r="AA33" s="1026">
        <v>1138</v>
      </c>
      <c r="AB33" s="1026"/>
      <c r="AC33" s="1026"/>
      <c r="AD33" s="1026"/>
      <c r="AE33" s="1027"/>
      <c r="AF33" s="1022">
        <v>3002</v>
      </c>
      <c r="AG33" s="1023"/>
      <c r="AH33" s="1023"/>
      <c r="AI33" s="1023"/>
      <c r="AJ33" s="1024"/>
      <c r="AK33" s="967">
        <v>4611</v>
      </c>
      <c r="AL33" s="958"/>
      <c r="AM33" s="958"/>
      <c r="AN33" s="958"/>
      <c r="AO33" s="958"/>
      <c r="AP33" s="958">
        <v>44945</v>
      </c>
      <c r="AQ33" s="958"/>
      <c r="AR33" s="958"/>
      <c r="AS33" s="958"/>
      <c r="AT33" s="958"/>
      <c r="AU33" s="958">
        <v>4629</v>
      </c>
      <c r="AV33" s="958"/>
      <c r="AW33" s="958"/>
      <c r="AX33" s="958"/>
      <c r="AY33" s="958"/>
      <c r="AZ33" s="1028" t="s">
        <v>549</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379</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4868</v>
      </c>
      <c r="AG63" s="946"/>
      <c r="AH63" s="946"/>
      <c r="AI63" s="946"/>
      <c r="AJ63" s="1009"/>
      <c r="AK63" s="1010"/>
      <c r="AL63" s="950"/>
      <c r="AM63" s="950"/>
      <c r="AN63" s="950"/>
      <c r="AO63" s="950"/>
      <c r="AP63" s="946">
        <v>44945</v>
      </c>
      <c r="AQ63" s="946"/>
      <c r="AR63" s="946"/>
      <c r="AS63" s="946"/>
      <c r="AT63" s="946"/>
      <c r="AU63" s="946">
        <v>4629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402</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550</v>
      </c>
      <c r="C68" s="973"/>
      <c r="D68" s="973"/>
      <c r="E68" s="973"/>
      <c r="F68" s="973"/>
      <c r="G68" s="973"/>
      <c r="H68" s="973"/>
      <c r="I68" s="973"/>
      <c r="J68" s="973"/>
      <c r="K68" s="973"/>
      <c r="L68" s="973"/>
      <c r="M68" s="973"/>
      <c r="N68" s="973"/>
      <c r="O68" s="973"/>
      <c r="P68" s="974"/>
      <c r="Q68" s="975">
        <v>310</v>
      </c>
      <c r="R68" s="969"/>
      <c r="S68" s="969"/>
      <c r="T68" s="969"/>
      <c r="U68" s="969"/>
      <c r="V68" s="969">
        <v>286</v>
      </c>
      <c r="W68" s="969"/>
      <c r="X68" s="969"/>
      <c r="Y68" s="969"/>
      <c r="Z68" s="969"/>
      <c r="AA68" s="969">
        <v>24</v>
      </c>
      <c r="AB68" s="969"/>
      <c r="AC68" s="969"/>
      <c r="AD68" s="969"/>
      <c r="AE68" s="969"/>
      <c r="AF68" s="969">
        <v>24</v>
      </c>
      <c r="AG68" s="969"/>
      <c r="AH68" s="969"/>
      <c r="AI68" s="969"/>
      <c r="AJ68" s="969"/>
      <c r="AK68" s="969" t="s">
        <v>549</v>
      </c>
      <c r="AL68" s="969"/>
      <c r="AM68" s="969"/>
      <c r="AN68" s="969"/>
      <c r="AO68" s="969"/>
      <c r="AP68" s="969" t="s">
        <v>549</v>
      </c>
      <c r="AQ68" s="969"/>
      <c r="AR68" s="969"/>
      <c r="AS68" s="969"/>
      <c r="AT68" s="969"/>
      <c r="AU68" s="969" t="s">
        <v>549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9022</v>
      </c>
      <c r="R69" s="958"/>
      <c r="S69" s="958"/>
      <c r="T69" s="958"/>
      <c r="U69" s="958"/>
      <c r="V69" s="958">
        <v>8620</v>
      </c>
      <c r="W69" s="958"/>
      <c r="X69" s="958"/>
      <c r="Y69" s="958"/>
      <c r="Z69" s="958"/>
      <c r="AA69" s="958">
        <v>402</v>
      </c>
      <c r="AB69" s="958"/>
      <c r="AC69" s="958"/>
      <c r="AD69" s="958"/>
      <c r="AE69" s="958"/>
      <c r="AF69" s="958">
        <v>402</v>
      </c>
      <c r="AG69" s="958"/>
      <c r="AH69" s="958"/>
      <c r="AI69" s="958"/>
      <c r="AJ69" s="958"/>
      <c r="AK69" s="958" t="s">
        <v>549</v>
      </c>
      <c r="AL69" s="958"/>
      <c r="AM69" s="958"/>
      <c r="AN69" s="958"/>
      <c r="AO69" s="958"/>
      <c r="AP69" s="958">
        <v>158</v>
      </c>
      <c r="AQ69" s="958"/>
      <c r="AR69" s="958"/>
      <c r="AS69" s="958"/>
      <c r="AT69" s="958"/>
      <c r="AU69" s="958">
        <v>22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552</v>
      </c>
      <c r="C70" s="962"/>
      <c r="D70" s="962"/>
      <c r="E70" s="962"/>
      <c r="F70" s="962"/>
      <c r="G70" s="962"/>
      <c r="H70" s="962"/>
      <c r="I70" s="962"/>
      <c r="J70" s="962"/>
      <c r="K70" s="962"/>
      <c r="L70" s="962"/>
      <c r="M70" s="962"/>
      <c r="N70" s="962"/>
      <c r="O70" s="962"/>
      <c r="P70" s="963"/>
      <c r="Q70" s="964">
        <v>992</v>
      </c>
      <c r="R70" s="958"/>
      <c r="S70" s="958"/>
      <c r="T70" s="958"/>
      <c r="U70" s="958"/>
      <c r="V70" s="958">
        <v>963</v>
      </c>
      <c r="W70" s="958"/>
      <c r="X70" s="958"/>
      <c r="Y70" s="958"/>
      <c r="Z70" s="958"/>
      <c r="AA70" s="958">
        <v>29</v>
      </c>
      <c r="AB70" s="958"/>
      <c r="AC70" s="958"/>
      <c r="AD70" s="958"/>
      <c r="AE70" s="958"/>
      <c r="AF70" s="958">
        <v>29</v>
      </c>
      <c r="AG70" s="958"/>
      <c r="AH70" s="958"/>
      <c r="AI70" s="958"/>
      <c r="AJ70" s="958"/>
      <c r="AK70" s="958">
        <v>50</v>
      </c>
      <c r="AL70" s="958"/>
      <c r="AM70" s="958"/>
      <c r="AN70" s="958"/>
      <c r="AO70" s="958"/>
      <c r="AP70" s="958" t="s">
        <v>549</v>
      </c>
      <c r="AQ70" s="958"/>
      <c r="AR70" s="958"/>
      <c r="AS70" s="958"/>
      <c r="AT70" s="958"/>
      <c r="AU70" s="958" t="s">
        <v>549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553</v>
      </c>
      <c r="C71" s="962"/>
      <c r="D71" s="962"/>
      <c r="E71" s="962"/>
      <c r="F71" s="962"/>
      <c r="G71" s="962"/>
      <c r="H71" s="962"/>
      <c r="I71" s="962"/>
      <c r="J71" s="962"/>
      <c r="K71" s="962"/>
      <c r="L71" s="962"/>
      <c r="M71" s="962"/>
      <c r="N71" s="962"/>
      <c r="O71" s="962"/>
      <c r="P71" s="963"/>
      <c r="Q71" s="964">
        <v>249</v>
      </c>
      <c r="R71" s="958"/>
      <c r="S71" s="958"/>
      <c r="T71" s="958"/>
      <c r="U71" s="958"/>
      <c r="V71" s="958">
        <v>194</v>
      </c>
      <c r="W71" s="958"/>
      <c r="X71" s="958"/>
      <c r="Y71" s="958"/>
      <c r="Z71" s="958"/>
      <c r="AA71" s="958">
        <v>55</v>
      </c>
      <c r="AB71" s="958"/>
      <c r="AC71" s="958"/>
      <c r="AD71" s="958"/>
      <c r="AE71" s="958"/>
      <c r="AF71" s="958">
        <v>55</v>
      </c>
      <c r="AG71" s="958"/>
      <c r="AH71" s="958"/>
      <c r="AI71" s="958"/>
      <c r="AJ71" s="958"/>
      <c r="AK71" s="958">
        <v>17</v>
      </c>
      <c r="AL71" s="958"/>
      <c r="AM71" s="958"/>
      <c r="AN71" s="958"/>
      <c r="AO71" s="958"/>
      <c r="AP71" s="958" t="s">
        <v>549</v>
      </c>
      <c r="AQ71" s="958"/>
      <c r="AR71" s="958"/>
      <c r="AS71" s="958"/>
      <c r="AT71" s="958"/>
      <c r="AU71" s="958" t="s">
        <v>549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554</v>
      </c>
      <c r="C72" s="962"/>
      <c r="D72" s="962"/>
      <c r="E72" s="962"/>
      <c r="F72" s="962"/>
      <c r="G72" s="962"/>
      <c r="H72" s="962"/>
      <c r="I72" s="962"/>
      <c r="J72" s="962"/>
      <c r="K72" s="962"/>
      <c r="L72" s="962"/>
      <c r="M72" s="962"/>
      <c r="N72" s="962"/>
      <c r="O72" s="962"/>
      <c r="P72" s="963"/>
      <c r="Q72" s="964">
        <v>1844</v>
      </c>
      <c r="R72" s="958"/>
      <c r="S72" s="958"/>
      <c r="T72" s="958"/>
      <c r="U72" s="958"/>
      <c r="V72" s="958">
        <v>1771</v>
      </c>
      <c r="W72" s="958"/>
      <c r="X72" s="958"/>
      <c r="Y72" s="958"/>
      <c r="Z72" s="958"/>
      <c r="AA72" s="958">
        <v>72</v>
      </c>
      <c r="AB72" s="958"/>
      <c r="AC72" s="958"/>
      <c r="AD72" s="958"/>
      <c r="AE72" s="958"/>
      <c r="AF72" s="958">
        <v>70</v>
      </c>
      <c r="AG72" s="958"/>
      <c r="AH72" s="958"/>
      <c r="AI72" s="958"/>
      <c r="AJ72" s="958"/>
      <c r="AK72" s="958">
        <v>338</v>
      </c>
      <c r="AL72" s="958"/>
      <c r="AM72" s="958"/>
      <c r="AN72" s="958"/>
      <c r="AO72" s="958"/>
      <c r="AP72" s="958" t="s">
        <v>549</v>
      </c>
      <c r="AQ72" s="958"/>
      <c r="AR72" s="958"/>
      <c r="AS72" s="958"/>
      <c r="AT72" s="958"/>
      <c r="AU72" s="958" t="s">
        <v>549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555</v>
      </c>
      <c r="C73" s="962"/>
      <c r="D73" s="962"/>
      <c r="E73" s="962"/>
      <c r="F73" s="962"/>
      <c r="G73" s="962"/>
      <c r="H73" s="962"/>
      <c r="I73" s="962"/>
      <c r="J73" s="962"/>
      <c r="K73" s="962"/>
      <c r="L73" s="962"/>
      <c r="M73" s="962"/>
      <c r="N73" s="962"/>
      <c r="O73" s="962"/>
      <c r="P73" s="963"/>
      <c r="Q73" s="964">
        <v>32420</v>
      </c>
      <c r="R73" s="958"/>
      <c r="S73" s="958"/>
      <c r="T73" s="958"/>
      <c r="U73" s="958"/>
      <c r="V73" s="958">
        <v>32253</v>
      </c>
      <c r="W73" s="958"/>
      <c r="X73" s="958"/>
      <c r="Y73" s="958"/>
      <c r="Z73" s="958"/>
      <c r="AA73" s="958">
        <v>168</v>
      </c>
      <c r="AB73" s="958"/>
      <c r="AC73" s="958"/>
      <c r="AD73" s="958"/>
      <c r="AE73" s="958"/>
      <c r="AF73" s="958">
        <v>168</v>
      </c>
      <c r="AG73" s="958"/>
      <c r="AH73" s="958"/>
      <c r="AI73" s="958"/>
      <c r="AJ73" s="958"/>
      <c r="AK73" s="958">
        <v>385</v>
      </c>
      <c r="AL73" s="958"/>
      <c r="AM73" s="958"/>
      <c r="AN73" s="958"/>
      <c r="AO73" s="958"/>
      <c r="AP73" s="958" t="s">
        <v>549</v>
      </c>
      <c r="AQ73" s="958"/>
      <c r="AR73" s="958"/>
      <c r="AS73" s="958"/>
      <c r="AT73" s="958"/>
      <c r="AU73" s="958" t="s">
        <v>549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556</v>
      </c>
      <c r="C74" s="962"/>
      <c r="D74" s="962"/>
      <c r="E74" s="962"/>
      <c r="F74" s="962"/>
      <c r="G74" s="962"/>
      <c r="H74" s="962"/>
      <c r="I74" s="962"/>
      <c r="J74" s="962"/>
      <c r="K74" s="962"/>
      <c r="L74" s="962"/>
      <c r="M74" s="962"/>
      <c r="N74" s="962"/>
      <c r="O74" s="962"/>
      <c r="P74" s="963"/>
      <c r="Q74" s="964">
        <v>53119</v>
      </c>
      <c r="R74" s="958"/>
      <c r="S74" s="958"/>
      <c r="T74" s="958"/>
      <c r="U74" s="958"/>
      <c r="V74" s="958">
        <v>52236</v>
      </c>
      <c r="W74" s="958"/>
      <c r="X74" s="958"/>
      <c r="Y74" s="958"/>
      <c r="Z74" s="958"/>
      <c r="AA74" s="958">
        <v>883</v>
      </c>
      <c r="AB74" s="958"/>
      <c r="AC74" s="958"/>
      <c r="AD74" s="958"/>
      <c r="AE74" s="958"/>
      <c r="AF74" s="958">
        <v>877</v>
      </c>
      <c r="AG74" s="958"/>
      <c r="AH74" s="958"/>
      <c r="AI74" s="958"/>
      <c r="AJ74" s="958"/>
      <c r="AK74" s="958" t="s">
        <v>549</v>
      </c>
      <c r="AL74" s="958"/>
      <c r="AM74" s="958"/>
      <c r="AN74" s="958"/>
      <c r="AO74" s="958"/>
      <c r="AP74" s="958" t="s">
        <v>549</v>
      </c>
      <c r="AQ74" s="958"/>
      <c r="AR74" s="958"/>
      <c r="AS74" s="958"/>
      <c r="AT74" s="958"/>
      <c r="AU74" s="958" t="s">
        <v>549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557</v>
      </c>
      <c r="C75" s="962"/>
      <c r="D75" s="962"/>
      <c r="E75" s="962"/>
      <c r="F75" s="962"/>
      <c r="G75" s="962"/>
      <c r="H75" s="962"/>
      <c r="I75" s="962"/>
      <c r="J75" s="962"/>
      <c r="K75" s="962"/>
      <c r="L75" s="962"/>
      <c r="M75" s="962"/>
      <c r="N75" s="962"/>
      <c r="O75" s="962"/>
      <c r="P75" s="963"/>
      <c r="Q75" s="965">
        <v>9878</v>
      </c>
      <c r="R75" s="966">
        <v>6933</v>
      </c>
      <c r="S75" s="966">
        <v>6933</v>
      </c>
      <c r="T75" s="966">
        <v>6933</v>
      </c>
      <c r="U75" s="967">
        <v>6933</v>
      </c>
      <c r="V75" s="968">
        <v>9787</v>
      </c>
      <c r="W75" s="966">
        <v>6850</v>
      </c>
      <c r="X75" s="966">
        <v>6850</v>
      </c>
      <c r="Y75" s="966">
        <v>6850</v>
      </c>
      <c r="Z75" s="967">
        <v>6850</v>
      </c>
      <c r="AA75" s="968">
        <v>92</v>
      </c>
      <c r="AB75" s="966">
        <v>82</v>
      </c>
      <c r="AC75" s="966">
        <v>82</v>
      </c>
      <c r="AD75" s="966">
        <v>82</v>
      </c>
      <c r="AE75" s="967">
        <v>82</v>
      </c>
      <c r="AF75" s="968">
        <v>92</v>
      </c>
      <c r="AG75" s="966">
        <v>82</v>
      </c>
      <c r="AH75" s="966">
        <v>82</v>
      </c>
      <c r="AI75" s="966">
        <v>82</v>
      </c>
      <c r="AJ75" s="967">
        <v>82</v>
      </c>
      <c r="AK75" s="968">
        <v>5083</v>
      </c>
      <c r="AL75" s="966">
        <v>2485</v>
      </c>
      <c r="AM75" s="966">
        <v>2485</v>
      </c>
      <c r="AN75" s="966">
        <v>2485</v>
      </c>
      <c r="AO75" s="967">
        <v>2485</v>
      </c>
      <c r="AP75" s="968" t="s">
        <v>490</v>
      </c>
      <c r="AQ75" s="966"/>
      <c r="AR75" s="966"/>
      <c r="AS75" s="966"/>
      <c r="AT75" s="967"/>
      <c r="AU75" s="968" t="s">
        <v>490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558</v>
      </c>
      <c r="C76" s="962"/>
      <c r="D76" s="962"/>
      <c r="E76" s="962"/>
      <c r="F76" s="962"/>
      <c r="G76" s="962"/>
      <c r="H76" s="962"/>
      <c r="I76" s="962"/>
      <c r="J76" s="962"/>
      <c r="K76" s="962"/>
      <c r="L76" s="962"/>
      <c r="M76" s="962"/>
      <c r="N76" s="962"/>
      <c r="O76" s="962"/>
      <c r="P76" s="963"/>
      <c r="Q76" s="965">
        <v>1600855</v>
      </c>
      <c r="R76" s="966">
        <v>1385861</v>
      </c>
      <c r="S76" s="966">
        <v>1385861</v>
      </c>
      <c r="T76" s="966">
        <v>1385861</v>
      </c>
      <c r="U76" s="967">
        <v>1385861</v>
      </c>
      <c r="V76" s="968">
        <v>1567252</v>
      </c>
      <c r="W76" s="966">
        <v>1346246</v>
      </c>
      <c r="X76" s="966">
        <v>1346246</v>
      </c>
      <c r="Y76" s="966">
        <v>1346246</v>
      </c>
      <c r="Z76" s="967">
        <v>1346246</v>
      </c>
      <c r="AA76" s="968">
        <v>33603</v>
      </c>
      <c r="AB76" s="966">
        <v>39615</v>
      </c>
      <c r="AC76" s="966">
        <v>39615</v>
      </c>
      <c r="AD76" s="966">
        <v>39615</v>
      </c>
      <c r="AE76" s="967">
        <v>39615</v>
      </c>
      <c r="AF76" s="968">
        <v>33603</v>
      </c>
      <c r="AG76" s="966">
        <v>39615</v>
      </c>
      <c r="AH76" s="966">
        <v>39615</v>
      </c>
      <c r="AI76" s="966">
        <v>39615</v>
      </c>
      <c r="AJ76" s="967">
        <v>39615</v>
      </c>
      <c r="AK76" s="968">
        <v>22693</v>
      </c>
      <c r="AL76" s="966"/>
      <c r="AM76" s="966"/>
      <c r="AN76" s="966"/>
      <c r="AO76" s="967"/>
      <c r="AP76" s="968" t="s">
        <v>490</v>
      </c>
      <c r="AQ76" s="966"/>
      <c r="AR76" s="966"/>
      <c r="AS76" s="966"/>
      <c r="AT76" s="967"/>
      <c r="AU76" s="968" t="s">
        <v>490</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379</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35320</v>
      </c>
      <c r="AG88" s="946"/>
      <c r="AH88" s="946"/>
      <c r="AI88" s="946"/>
      <c r="AJ88" s="946"/>
      <c r="AK88" s="950"/>
      <c r="AL88" s="950"/>
      <c r="AM88" s="950"/>
      <c r="AN88" s="950"/>
      <c r="AO88" s="950"/>
      <c r="AP88" s="946">
        <v>158</v>
      </c>
      <c r="AQ88" s="946"/>
      <c r="AR88" s="946"/>
      <c r="AS88" s="946"/>
      <c r="AT88" s="946"/>
      <c r="AU88" s="946">
        <v>22</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705</v>
      </c>
      <c r="CS102" s="940"/>
      <c r="CT102" s="940"/>
      <c r="CU102" s="940"/>
      <c r="CV102" s="941"/>
      <c r="CW102" s="939">
        <v>256</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12231981</v>
      </c>
      <c r="AB110" s="876"/>
      <c r="AC110" s="876"/>
      <c r="AD110" s="876"/>
      <c r="AE110" s="877"/>
      <c r="AF110" s="878">
        <v>12600434</v>
      </c>
      <c r="AG110" s="876"/>
      <c r="AH110" s="876"/>
      <c r="AI110" s="876"/>
      <c r="AJ110" s="877"/>
      <c r="AK110" s="878">
        <v>12578944</v>
      </c>
      <c r="AL110" s="876"/>
      <c r="AM110" s="876"/>
      <c r="AN110" s="876"/>
      <c r="AO110" s="877"/>
      <c r="AP110" s="879">
        <v>11.9</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140230062</v>
      </c>
      <c r="BR110" s="829"/>
      <c r="BS110" s="829"/>
      <c r="BT110" s="829"/>
      <c r="BU110" s="829"/>
      <c r="BV110" s="829">
        <v>137706927</v>
      </c>
      <c r="BW110" s="829"/>
      <c r="BX110" s="829"/>
      <c r="BY110" s="829"/>
      <c r="BZ110" s="829"/>
      <c r="CA110" s="829">
        <v>133674029</v>
      </c>
      <c r="CB110" s="829"/>
      <c r="CC110" s="829"/>
      <c r="CD110" s="829"/>
      <c r="CE110" s="829"/>
      <c r="CF110" s="853">
        <v>126.8</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1176766</v>
      </c>
      <c r="DH110" s="829"/>
      <c r="DI110" s="829"/>
      <c r="DJ110" s="829"/>
      <c r="DK110" s="829"/>
      <c r="DL110" s="829">
        <v>1020272</v>
      </c>
      <c r="DM110" s="829"/>
      <c r="DN110" s="829"/>
      <c r="DO110" s="829"/>
      <c r="DP110" s="829"/>
      <c r="DQ110" s="829">
        <v>863658</v>
      </c>
      <c r="DR110" s="829"/>
      <c r="DS110" s="829"/>
      <c r="DT110" s="829"/>
      <c r="DU110" s="829"/>
      <c r="DV110" s="830">
        <v>0.8</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3727310</v>
      </c>
      <c r="BR111" s="804"/>
      <c r="BS111" s="804"/>
      <c r="BT111" s="804"/>
      <c r="BU111" s="804"/>
      <c r="BV111" s="804">
        <v>2754782</v>
      </c>
      <c r="BW111" s="804"/>
      <c r="BX111" s="804"/>
      <c r="BY111" s="804"/>
      <c r="BZ111" s="804"/>
      <c r="CA111" s="804">
        <v>2009558</v>
      </c>
      <c r="CB111" s="804"/>
      <c r="CC111" s="804"/>
      <c r="CD111" s="804"/>
      <c r="CE111" s="804"/>
      <c r="CF111" s="862">
        <v>1.9</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1819777</v>
      </c>
      <c r="DH111" s="804"/>
      <c r="DI111" s="804"/>
      <c r="DJ111" s="804"/>
      <c r="DK111" s="804"/>
      <c r="DL111" s="804">
        <v>1330193</v>
      </c>
      <c r="DM111" s="804"/>
      <c r="DN111" s="804"/>
      <c r="DO111" s="804"/>
      <c r="DP111" s="804"/>
      <c r="DQ111" s="804">
        <v>840396</v>
      </c>
      <c r="DR111" s="804"/>
      <c r="DS111" s="804"/>
      <c r="DT111" s="804"/>
      <c r="DU111" s="804"/>
      <c r="DV111" s="781">
        <v>0.8</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11668658</v>
      </c>
      <c r="BR112" s="804"/>
      <c r="BS112" s="804"/>
      <c r="BT112" s="804"/>
      <c r="BU112" s="804"/>
      <c r="BV112" s="804">
        <v>4294683</v>
      </c>
      <c r="BW112" s="804"/>
      <c r="BX112" s="804"/>
      <c r="BY112" s="804"/>
      <c r="BZ112" s="804"/>
      <c r="CA112" s="804">
        <v>4629360</v>
      </c>
      <c r="CB112" s="804"/>
      <c r="CC112" s="804"/>
      <c r="CD112" s="804"/>
      <c r="CE112" s="804"/>
      <c r="CF112" s="862">
        <v>4.4000000000000004</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594892</v>
      </c>
      <c r="AB113" s="906"/>
      <c r="AC113" s="906"/>
      <c r="AD113" s="906"/>
      <c r="AE113" s="907"/>
      <c r="AF113" s="908">
        <v>646425</v>
      </c>
      <c r="AG113" s="906"/>
      <c r="AH113" s="906"/>
      <c r="AI113" s="906"/>
      <c r="AJ113" s="907"/>
      <c r="AK113" s="908">
        <v>647970</v>
      </c>
      <c r="AL113" s="906"/>
      <c r="AM113" s="906"/>
      <c r="AN113" s="906"/>
      <c r="AO113" s="907"/>
      <c r="AP113" s="909">
        <v>0.6</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30806</v>
      </c>
      <c r="BR113" s="804"/>
      <c r="BS113" s="804"/>
      <c r="BT113" s="804"/>
      <c r="BU113" s="804"/>
      <c r="BV113" s="804">
        <v>26173</v>
      </c>
      <c r="BW113" s="804"/>
      <c r="BX113" s="804"/>
      <c r="BY113" s="804"/>
      <c r="BZ113" s="804"/>
      <c r="CA113" s="804">
        <v>21589</v>
      </c>
      <c r="CB113" s="804"/>
      <c r="CC113" s="804"/>
      <c r="CD113" s="804"/>
      <c r="CE113" s="804"/>
      <c r="CF113" s="862">
        <v>0</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4567</v>
      </c>
      <c r="AB114" s="767"/>
      <c r="AC114" s="767"/>
      <c r="AD114" s="767"/>
      <c r="AE114" s="768"/>
      <c r="AF114" s="769">
        <v>4237</v>
      </c>
      <c r="AG114" s="767"/>
      <c r="AH114" s="767"/>
      <c r="AI114" s="767"/>
      <c r="AJ114" s="768"/>
      <c r="AK114" s="769">
        <v>4540</v>
      </c>
      <c r="AL114" s="767"/>
      <c r="AM114" s="767"/>
      <c r="AN114" s="767"/>
      <c r="AO114" s="768"/>
      <c r="AP114" s="811">
        <v>0</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20261998</v>
      </c>
      <c r="BR114" s="804"/>
      <c r="BS114" s="804"/>
      <c r="BT114" s="804"/>
      <c r="BU114" s="804"/>
      <c r="BV114" s="804">
        <v>20069740</v>
      </c>
      <c r="BW114" s="804"/>
      <c r="BX114" s="804"/>
      <c r="BY114" s="804"/>
      <c r="BZ114" s="804"/>
      <c r="CA114" s="804">
        <v>20295621</v>
      </c>
      <c r="CB114" s="804"/>
      <c r="CC114" s="804"/>
      <c r="CD114" s="804"/>
      <c r="CE114" s="804"/>
      <c r="CF114" s="862">
        <v>19.3</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887574</v>
      </c>
      <c r="AB115" s="906"/>
      <c r="AC115" s="906"/>
      <c r="AD115" s="906"/>
      <c r="AE115" s="907"/>
      <c r="AF115" s="908">
        <v>749728</v>
      </c>
      <c r="AG115" s="906"/>
      <c r="AH115" s="906"/>
      <c r="AI115" s="906"/>
      <c r="AJ115" s="907"/>
      <c r="AK115" s="908">
        <v>636173</v>
      </c>
      <c r="AL115" s="906"/>
      <c r="AM115" s="906"/>
      <c r="AN115" s="906"/>
      <c r="AO115" s="907"/>
      <c r="AP115" s="909">
        <v>0.6</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491803</v>
      </c>
      <c r="DH116" s="767"/>
      <c r="DI116" s="767"/>
      <c r="DJ116" s="767"/>
      <c r="DK116" s="768"/>
      <c r="DL116" s="769">
        <v>396981</v>
      </c>
      <c r="DM116" s="767"/>
      <c r="DN116" s="767"/>
      <c r="DO116" s="767"/>
      <c r="DP116" s="768"/>
      <c r="DQ116" s="769">
        <v>302159</v>
      </c>
      <c r="DR116" s="767"/>
      <c r="DS116" s="767"/>
      <c r="DT116" s="767"/>
      <c r="DU116" s="768"/>
      <c r="DV116" s="811">
        <v>0.3</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13719014</v>
      </c>
      <c r="AB117" s="890"/>
      <c r="AC117" s="890"/>
      <c r="AD117" s="890"/>
      <c r="AE117" s="891"/>
      <c r="AF117" s="892">
        <v>14000824</v>
      </c>
      <c r="AG117" s="890"/>
      <c r="AH117" s="890"/>
      <c r="AI117" s="890"/>
      <c r="AJ117" s="891"/>
      <c r="AK117" s="892">
        <v>13867627</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156376</v>
      </c>
      <c r="AB119" s="876"/>
      <c r="AC119" s="876"/>
      <c r="AD119" s="876"/>
      <c r="AE119" s="877"/>
      <c r="AF119" s="878">
        <v>156494</v>
      </c>
      <c r="AG119" s="876"/>
      <c r="AH119" s="876"/>
      <c r="AI119" s="876"/>
      <c r="AJ119" s="877"/>
      <c r="AK119" s="878">
        <v>156614</v>
      </c>
      <c r="AL119" s="876"/>
      <c r="AM119" s="876"/>
      <c r="AN119" s="876"/>
      <c r="AO119" s="877"/>
      <c r="AP119" s="879">
        <v>0.1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444</v>
      </c>
      <c r="BP119" s="865"/>
      <c r="BQ119" s="866">
        <v>175918834</v>
      </c>
      <c r="BR119" s="832"/>
      <c r="BS119" s="832"/>
      <c r="BT119" s="832"/>
      <c r="BU119" s="832"/>
      <c r="BV119" s="832">
        <v>164852305</v>
      </c>
      <c r="BW119" s="832"/>
      <c r="BX119" s="832"/>
      <c r="BY119" s="832"/>
      <c r="BZ119" s="832"/>
      <c r="CA119" s="832">
        <v>160630157</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238964</v>
      </c>
      <c r="DH119" s="751"/>
      <c r="DI119" s="751"/>
      <c r="DJ119" s="751"/>
      <c r="DK119" s="752"/>
      <c r="DL119" s="753">
        <v>7336</v>
      </c>
      <c r="DM119" s="751"/>
      <c r="DN119" s="751"/>
      <c r="DO119" s="751"/>
      <c r="DP119" s="752"/>
      <c r="DQ119" s="753">
        <v>3345</v>
      </c>
      <c r="DR119" s="751"/>
      <c r="DS119" s="751"/>
      <c r="DT119" s="751"/>
      <c r="DU119" s="752"/>
      <c r="DV119" s="835">
        <v>0</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471904</v>
      </c>
      <c r="AB120" s="767"/>
      <c r="AC120" s="767"/>
      <c r="AD120" s="767"/>
      <c r="AE120" s="768"/>
      <c r="AF120" s="769">
        <v>382597</v>
      </c>
      <c r="AG120" s="767"/>
      <c r="AH120" s="767"/>
      <c r="AI120" s="767"/>
      <c r="AJ120" s="768"/>
      <c r="AK120" s="769">
        <v>382741</v>
      </c>
      <c r="AL120" s="767"/>
      <c r="AM120" s="767"/>
      <c r="AN120" s="767"/>
      <c r="AO120" s="768"/>
      <c r="AP120" s="811">
        <v>0.4</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33113813</v>
      </c>
      <c r="BR120" s="829"/>
      <c r="BS120" s="829"/>
      <c r="BT120" s="829"/>
      <c r="BU120" s="829"/>
      <c r="BV120" s="829">
        <v>40473578</v>
      </c>
      <c r="BW120" s="829"/>
      <c r="BX120" s="829"/>
      <c r="BY120" s="829"/>
      <c r="BZ120" s="829"/>
      <c r="CA120" s="829">
        <v>47721416</v>
      </c>
      <c r="CB120" s="829"/>
      <c r="CC120" s="829"/>
      <c r="CD120" s="829"/>
      <c r="CE120" s="829"/>
      <c r="CF120" s="853">
        <v>45.3</v>
      </c>
      <c r="CG120" s="854"/>
      <c r="CH120" s="854"/>
      <c r="CI120" s="854"/>
      <c r="CJ120" s="854"/>
      <c r="CK120" s="855" t="s">
        <v>448</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11668658</v>
      </c>
      <c r="DH120" s="829"/>
      <c r="DI120" s="829"/>
      <c r="DJ120" s="829"/>
      <c r="DK120" s="829"/>
      <c r="DL120" s="829">
        <v>4294683</v>
      </c>
      <c r="DM120" s="829"/>
      <c r="DN120" s="829"/>
      <c r="DO120" s="829"/>
      <c r="DP120" s="829"/>
      <c r="DQ120" s="829">
        <v>4629360</v>
      </c>
      <c r="DR120" s="829"/>
      <c r="DS120" s="829"/>
      <c r="DT120" s="829"/>
      <c r="DU120" s="829"/>
      <c r="DV120" s="830">
        <v>4.4000000000000004</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39756393</v>
      </c>
      <c r="BR121" s="804"/>
      <c r="BS121" s="804"/>
      <c r="BT121" s="804"/>
      <c r="BU121" s="804"/>
      <c r="BV121" s="804">
        <v>35089444</v>
      </c>
      <c r="BW121" s="804"/>
      <c r="BX121" s="804"/>
      <c r="BY121" s="804"/>
      <c r="BZ121" s="804"/>
      <c r="CA121" s="804">
        <v>34713255</v>
      </c>
      <c r="CB121" s="804"/>
      <c r="CC121" s="804"/>
      <c r="CD121" s="804"/>
      <c r="CE121" s="804"/>
      <c r="CF121" s="862">
        <v>32.9</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124539779</v>
      </c>
      <c r="BR122" s="832"/>
      <c r="BS122" s="832"/>
      <c r="BT122" s="832"/>
      <c r="BU122" s="832"/>
      <c r="BV122" s="832">
        <v>119331919</v>
      </c>
      <c r="BW122" s="832"/>
      <c r="BX122" s="832"/>
      <c r="BY122" s="832"/>
      <c r="BZ122" s="832"/>
      <c r="CA122" s="832">
        <v>112523057</v>
      </c>
      <c r="CB122" s="832"/>
      <c r="CC122" s="832"/>
      <c r="CD122" s="832"/>
      <c r="CE122" s="832"/>
      <c r="CF122" s="833">
        <v>106.8</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94822</v>
      </c>
      <c r="AB123" s="767"/>
      <c r="AC123" s="767"/>
      <c r="AD123" s="767"/>
      <c r="AE123" s="768"/>
      <c r="AF123" s="769">
        <v>94822</v>
      </c>
      <c r="AG123" s="767"/>
      <c r="AH123" s="767"/>
      <c r="AI123" s="767"/>
      <c r="AJ123" s="768"/>
      <c r="AK123" s="769">
        <v>94822</v>
      </c>
      <c r="AL123" s="767"/>
      <c r="AM123" s="767"/>
      <c r="AN123" s="767"/>
      <c r="AO123" s="768"/>
      <c r="AP123" s="811">
        <v>0.1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452</v>
      </c>
      <c r="BP123" s="865"/>
      <c r="BQ123" s="819">
        <v>197409985</v>
      </c>
      <c r="BR123" s="820"/>
      <c r="BS123" s="820"/>
      <c r="BT123" s="820"/>
      <c r="BU123" s="820"/>
      <c r="BV123" s="820">
        <v>194894941</v>
      </c>
      <c r="BW123" s="820"/>
      <c r="BX123" s="820"/>
      <c r="BY123" s="820"/>
      <c r="BZ123" s="820"/>
      <c r="CA123" s="820">
        <v>194957728</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v>48687</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115785</v>
      </c>
      <c r="AB126" s="767"/>
      <c r="AC126" s="767"/>
      <c r="AD126" s="767"/>
      <c r="AE126" s="768"/>
      <c r="AF126" s="769">
        <v>115815</v>
      </c>
      <c r="AG126" s="767"/>
      <c r="AH126" s="767"/>
      <c r="AI126" s="767"/>
      <c r="AJ126" s="768"/>
      <c r="AK126" s="769">
        <v>1996</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2833118</v>
      </c>
      <c r="AB128" s="788"/>
      <c r="AC128" s="788"/>
      <c r="AD128" s="788"/>
      <c r="AE128" s="789"/>
      <c r="AF128" s="790">
        <v>3260968</v>
      </c>
      <c r="AG128" s="788"/>
      <c r="AH128" s="788"/>
      <c r="AI128" s="788"/>
      <c r="AJ128" s="789"/>
      <c r="AK128" s="790">
        <v>2973389</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115235486</v>
      </c>
      <c r="AB129" s="767"/>
      <c r="AC129" s="767"/>
      <c r="AD129" s="767"/>
      <c r="AE129" s="768"/>
      <c r="AF129" s="769">
        <v>113342333</v>
      </c>
      <c r="AG129" s="767"/>
      <c r="AH129" s="767"/>
      <c r="AI129" s="767"/>
      <c r="AJ129" s="768"/>
      <c r="AK129" s="769">
        <v>116180045</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10970439</v>
      </c>
      <c r="AB130" s="767"/>
      <c r="AC130" s="767"/>
      <c r="AD130" s="767"/>
      <c r="AE130" s="768"/>
      <c r="AF130" s="769">
        <v>11004907</v>
      </c>
      <c r="AG130" s="767"/>
      <c r="AH130" s="767"/>
      <c r="AI130" s="767"/>
      <c r="AJ130" s="768"/>
      <c r="AK130" s="769">
        <v>10774506</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0</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104265047</v>
      </c>
      <c r="AB131" s="751"/>
      <c r="AC131" s="751"/>
      <c r="AD131" s="751"/>
      <c r="AE131" s="752"/>
      <c r="AF131" s="753">
        <v>102337426</v>
      </c>
      <c r="AG131" s="751"/>
      <c r="AH131" s="751"/>
      <c r="AI131" s="751"/>
      <c r="AJ131" s="752"/>
      <c r="AK131" s="753">
        <v>105405539</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-8.1084699999999996E-2</v>
      </c>
      <c r="AB132" s="732"/>
      <c r="AC132" s="732"/>
      <c r="AD132" s="732"/>
      <c r="AE132" s="733"/>
      <c r="AF132" s="734">
        <v>-0.25899713000000002</v>
      </c>
      <c r="AG132" s="732"/>
      <c r="AH132" s="732"/>
      <c r="AI132" s="732"/>
      <c r="AJ132" s="733"/>
      <c r="AK132" s="734">
        <v>0.113591753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-0.6</v>
      </c>
      <c r="AB133" s="711"/>
      <c r="AC133" s="711"/>
      <c r="AD133" s="711"/>
      <c r="AE133" s="712"/>
      <c r="AF133" s="710">
        <v>-0.4</v>
      </c>
      <c r="AG133" s="711"/>
      <c r="AH133" s="711"/>
      <c r="AI133" s="711"/>
      <c r="AJ133" s="712"/>
      <c r="AK133" s="710">
        <v>0</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pbUICKxMFTk41ngdHNnV/foPlDRpwlH5yghBAsXUR3TaMsV4kGxpCEQ0SlUK5r2vSBIWZOu1WRsmJ2H+9DTyQ==" saltValue="tjMpTbeH8SYmh9vMRULz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AecECBD2UeaINPQZtATpJY8VA4Y8pPL3uYJL9og31HRdxOocdFVSUpnRTqnXZPhmAw7oVjKDgOwDp5LzHveyQ==" saltValue="0xd3oJ/LiPALh6uknOPn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0763-255A-4F17-BF8E-D5D4597DFED2}">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1d2Co2d2sORXKUahwSgCoTMgUHpcbNH6HWGOjkXcnCSdcMi5R2H5ZeU8FhFaROr1zWKcnCoROaQfl66B39fEw==" saltValue="gJye8ZcKB7hCgIE+/3y/8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28008623</v>
      </c>
      <c r="AP9" s="274">
        <v>49954</v>
      </c>
      <c r="AQ9" s="275">
        <v>62936</v>
      </c>
      <c r="AR9" s="276">
        <v>-20.6</v>
      </c>
    </row>
    <row r="10" spans="1:46" ht="13.5" customHeight="1" x14ac:dyDescent="0.15">
      <c r="A10" s="259"/>
      <c r="AK10" s="1117" t="s">
        <v>487</v>
      </c>
      <c r="AL10" s="1118"/>
      <c r="AM10" s="1118"/>
      <c r="AN10" s="1119"/>
      <c r="AO10" s="277">
        <v>130969</v>
      </c>
      <c r="AP10" s="277">
        <v>234</v>
      </c>
      <c r="AQ10" s="278">
        <v>1734</v>
      </c>
      <c r="AR10" s="279">
        <v>-86.5</v>
      </c>
    </row>
    <row r="11" spans="1:46" ht="13.5" customHeight="1" x14ac:dyDescent="0.15">
      <c r="A11" s="259"/>
      <c r="AK11" s="1117" t="s">
        <v>488</v>
      </c>
      <c r="AL11" s="1118"/>
      <c r="AM11" s="1118"/>
      <c r="AN11" s="1119"/>
      <c r="AO11" s="277">
        <v>64152</v>
      </c>
      <c r="AP11" s="277">
        <v>114</v>
      </c>
      <c r="AQ11" s="278">
        <v>694</v>
      </c>
      <c r="AR11" s="279">
        <v>-83.6</v>
      </c>
    </row>
    <row r="12" spans="1:46" ht="13.5" customHeight="1" x14ac:dyDescent="0.15">
      <c r="A12" s="259"/>
      <c r="AK12" s="1117" t="s">
        <v>489</v>
      </c>
      <c r="AL12" s="1118"/>
      <c r="AM12" s="1118"/>
      <c r="AN12" s="1119"/>
      <c r="AO12" s="277" t="s">
        <v>490</v>
      </c>
      <c r="AP12" s="277" t="s">
        <v>490</v>
      </c>
      <c r="AQ12" s="278">
        <v>24</v>
      </c>
      <c r="AR12" s="279" t="s">
        <v>490</v>
      </c>
    </row>
    <row r="13" spans="1:46" ht="13.5" customHeight="1" x14ac:dyDescent="0.15">
      <c r="A13" s="259"/>
      <c r="AK13" s="1117" t="s">
        <v>491</v>
      </c>
      <c r="AL13" s="1118"/>
      <c r="AM13" s="1118"/>
      <c r="AN13" s="1119"/>
      <c r="AO13" s="277">
        <v>1505454</v>
      </c>
      <c r="AP13" s="277">
        <v>2685</v>
      </c>
      <c r="AQ13" s="278">
        <v>1996</v>
      </c>
      <c r="AR13" s="279">
        <v>34.5</v>
      </c>
    </row>
    <row r="14" spans="1:46" ht="13.5" customHeight="1" x14ac:dyDescent="0.15">
      <c r="A14" s="259"/>
      <c r="AK14" s="1117" t="s">
        <v>492</v>
      </c>
      <c r="AL14" s="1118"/>
      <c r="AM14" s="1118"/>
      <c r="AN14" s="1119"/>
      <c r="AO14" s="277">
        <v>650994</v>
      </c>
      <c r="AP14" s="277">
        <v>1161</v>
      </c>
      <c r="AQ14" s="278">
        <v>1351</v>
      </c>
      <c r="AR14" s="279">
        <v>-14.1</v>
      </c>
    </row>
    <row r="15" spans="1:46" ht="13.5" customHeight="1" x14ac:dyDescent="0.15">
      <c r="A15" s="259"/>
      <c r="AK15" s="1120" t="s">
        <v>493</v>
      </c>
      <c r="AL15" s="1121"/>
      <c r="AM15" s="1121"/>
      <c r="AN15" s="1122"/>
      <c r="AO15" s="277">
        <v>-914976</v>
      </c>
      <c r="AP15" s="277">
        <v>-1632</v>
      </c>
      <c r="AQ15" s="278">
        <v>-1933</v>
      </c>
      <c r="AR15" s="279">
        <v>-15.6</v>
      </c>
    </row>
    <row r="16" spans="1:46" x14ac:dyDescent="0.15">
      <c r="A16" s="259"/>
      <c r="AK16" s="1120" t="s">
        <v>177</v>
      </c>
      <c r="AL16" s="1121"/>
      <c r="AM16" s="1121"/>
      <c r="AN16" s="1122"/>
      <c r="AO16" s="277">
        <v>29445216</v>
      </c>
      <c r="AP16" s="277">
        <v>52516</v>
      </c>
      <c r="AQ16" s="278">
        <v>66802</v>
      </c>
      <c r="AR16" s="279">
        <v>-21.4</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4.87</v>
      </c>
      <c r="AP21" s="290">
        <v>6.52</v>
      </c>
      <c r="AQ21" s="291">
        <v>-1.65</v>
      </c>
      <c r="AS21" s="292"/>
      <c r="AT21" s="288"/>
    </row>
    <row r="22" spans="1:46" s="260" customFormat="1" x14ac:dyDescent="0.15">
      <c r="A22" s="288"/>
      <c r="AK22" s="1123" t="s">
        <v>499</v>
      </c>
      <c r="AL22" s="1124"/>
      <c r="AM22" s="1124"/>
      <c r="AN22" s="1125"/>
      <c r="AO22" s="293">
        <v>97.6</v>
      </c>
      <c r="AP22" s="294">
        <v>99.2</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12578944</v>
      </c>
      <c r="AP32" s="303">
        <v>22435</v>
      </c>
      <c r="AQ32" s="304">
        <v>37417</v>
      </c>
      <c r="AR32" s="305">
        <v>-40</v>
      </c>
    </row>
    <row r="33" spans="1:46" ht="13.5" customHeight="1" x14ac:dyDescent="0.15">
      <c r="A33" s="259"/>
      <c r="AK33" s="1107" t="s">
        <v>504</v>
      </c>
      <c r="AL33" s="1108"/>
      <c r="AM33" s="1108"/>
      <c r="AN33" s="1109"/>
      <c r="AO33" s="303" t="s">
        <v>490</v>
      </c>
      <c r="AP33" s="303" t="s">
        <v>490</v>
      </c>
      <c r="AQ33" s="304" t="s">
        <v>490</v>
      </c>
      <c r="AR33" s="305" t="s">
        <v>490</v>
      </c>
    </row>
    <row r="34" spans="1:46" ht="27" customHeight="1" x14ac:dyDescent="0.15">
      <c r="A34" s="259"/>
      <c r="AK34" s="1107" t="s">
        <v>505</v>
      </c>
      <c r="AL34" s="1108"/>
      <c r="AM34" s="1108"/>
      <c r="AN34" s="1109"/>
      <c r="AO34" s="303" t="s">
        <v>490</v>
      </c>
      <c r="AP34" s="303" t="s">
        <v>490</v>
      </c>
      <c r="AQ34" s="304">
        <v>46</v>
      </c>
      <c r="AR34" s="305" t="s">
        <v>490</v>
      </c>
    </row>
    <row r="35" spans="1:46" ht="27" customHeight="1" x14ac:dyDescent="0.15">
      <c r="A35" s="259"/>
      <c r="AK35" s="1107" t="s">
        <v>506</v>
      </c>
      <c r="AL35" s="1108"/>
      <c r="AM35" s="1108"/>
      <c r="AN35" s="1109"/>
      <c r="AO35" s="303">
        <v>647970</v>
      </c>
      <c r="AP35" s="303">
        <v>1156</v>
      </c>
      <c r="AQ35" s="304">
        <v>8245</v>
      </c>
      <c r="AR35" s="305">
        <v>-86</v>
      </c>
    </row>
    <row r="36" spans="1:46" ht="27" customHeight="1" x14ac:dyDescent="0.15">
      <c r="A36" s="259"/>
      <c r="AK36" s="1107" t="s">
        <v>507</v>
      </c>
      <c r="AL36" s="1108"/>
      <c r="AM36" s="1108"/>
      <c r="AN36" s="1109"/>
      <c r="AO36" s="303">
        <v>4540</v>
      </c>
      <c r="AP36" s="303">
        <v>8</v>
      </c>
      <c r="AQ36" s="304">
        <v>440</v>
      </c>
      <c r="AR36" s="305">
        <v>-98.2</v>
      </c>
    </row>
    <row r="37" spans="1:46" ht="13.5" customHeight="1" x14ac:dyDescent="0.15">
      <c r="A37" s="259"/>
      <c r="AK37" s="1107" t="s">
        <v>508</v>
      </c>
      <c r="AL37" s="1108"/>
      <c r="AM37" s="1108"/>
      <c r="AN37" s="1109"/>
      <c r="AO37" s="303">
        <v>636173</v>
      </c>
      <c r="AP37" s="303">
        <v>1135</v>
      </c>
      <c r="AQ37" s="304">
        <v>558</v>
      </c>
      <c r="AR37" s="305">
        <v>103.4</v>
      </c>
    </row>
    <row r="38" spans="1:46" ht="27" customHeight="1" x14ac:dyDescent="0.15">
      <c r="A38" s="259"/>
      <c r="AK38" s="1110" t="s">
        <v>509</v>
      </c>
      <c r="AL38" s="1111"/>
      <c r="AM38" s="1111"/>
      <c r="AN38" s="1112"/>
      <c r="AO38" s="306" t="s">
        <v>490</v>
      </c>
      <c r="AP38" s="306" t="s">
        <v>490</v>
      </c>
      <c r="AQ38" s="307">
        <v>1</v>
      </c>
      <c r="AR38" s="295" t="s">
        <v>490</v>
      </c>
      <c r="AS38" s="302"/>
    </row>
    <row r="39" spans="1:46" x14ac:dyDescent="0.15">
      <c r="A39" s="259"/>
      <c r="AK39" s="1110" t="s">
        <v>510</v>
      </c>
      <c r="AL39" s="1111"/>
      <c r="AM39" s="1111"/>
      <c r="AN39" s="1112"/>
      <c r="AO39" s="303">
        <v>-2973389</v>
      </c>
      <c r="AP39" s="303">
        <v>-5303</v>
      </c>
      <c r="AQ39" s="304">
        <v>-7933</v>
      </c>
      <c r="AR39" s="305">
        <v>-33.200000000000003</v>
      </c>
      <c r="AS39" s="302"/>
    </row>
    <row r="40" spans="1:46" ht="27" customHeight="1" x14ac:dyDescent="0.15">
      <c r="A40" s="259"/>
      <c r="AK40" s="1107" t="s">
        <v>511</v>
      </c>
      <c r="AL40" s="1108"/>
      <c r="AM40" s="1108"/>
      <c r="AN40" s="1109"/>
      <c r="AO40" s="303">
        <v>-10774506</v>
      </c>
      <c r="AP40" s="303">
        <v>-19216</v>
      </c>
      <c r="AQ40" s="304">
        <v>-28055</v>
      </c>
      <c r="AR40" s="305">
        <v>-31.5</v>
      </c>
      <c r="AS40" s="302"/>
    </row>
    <row r="41" spans="1:46" x14ac:dyDescent="0.15">
      <c r="A41" s="259"/>
      <c r="AK41" s="1113" t="s">
        <v>287</v>
      </c>
      <c r="AL41" s="1114"/>
      <c r="AM41" s="1114"/>
      <c r="AN41" s="1115"/>
      <c r="AO41" s="303">
        <v>119732</v>
      </c>
      <c r="AP41" s="303">
        <v>214</v>
      </c>
      <c r="AQ41" s="304">
        <v>10719</v>
      </c>
      <c r="AR41" s="305">
        <v>-98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24532708</v>
      </c>
      <c r="AN51" s="325">
        <v>43615</v>
      </c>
      <c r="AO51" s="326">
        <v>23.2</v>
      </c>
      <c r="AP51" s="327">
        <v>51849</v>
      </c>
      <c r="AQ51" s="328">
        <v>11.6</v>
      </c>
      <c r="AR51" s="329">
        <v>11.6</v>
      </c>
    </row>
    <row r="52" spans="1:44" x14ac:dyDescent="0.15">
      <c r="A52" s="259"/>
      <c r="AK52" s="330"/>
      <c r="AL52" s="331" t="s">
        <v>521</v>
      </c>
      <c r="AM52" s="332">
        <v>17550002</v>
      </c>
      <c r="AN52" s="333">
        <v>31201</v>
      </c>
      <c r="AO52" s="334">
        <v>33.1</v>
      </c>
      <c r="AP52" s="335">
        <v>26326</v>
      </c>
      <c r="AQ52" s="336">
        <v>9.6</v>
      </c>
      <c r="AR52" s="337">
        <v>23.5</v>
      </c>
    </row>
    <row r="53" spans="1:44" x14ac:dyDescent="0.15">
      <c r="A53" s="259"/>
      <c r="AK53" s="315" t="s">
        <v>522</v>
      </c>
      <c r="AL53" s="316"/>
      <c r="AM53" s="324">
        <v>19221685</v>
      </c>
      <c r="AN53" s="325">
        <v>34213</v>
      </c>
      <c r="AO53" s="326">
        <v>-21.6</v>
      </c>
      <c r="AP53" s="327">
        <v>52191</v>
      </c>
      <c r="AQ53" s="328">
        <v>0.7</v>
      </c>
      <c r="AR53" s="329">
        <v>-22.3</v>
      </c>
    </row>
    <row r="54" spans="1:44" x14ac:dyDescent="0.15">
      <c r="A54" s="259"/>
      <c r="AK54" s="330"/>
      <c r="AL54" s="331" t="s">
        <v>521</v>
      </c>
      <c r="AM54" s="332">
        <v>12001240</v>
      </c>
      <c r="AN54" s="333">
        <v>21361</v>
      </c>
      <c r="AO54" s="334">
        <v>-31.5</v>
      </c>
      <c r="AP54" s="335">
        <v>26807</v>
      </c>
      <c r="AQ54" s="336">
        <v>1.8</v>
      </c>
      <c r="AR54" s="337">
        <v>-33.299999999999997</v>
      </c>
    </row>
    <row r="55" spans="1:44" x14ac:dyDescent="0.15">
      <c r="A55" s="259"/>
      <c r="AK55" s="315" t="s">
        <v>523</v>
      </c>
      <c r="AL55" s="316"/>
      <c r="AM55" s="324">
        <v>31611375</v>
      </c>
      <c r="AN55" s="325">
        <v>56272</v>
      </c>
      <c r="AO55" s="326">
        <v>64.5</v>
      </c>
      <c r="AP55" s="327">
        <v>48105</v>
      </c>
      <c r="AQ55" s="328">
        <v>-7.8</v>
      </c>
      <c r="AR55" s="329">
        <v>72.3</v>
      </c>
    </row>
    <row r="56" spans="1:44" x14ac:dyDescent="0.15">
      <c r="A56" s="259"/>
      <c r="AK56" s="330"/>
      <c r="AL56" s="331" t="s">
        <v>521</v>
      </c>
      <c r="AM56" s="332">
        <v>13989609</v>
      </c>
      <c r="AN56" s="333">
        <v>24903</v>
      </c>
      <c r="AO56" s="334">
        <v>16.600000000000001</v>
      </c>
      <c r="AP56" s="335">
        <v>24072</v>
      </c>
      <c r="AQ56" s="336">
        <v>-10.199999999999999</v>
      </c>
      <c r="AR56" s="337">
        <v>26.8</v>
      </c>
    </row>
    <row r="57" spans="1:44" x14ac:dyDescent="0.15">
      <c r="A57" s="259"/>
      <c r="AK57" s="315" t="s">
        <v>524</v>
      </c>
      <c r="AL57" s="316"/>
      <c r="AM57" s="324">
        <v>18480860</v>
      </c>
      <c r="AN57" s="325">
        <v>32876</v>
      </c>
      <c r="AO57" s="326">
        <v>-41.6</v>
      </c>
      <c r="AP57" s="327">
        <v>47446</v>
      </c>
      <c r="AQ57" s="328">
        <v>-1.4</v>
      </c>
      <c r="AR57" s="329">
        <v>-40.200000000000003</v>
      </c>
    </row>
    <row r="58" spans="1:44" x14ac:dyDescent="0.15">
      <c r="A58" s="259"/>
      <c r="AK58" s="330"/>
      <c r="AL58" s="331" t="s">
        <v>521</v>
      </c>
      <c r="AM58" s="332">
        <v>12083329</v>
      </c>
      <c r="AN58" s="333">
        <v>21495</v>
      </c>
      <c r="AO58" s="334">
        <v>-13.7</v>
      </c>
      <c r="AP58" s="335">
        <v>24371</v>
      </c>
      <c r="AQ58" s="336">
        <v>1.2</v>
      </c>
      <c r="AR58" s="337">
        <v>-14.9</v>
      </c>
    </row>
    <row r="59" spans="1:44" x14ac:dyDescent="0.15">
      <c r="A59" s="259"/>
      <c r="AK59" s="315" t="s">
        <v>525</v>
      </c>
      <c r="AL59" s="316"/>
      <c r="AM59" s="324">
        <v>18828292</v>
      </c>
      <c r="AN59" s="325">
        <v>33580</v>
      </c>
      <c r="AO59" s="326">
        <v>2.1</v>
      </c>
      <c r="AP59" s="327">
        <v>48387</v>
      </c>
      <c r="AQ59" s="328">
        <v>2</v>
      </c>
      <c r="AR59" s="329">
        <v>0.1</v>
      </c>
    </row>
    <row r="60" spans="1:44" x14ac:dyDescent="0.15">
      <c r="A60" s="259"/>
      <c r="AK60" s="330"/>
      <c r="AL60" s="331" t="s">
        <v>521</v>
      </c>
      <c r="AM60" s="332">
        <v>14244878</v>
      </c>
      <c r="AN60" s="333">
        <v>25406</v>
      </c>
      <c r="AO60" s="334">
        <v>18.2</v>
      </c>
      <c r="AP60" s="335">
        <v>25592</v>
      </c>
      <c r="AQ60" s="336">
        <v>5</v>
      </c>
      <c r="AR60" s="337">
        <v>13.2</v>
      </c>
    </row>
    <row r="61" spans="1:44" x14ac:dyDescent="0.15">
      <c r="A61" s="259"/>
      <c r="AK61" s="315" t="s">
        <v>526</v>
      </c>
      <c r="AL61" s="338"/>
      <c r="AM61" s="324">
        <v>22534984</v>
      </c>
      <c r="AN61" s="325">
        <v>40111</v>
      </c>
      <c r="AO61" s="326">
        <v>5.3</v>
      </c>
      <c r="AP61" s="327">
        <v>49596</v>
      </c>
      <c r="AQ61" s="339">
        <v>1</v>
      </c>
      <c r="AR61" s="329">
        <v>4.3</v>
      </c>
    </row>
    <row r="62" spans="1:44" x14ac:dyDescent="0.15">
      <c r="A62" s="259"/>
      <c r="AK62" s="330"/>
      <c r="AL62" s="331" t="s">
        <v>521</v>
      </c>
      <c r="AM62" s="332">
        <v>13973812</v>
      </c>
      <c r="AN62" s="333">
        <v>24873</v>
      </c>
      <c r="AO62" s="334">
        <v>4.5</v>
      </c>
      <c r="AP62" s="335">
        <v>25434</v>
      </c>
      <c r="AQ62" s="336">
        <v>1.5</v>
      </c>
      <c r="AR62" s="337">
        <v>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uPFeRuIVISgYIIgXJwIbTi07WXTmbFRVt6ztQ1e7L5Tw5RYPNai2rDhv1ZG0ExsY1S4z26Njr4TuTNZJwcq4g==" saltValue="WhymwHZ5/l/sIWCq7nRB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pr/8J+yRCRcrMF61DOPvC5crN6If77wITVQCmYbNunOpcvsEU5QMj7/079eKHbxg6M9haZLDc9XAZLCLbuhGPg==" saltValue="XkGxHTDiNYDmWXGm10F9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MhKETVZQLZL2fuvDdw96JhuGvR27G5Yi0PtIqwHxWWsb7DCRNZz0GjNWVBq2ho9E477ZBEm48BPYA18l1Aaeww==" saltValue="gnwZlCHnFE6U6O1AGe6G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9.84</v>
      </c>
      <c r="G47" s="12">
        <v>9.9</v>
      </c>
      <c r="H47" s="12">
        <v>12.9</v>
      </c>
      <c r="I47" s="12">
        <v>17.41</v>
      </c>
      <c r="J47" s="13">
        <v>21.28</v>
      </c>
    </row>
    <row r="48" spans="2:10" ht="57.75" customHeight="1" x14ac:dyDescent="0.15">
      <c r="B48" s="14"/>
      <c r="C48" s="1128" t="s">
        <v>4</v>
      </c>
      <c r="D48" s="1128"/>
      <c r="E48" s="1129"/>
      <c r="F48" s="15">
        <v>1.49</v>
      </c>
      <c r="G48" s="16">
        <v>5.58</v>
      </c>
      <c r="H48" s="16">
        <v>6.52</v>
      </c>
      <c r="I48" s="16">
        <v>5.31</v>
      </c>
      <c r="J48" s="17">
        <v>5.7</v>
      </c>
    </row>
    <row r="49" spans="2:10" ht="57.75" customHeight="1" thickBot="1" x14ac:dyDescent="0.2">
      <c r="B49" s="18"/>
      <c r="C49" s="1130" t="s">
        <v>5</v>
      </c>
      <c r="D49" s="1130"/>
      <c r="E49" s="1131"/>
      <c r="F49" s="19" t="s">
        <v>533</v>
      </c>
      <c r="G49" s="20">
        <v>4.34</v>
      </c>
      <c r="H49" s="20">
        <v>4.62</v>
      </c>
      <c r="I49" s="20">
        <v>2.97</v>
      </c>
      <c r="J49" s="21">
        <v>4.8099999999999996</v>
      </c>
    </row>
    <row r="50" spans="2:10" x14ac:dyDescent="0.15"/>
  </sheetData>
  <sheetProtection algorithmName="SHA-512" hashValue="3V9l8jEliXnTJZHvXD8dD3xcTYeEcp7+NynoYSXJnbtrKT9V0WkypKhedtkN0T0dygiEAFgYNNDD3ukt/m0ovw==" saltValue="ggoMBvWA66/meN50w+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7"/>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534</v>
      </c>
      <c r="D34" s="1136"/>
      <c r="E34" s="1137"/>
      <c r="F34" s="32">
        <v>1.49</v>
      </c>
      <c r="G34" s="33">
        <v>5.58</v>
      </c>
      <c r="H34" s="33">
        <v>6.52</v>
      </c>
      <c r="I34" s="33">
        <v>5.31</v>
      </c>
      <c r="J34" s="34">
        <v>5.69</v>
      </c>
      <c r="K34" s="22"/>
      <c r="L34" s="22"/>
      <c r="M34" s="22"/>
      <c r="N34" s="22"/>
      <c r="O34" s="22"/>
      <c r="P34" s="22"/>
    </row>
    <row r="35" spans="1:16" ht="39" customHeight="1" x14ac:dyDescent="0.15">
      <c r="A35" s="22"/>
      <c r="B35" s="35"/>
      <c r="C35" s="1132" t="s">
        <v>535</v>
      </c>
      <c r="D35" s="1132"/>
      <c r="E35" s="1133"/>
      <c r="F35" s="36" t="s">
        <v>490</v>
      </c>
      <c r="G35" s="37">
        <v>0.61</v>
      </c>
      <c r="H35" s="37">
        <v>1.4</v>
      </c>
      <c r="I35" s="37">
        <v>2.11</v>
      </c>
      <c r="J35" s="38">
        <v>2.58</v>
      </c>
      <c r="K35" s="22"/>
      <c r="L35" s="22"/>
      <c r="M35" s="22"/>
      <c r="N35" s="22"/>
      <c r="O35" s="22"/>
      <c r="P35" s="22"/>
    </row>
    <row r="36" spans="1:16" ht="39" customHeight="1" x14ac:dyDescent="0.15">
      <c r="A36" s="22"/>
      <c r="B36" s="35"/>
      <c r="C36" s="1132" t="s">
        <v>536</v>
      </c>
      <c r="D36" s="1132"/>
      <c r="E36" s="1133"/>
      <c r="F36" s="36">
        <v>0.53</v>
      </c>
      <c r="G36" s="37">
        <v>0.64</v>
      </c>
      <c r="H36" s="37">
        <v>0.77</v>
      </c>
      <c r="I36" s="37">
        <v>0.42</v>
      </c>
      <c r="J36" s="38">
        <v>0.83</v>
      </c>
      <c r="K36" s="22"/>
      <c r="L36" s="22"/>
      <c r="M36" s="22"/>
      <c r="N36" s="22"/>
      <c r="O36" s="22"/>
      <c r="P36" s="22"/>
    </row>
    <row r="37" spans="1:16" ht="39" customHeight="1" x14ac:dyDescent="0.15">
      <c r="A37" s="22"/>
      <c r="B37" s="35"/>
      <c r="C37" s="1132" t="s">
        <v>537</v>
      </c>
      <c r="D37" s="1132"/>
      <c r="E37" s="1133"/>
      <c r="F37" s="36">
        <v>0.44</v>
      </c>
      <c r="G37" s="37">
        <v>0.59</v>
      </c>
      <c r="H37" s="37">
        <v>1.44</v>
      </c>
      <c r="I37" s="37">
        <v>1.23</v>
      </c>
      <c r="J37" s="38">
        <v>0.7</v>
      </c>
      <c r="K37" s="22"/>
      <c r="L37" s="22"/>
      <c r="M37" s="22"/>
      <c r="N37" s="22"/>
      <c r="O37" s="22"/>
      <c r="P37" s="22"/>
    </row>
    <row r="38" spans="1:16" ht="39" customHeight="1" x14ac:dyDescent="0.15">
      <c r="A38" s="22"/>
      <c r="B38" s="35"/>
      <c r="C38" s="1132" t="s">
        <v>538</v>
      </c>
      <c r="D38" s="1132"/>
      <c r="E38" s="1133"/>
      <c r="F38" s="36">
        <v>0.08</v>
      </c>
      <c r="G38" s="37">
        <v>0.09</v>
      </c>
      <c r="H38" s="37">
        <v>0.05</v>
      </c>
      <c r="I38" s="37">
        <v>0.05</v>
      </c>
      <c r="J38" s="38">
        <v>0.05</v>
      </c>
      <c r="K38" s="22"/>
      <c r="L38" s="22"/>
      <c r="M38" s="22"/>
      <c r="N38" s="22"/>
      <c r="O38" s="22"/>
      <c r="P38" s="22"/>
    </row>
    <row r="39" spans="1:16" ht="39" customHeight="1" x14ac:dyDescent="0.15">
      <c r="A39" s="22"/>
      <c r="B39" s="35"/>
      <c r="C39" s="1132" t="s">
        <v>539</v>
      </c>
      <c r="D39" s="1132"/>
      <c r="E39" s="1133"/>
      <c r="F39" s="36">
        <v>0</v>
      </c>
      <c r="G39" s="37">
        <v>0</v>
      </c>
      <c r="H39" s="37">
        <v>0</v>
      </c>
      <c r="I39" s="37">
        <v>0</v>
      </c>
      <c r="J39" s="38">
        <v>0</v>
      </c>
      <c r="K39" s="22"/>
      <c r="L39" s="22"/>
      <c r="M39" s="22"/>
      <c r="N39" s="22"/>
      <c r="O39" s="22"/>
      <c r="P39" s="22"/>
    </row>
    <row r="40" spans="1:16" ht="39" customHeight="1" x14ac:dyDescent="0.15">
      <c r="A40" s="22"/>
      <c r="B40" s="35"/>
      <c r="C40" s="1132" t="s">
        <v>540</v>
      </c>
      <c r="D40" s="1132"/>
      <c r="E40" s="1133"/>
      <c r="F40" s="36">
        <v>0</v>
      </c>
      <c r="G40" s="37">
        <v>0</v>
      </c>
      <c r="H40" s="37">
        <v>0</v>
      </c>
      <c r="I40" s="37">
        <v>0</v>
      </c>
      <c r="J40" s="38">
        <v>0</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543</v>
      </c>
      <c r="D43" s="1134"/>
      <c r="E43" s="1135"/>
      <c r="F43" s="41">
        <v>0.43</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row r="52" s="23" customFormat="1" ht="13.5" hidden="1" customHeight="1" x14ac:dyDescent="0.15"/>
    <row r="53" s="23" customFormat="1" ht="13.5" hidden="1" customHeight="1" x14ac:dyDescent="0.15"/>
    <row r="54" s="23" customFormat="1" ht="13.5" hidden="1" customHeight="1" x14ac:dyDescent="0.15"/>
    <row r="55" s="23" customFormat="1" ht="13.5" hidden="1" customHeight="1" x14ac:dyDescent="0.15"/>
    <row r="56" s="23" customFormat="1" ht="13.5" hidden="1" customHeight="1" x14ac:dyDescent="0.15"/>
    <row r="57" s="23" customFormat="1" ht="13.5" hidden="1" customHeight="1" x14ac:dyDescent="0.15"/>
  </sheetData>
  <sheetProtection algorithmName="SHA-512" hashValue="HMzTFvJsSFhBHASaLMZSGv60xtpyZYPRe0vfSLS+P2yxSOJcfFOb7aYkVecufkVb//N2YQMo1x81DcJIERAT4Q==" saltValue="9rOYaKL/f2MrvsLagGea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12018</v>
      </c>
      <c r="L45" s="58">
        <v>11650</v>
      </c>
      <c r="M45" s="58">
        <v>12232</v>
      </c>
      <c r="N45" s="58">
        <v>12600</v>
      </c>
      <c r="O45" s="59">
        <v>12579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15">
      <c r="A48" s="46"/>
      <c r="B48" s="1163"/>
      <c r="C48" s="1164"/>
      <c r="D48" s="60"/>
      <c r="E48" s="1140" t="s">
        <v>13</v>
      </c>
      <c r="F48" s="1140"/>
      <c r="G48" s="1140"/>
      <c r="H48" s="1140"/>
      <c r="I48" s="1140"/>
      <c r="J48" s="1141"/>
      <c r="K48" s="61">
        <v>3744</v>
      </c>
      <c r="L48" s="62">
        <v>465</v>
      </c>
      <c r="M48" s="62">
        <v>595</v>
      </c>
      <c r="N48" s="62">
        <v>646</v>
      </c>
      <c r="O48" s="63">
        <v>648</v>
      </c>
      <c r="P48" s="46"/>
      <c r="Q48" s="46"/>
      <c r="R48" s="46"/>
      <c r="S48" s="46"/>
      <c r="T48" s="46"/>
      <c r="U48" s="46"/>
    </row>
    <row r="49" spans="1:21" ht="30.75" customHeight="1" x14ac:dyDescent="0.15">
      <c r="A49" s="46"/>
      <c r="B49" s="1163"/>
      <c r="C49" s="1164"/>
      <c r="D49" s="60"/>
      <c r="E49" s="1140" t="s">
        <v>14</v>
      </c>
      <c r="F49" s="1140"/>
      <c r="G49" s="1140"/>
      <c r="H49" s="1140"/>
      <c r="I49" s="1140"/>
      <c r="J49" s="1141"/>
      <c r="K49" s="61">
        <v>184</v>
      </c>
      <c r="L49" s="62">
        <v>75</v>
      </c>
      <c r="M49" s="62">
        <v>5</v>
      </c>
      <c r="N49" s="62">
        <v>4</v>
      </c>
      <c r="O49" s="63">
        <v>5</v>
      </c>
      <c r="P49" s="46"/>
      <c r="Q49" s="46"/>
      <c r="R49" s="46"/>
      <c r="S49" s="46"/>
      <c r="T49" s="46"/>
      <c r="U49" s="46"/>
    </row>
    <row r="50" spans="1:21" ht="30.75" customHeight="1" x14ac:dyDescent="0.15">
      <c r="A50" s="46"/>
      <c r="B50" s="1163"/>
      <c r="C50" s="1164"/>
      <c r="D50" s="60"/>
      <c r="E50" s="1140" t="s">
        <v>15</v>
      </c>
      <c r="F50" s="1140"/>
      <c r="G50" s="1140"/>
      <c r="H50" s="1140"/>
      <c r="I50" s="1140"/>
      <c r="J50" s="1141"/>
      <c r="K50" s="61">
        <v>1091</v>
      </c>
      <c r="L50" s="62">
        <v>886</v>
      </c>
      <c r="M50" s="62">
        <v>888</v>
      </c>
      <c r="N50" s="62">
        <v>750</v>
      </c>
      <c r="O50" s="63">
        <v>636</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1</v>
      </c>
      <c r="M51" s="62" t="s">
        <v>490</v>
      </c>
      <c r="N51" s="62" t="s">
        <v>490</v>
      </c>
      <c r="O51" s="63" t="s">
        <v>490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17965</v>
      </c>
      <c r="L52" s="62">
        <v>14094</v>
      </c>
      <c r="M52" s="62">
        <v>13804</v>
      </c>
      <c r="N52" s="62">
        <v>14266</v>
      </c>
      <c r="O52" s="63">
        <v>13748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-928</v>
      </c>
      <c r="L53" s="67">
        <v>-1017</v>
      </c>
      <c r="M53" s="67">
        <v>-84</v>
      </c>
      <c r="N53" s="67">
        <v>-266</v>
      </c>
      <c r="O53" s="68">
        <v>120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sheetData>
  <sheetProtection algorithmName="SHA-512" hashValue="v24bD+c3QxRuh2fYXCsSsUrqhqGUO1ElwKt0MgX9FXKwklIFXBmJ6vLW1RcLjysHjqdSZncO2589mWZYdociQA==" saltValue="Y2EMzOvpyB+I6HwjHLOJ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s="94" customFormat="1" ht="15" customHeight="1" x14ac:dyDescent="0.15"/>
    <row r="8" s="94" customFormat="1" ht="15" customHeight="1" x14ac:dyDescent="0.15"/>
    <row r="9" s="94" customFormat="1" ht="15" customHeight="1" x14ac:dyDescent="0.15"/>
    <row r="10" s="94" customFormat="1" ht="15" customHeight="1" x14ac:dyDescent="0.15"/>
    <row r="11" s="94" customFormat="1" ht="15" customHeight="1" x14ac:dyDescent="0.15"/>
    <row r="12" s="94" customFormat="1" ht="15" customHeight="1" x14ac:dyDescent="0.15"/>
    <row r="13" s="94" customFormat="1" ht="15" customHeight="1" x14ac:dyDescent="0.15"/>
    <row r="14" s="94" customFormat="1" ht="15" customHeight="1" x14ac:dyDescent="0.15"/>
    <row r="15" s="94" customFormat="1" ht="15" customHeight="1" x14ac:dyDescent="0.15"/>
    <row r="16" s="94" customFormat="1"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134459</v>
      </c>
      <c r="J41" s="343">
        <v>136369</v>
      </c>
      <c r="K41" s="343">
        <v>140230</v>
      </c>
      <c r="L41" s="343">
        <v>137707</v>
      </c>
      <c r="M41" s="344">
        <v>133674</v>
      </c>
    </row>
    <row r="42" spans="2:13" ht="27.75" customHeight="1" x14ac:dyDescent="0.15">
      <c r="B42" s="1171"/>
      <c r="C42" s="1172"/>
      <c r="D42" s="104"/>
      <c r="E42" s="1175" t="s">
        <v>32</v>
      </c>
      <c r="F42" s="1175"/>
      <c r="G42" s="1175"/>
      <c r="H42" s="1176"/>
      <c r="I42" s="345">
        <v>6020</v>
      </c>
      <c r="J42" s="346">
        <v>4873</v>
      </c>
      <c r="K42" s="346">
        <v>3727</v>
      </c>
      <c r="L42" s="346">
        <v>2755</v>
      </c>
      <c r="M42" s="347">
        <v>2010</v>
      </c>
    </row>
    <row r="43" spans="2:13" ht="27.75" customHeight="1" x14ac:dyDescent="0.15">
      <c r="B43" s="1171"/>
      <c r="C43" s="1172"/>
      <c r="D43" s="104"/>
      <c r="E43" s="1175" t="s">
        <v>33</v>
      </c>
      <c r="F43" s="1175"/>
      <c r="G43" s="1175"/>
      <c r="H43" s="1176"/>
      <c r="I43" s="345">
        <v>28004</v>
      </c>
      <c r="J43" s="346">
        <v>18581</v>
      </c>
      <c r="K43" s="346">
        <v>11669</v>
      </c>
      <c r="L43" s="346">
        <v>4295</v>
      </c>
      <c r="M43" s="347">
        <v>4629</v>
      </c>
    </row>
    <row r="44" spans="2:13" ht="27.75" customHeight="1" x14ac:dyDescent="0.15">
      <c r="B44" s="1171"/>
      <c r="C44" s="1172"/>
      <c r="D44" s="104"/>
      <c r="E44" s="1175" t="s">
        <v>34</v>
      </c>
      <c r="F44" s="1175"/>
      <c r="G44" s="1175"/>
      <c r="H44" s="1176"/>
      <c r="I44" s="345">
        <v>114</v>
      </c>
      <c r="J44" s="346">
        <v>35</v>
      </c>
      <c r="K44" s="346">
        <v>31</v>
      </c>
      <c r="L44" s="346">
        <v>26</v>
      </c>
      <c r="M44" s="347">
        <v>22</v>
      </c>
    </row>
    <row r="45" spans="2:13" ht="27.75" customHeight="1" x14ac:dyDescent="0.15">
      <c r="B45" s="1171"/>
      <c r="C45" s="1172"/>
      <c r="D45" s="104"/>
      <c r="E45" s="1175" t="s">
        <v>35</v>
      </c>
      <c r="F45" s="1175"/>
      <c r="G45" s="1175"/>
      <c r="H45" s="1176"/>
      <c r="I45" s="345">
        <v>20450</v>
      </c>
      <c r="J45" s="346">
        <v>20502</v>
      </c>
      <c r="K45" s="346">
        <v>20262</v>
      </c>
      <c r="L45" s="346">
        <v>20070</v>
      </c>
      <c r="M45" s="347">
        <v>20296</v>
      </c>
    </row>
    <row r="46" spans="2:13" ht="27.75" customHeight="1" x14ac:dyDescent="0.15">
      <c r="B46" s="1171"/>
      <c r="C46" s="1172"/>
      <c r="D46" s="105"/>
      <c r="E46" s="1175" t="s">
        <v>36</v>
      </c>
      <c r="F46" s="1175"/>
      <c r="G46" s="1175"/>
      <c r="H46" s="1176"/>
      <c r="I46" s="345" t="s">
        <v>490</v>
      </c>
      <c r="J46" s="346" t="s">
        <v>490</v>
      </c>
      <c r="K46" s="346" t="s">
        <v>490</v>
      </c>
      <c r="L46" s="346" t="s">
        <v>490</v>
      </c>
      <c r="M46" s="347" t="s">
        <v>490</v>
      </c>
    </row>
    <row r="47" spans="2:13" ht="27.75" customHeight="1" x14ac:dyDescent="0.15">
      <c r="B47" s="1171"/>
      <c r="C47" s="1172"/>
      <c r="D47" s="106"/>
      <c r="E47" s="1185" t="s">
        <v>37</v>
      </c>
      <c r="F47" s="1186"/>
      <c r="G47" s="1186"/>
      <c r="H47" s="1187"/>
      <c r="I47" s="345" t="s">
        <v>490</v>
      </c>
      <c r="J47" s="346" t="s">
        <v>490</v>
      </c>
      <c r="K47" s="346" t="s">
        <v>490</v>
      </c>
      <c r="L47" s="346" t="s">
        <v>490</v>
      </c>
      <c r="M47" s="347" t="s">
        <v>490</v>
      </c>
    </row>
    <row r="48" spans="2:13" ht="27.75" customHeight="1" x14ac:dyDescent="0.15">
      <c r="B48" s="1171"/>
      <c r="C48" s="1172"/>
      <c r="D48" s="104"/>
      <c r="E48" s="1175" t="s">
        <v>38</v>
      </c>
      <c r="F48" s="1175"/>
      <c r="G48" s="1175"/>
      <c r="H48" s="1176"/>
      <c r="I48" s="345" t="s">
        <v>490</v>
      </c>
      <c r="J48" s="346" t="s">
        <v>490</v>
      </c>
      <c r="K48" s="346" t="s">
        <v>490</v>
      </c>
      <c r="L48" s="346" t="s">
        <v>490</v>
      </c>
      <c r="M48" s="347" t="s">
        <v>490</v>
      </c>
    </row>
    <row r="49" spans="2:13" ht="27.75" customHeight="1" x14ac:dyDescent="0.15">
      <c r="B49" s="1173"/>
      <c r="C49" s="1174"/>
      <c r="D49" s="104"/>
      <c r="E49" s="1175" t="s">
        <v>39</v>
      </c>
      <c r="F49" s="1175"/>
      <c r="G49" s="1175"/>
      <c r="H49" s="1176"/>
      <c r="I49" s="345" t="s">
        <v>490</v>
      </c>
      <c r="J49" s="346" t="s">
        <v>490</v>
      </c>
      <c r="K49" s="346" t="s">
        <v>490</v>
      </c>
      <c r="L49" s="346" t="s">
        <v>490</v>
      </c>
      <c r="M49" s="347" t="s">
        <v>490</v>
      </c>
    </row>
    <row r="50" spans="2:13" ht="27.75" customHeight="1" x14ac:dyDescent="0.15">
      <c r="B50" s="1169" t="s">
        <v>40</v>
      </c>
      <c r="C50" s="1170"/>
      <c r="D50" s="107"/>
      <c r="E50" s="1175" t="s">
        <v>41</v>
      </c>
      <c r="F50" s="1175"/>
      <c r="G50" s="1175"/>
      <c r="H50" s="1176"/>
      <c r="I50" s="345">
        <v>27047</v>
      </c>
      <c r="J50" s="346">
        <v>28219</v>
      </c>
      <c r="K50" s="346">
        <v>33114</v>
      </c>
      <c r="L50" s="346">
        <v>40474</v>
      </c>
      <c r="M50" s="347">
        <v>47721</v>
      </c>
    </row>
    <row r="51" spans="2:13" ht="27.75" customHeight="1" x14ac:dyDescent="0.15">
      <c r="B51" s="1171"/>
      <c r="C51" s="1172"/>
      <c r="D51" s="104"/>
      <c r="E51" s="1175" t="s">
        <v>42</v>
      </c>
      <c r="F51" s="1175"/>
      <c r="G51" s="1175"/>
      <c r="H51" s="1176"/>
      <c r="I51" s="345">
        <v>45704</v>
      </c>
      <c r="J51" s="346">
        <v>40601</v>
      </c>
      <c r="K51" s="346">
        <v>39756</v>
      </c>
      <c r="L51" s="346">
        <v>35089</v>
      </c>
      <c r="M51" s="347">
        <v>34713</v>
      </c>
    </row>
    <row r="52" spans="2:13" ht="27.75" customHeight="1" x14ac:dyDescent="0.15">
      <c r="B52" s="1173"/>
      <c r="C52" s="1174"/>
      <c r="D52" s="104"/>
      <c r="E52" s="1175" t="s">
        <v>43</v>
      </c>
      <c r="F52" s="1175"/>
      <c r="G52" s="1175"/>
      <c r="H52" s="1176"/>
      <c r="I52" s="345">
        <v>124744</v>
      </c>
      <c r="J52" s="346">
        <v>122253</v>
      </c>
      <c r="K52" s="346">
        <v>124540</v>
      </c>
      <c r="L52" s="346">
        <v>119332</v>
      </c>
      <c r="M52" s="347">
        <v>112523</v>
      </c>
    </row>
    <row r="53" spans="2:13" ht="27.75" customHeight="1" thickBot="1" x14ac:dyDescent="0.2">
      <c r="B53" s="1177" t="s">
        <v>19</v>
      </c>
      <c r="C53" s="1178"/>
      <c r="D53" s="108"/>
      <c r="E53" s="1179" t="s">
        <v>44</v>
      </c>
      <c r="F53" s="1179"/>
      <c r="G53" s="1179"/>
      <c r="H53" s="1180"/>
      <c r="I53" s="348">
        <v>-8450</v>
      </c>
      <c r="J53" s="349">
        <v>-10712</v>
      </c>
      <c r="K53" s="349">
        <v>-21491</v>
      </c>
      <c r="L53" s="349">
        <v>-30043</v>
      </c>
      <c r="M53" s="350">
        <v>-34328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u15uv34ezfyszeIIi6ARNnZ69kDK0dpVBUfvcX6Ghyafus/os97b2pkZbD8L8yRRJQfqKviCC+RkIa6mAl2WQ==" saltValue="O3VSXpLlXATCt3UiKCS1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14869</v>
      </c>
      <c r="G55" s="120">
        <v>19734</v>
      </c>
      <c r="H55" s="121">
        <v>24723</v>
      </c>
    </row>
    <row r="56" spans="2:8" ht="52.5" customHeight="1" x14ac:dyDescent="0.15">
      <c r="B56" s="122"/>
      <c r="C56" s="1198" t="s">
        <v>47</v>
      </c>
      <c r="D56" s="1198"/>
      <c r="E56" s="1199"/>
      <c r="F56" s="123">
        <v>4</v>
      </c>
      <c r="G56" s="123">
        <v>4</v>
      </c>
      <c r="H56" s="124">
        <v>4</v>
      </c>
    </row>
    <row r="57" spans="2:8" ht="53.25" customHeight="1" x14ac:dyDescent="0.15">
      <c r="B57" s="122"/>
      <c r="C57" s="1200" t="s">
        <v>48</v>
      </c>
      <c r="D57" s="1200"/>
      <c r="E57" s="1201"/>
      <c r="F57" s="125">
        <v>14306</v>
      </c>
      <c r="G57" s="125">
        <v>15999</v>
      </c>
      <c r="H57" s="126">
        <v>17491</v>
      </c>
    </row>
    <row r="58" spans="2:8" ht="45.75" customHeight="1" x14ac:dyDescent="0.15">
      <c r="B58" s="127"/>
      <c r="C58" s="1188" t="s">
        <v>561</v>
      </c>
      <c r="D58" s="1189"/>
      <c r="E58" s="1190"/>
      <c r="F58" s="128">
        <v>7597</v>
      </c>
      <c r="G58" s="128">
        <v>9210</v>
      </c>
      <c r="H58" s="129">
        <v>10460</v>
      </c>
    </row>
    <row r="59" spans="2:8" ht="45.75" customHeight="1" x14ac:dyDescent="0.15">
      <c r="B59" s="127"/>
      <c r="C59" s="1188" t="s">
        <v>562</v>
      </c>
      <c r="D59" s="1189"/>
      <c r="E59" s="1190"/>
      <c r="F59" s="128">
        <v>2913</v>
      </c>
      <c r="G59" s="128">
        <v>2914</v>
      </c>
      <c r="H59" s="129">
        <v>2915</v>
      </c>
    </row>
    <row r="60" spans="2:8" ht="45.75" customHeight="1" x14ac:dyDescent="0.15">
      <c r="B60" s="127"/>
      <c r="C60" s="1188" t="s">
        <v>563</v>
      </c>
      <c r="D60" s="1189"/>
      <c r="E60" s="1190"/>
      <c r="F60" s="128">
        <v>2214</v>
      </c>
      <c r="G60" s="128">
        <v>2215</v>
      </c>
      <c r="H60" s="129">
        <v>2216</v>
      </c>
    </row>
    <row r="61" spans="2:8" ht="45.75" customHeight="1" x14ac:dyDescent="0.15">
      <c r="B61" s="127"/>
      <c r="C61" s="1188" t="s">
        <v>564</v>
      </c>
      <c r="D61" s="1189"/>
      <c r="E61" s="1190"/>
      <c r="F61" s="128">
        <v>613</v>
      </c>
      <c r="G61" s="128">
        <v>592</v>
      </c>
      <c r="H61" s="129">
        <v>723</v>
      </c>
    </row>
    <row r="62" spans="2:8" ht="45.75" customHeight="1" thickBot="1" x14ac:dyDescent="0.2">
      <c r="B62" s="130"/>
      <c r="C62" s="1191" t="s">
        <v>565</v>
      </c>
      <c r="D62" s="1192"/>
      <c r="E62" s="1193"/>
      <c r="F62" s="131">
        <v>294</v>
      </c>
      <c r="G62" s="131">
        <v>329</v>
      </c>
      <c r="H62" s="132">
        <v>356</v>
      </c>
    </row>
    <row r="63" spans="2:8" ht="52.5" customHeight="1" thickBot="1" x14ac:dyDescent="0.2">
      <c r="B63" s="133"/>
      <c r="C63" s="1194" t="s">
        <v>49</v>
      </c>
      <c r="D63" s="1194"/>
      <c r="E63" s="1195"/>
      <c r="F63" s="134">
        <v>29179</v>
      </c>
      <c r="G63" s="134">
        <v>35737</v>
      </c>
      <c r="H63" s="135">
        <v>42218</v>
      </c>
    </row>
    <row r="64" spans="2:8" x14ac:dyDescent="0.15"/>
  </sheetData>
  <sheetProtection algorithmName="SHA-512" hashValue="blwe0hbv7eWjGitClqWQol6j1/YFjTZ+3K+c9hjiTxjTj0Ia1wzupX0nr024NfqmbVoQqvcFkLylA8NkSjKAYA==" saltValue="w8PRuKw4VWfU2l6AXLMM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43615</v>
      </c>
      <c r="E3" s="154"/>
      <c r="F3" s="155">
        <v>51849</v>
      </c>
      <c r="G3" s="156"/>
      <c r="H3" s="157"/>
    </row>
    <row r="4" spans="1:8" x14ac:dyDescent="0.15">
      <c r="A4" s="158"/>
      <c r="B4" s="159"/>
      <c r="C4" s="160"/>
      <c r="D4" s="161">
        <v>31201</v>
      </c>
      <c r="E4" s="162"/>
      <c r="F4" s="163">
        <v>26326</v>
      </c>
      <c r="G4" s="164"/>
      <c r="H4" s="165"/>
    </row>
    <row r="5" spans="1:8" x14ac:dyDescent="0.15">
      <c r="A5" s="146" t="s">
        <v>522</v>
      </c>
      <c r="B5" s="151"/>
      <c r="C5" s="152"/>
      <c r="D5" s="153">
        <v>34213</v>
      </c>
      <c r="E5" s="154"/>
      <c r="F5" s="155">
        <v>52191</v>
      </c>
      <c r="G5" s="156"/>
      <c r="H5" s="157"/>
    </row>
    <row r="6" spans="1:8" x14ac:dyDescent="0.15">
      <c r="A6" s="158"/>
      <c r="B6" s="159"/>
      <c r="C6" s="160"/>
      <c r="D6" s="161">
        <v>21361</v>
      </c>
      <c r="E6" s="162"/>
      <c r="F6" s="163">
        <v>26807</v>
      </c>
      <c r="G6" s="164"/>
      <c r="H6" s="165"/>
    </row>
    <row r="7" spans="1:8" x14ac:dyDescent="0.15">
      <c r="A7" s="146" t="s">
        <v>523</v>
      </c>
      <c r="B7" s="151"/>
      <c r="C7" s="152"/>
      <c r="D7" s="153">
        <v>56272</v>
      </c>
      <c r="E7" s="154"/>
      <c r="F7" s="155">
        <v>48105</v>
      </c>
      <c r="G7" s="156"/>
      <c r="H7" s="157"/>
    </row>
    <row r="8" spans="1:8" x14ac:dyDescent="0.15">
      <c r="A8" s="158"/>
      <c r="B8" s="159"/>
      <c r="C8" s="160"/>
      <c r="D8" s="161">
        <v>24903</v>
      </c>
      <c r="E8" s="162"/>
      <c r="F8" s="163">
        <v>24072</v>
      </c>
      <c r="G8" s="164"/>
      <c r="H8" s="165"/>
    </row>
    <row r="9" spans="1:8" x14ac:dyDescent="0.15">
      <c r="A9" s="146" t="s">
        <v>524</v>
      </c>
      <c r="B9" s="151"/>
      <c r="C9" s="152"/>
      <c r="D9" s="153">
        <v>32876</v>
      </c>
      <c r="E9" s="154"/>
      <c r="F9" s="155">
        <v>47446</v>
      </c>
      <c r="G9" s="156"/>
      <c r="H9" s="157"/>
    </row>
    <row r="10" spans="1:8" x14ac:dyDescent="0.15">
      <c r="A10" s="158"/>
      <c r="B10" s="159"/>
      <c r="C10" s="160"/>
      <c r="D10" s="161">
        <v>21495</v>
      </c>
      <c r="E10" s="162"/>
      <c r="F10" s="163">
        <v>24371</v>
      </c>
      <c r="G10" s="164"/>
      <c r="H10" s="165"/>
    </row>
    <row r="11" spans="1:8" x14ac:dyDescent="0.15">
      <c r="A11" s="146" t="s">
        <v>525</v>
      </c>
      <c r="B11" s="151"/>
      <c r="C11" s="152"/>
      <c r="D11" s="153">
        <v>33580</v>
      </c>
      <c r="E11" s="154"/>
      <c r="F11" s="155">
        <v>48387</v>
      </c>
      <c r="G11" s="156"/>
      <c r="H11" s="157"/>
    </row>
    <row r="12" spans="1:8" x14ac:dyDescent="0.15">
      <c r="A12" s="158"/>
      <c r="B12" s="159"/>
      <c r="C12" s="166"/>
      <c r="D12" s="161">
        <v>25406</v>
      </c>
      <c r="E12" s="162"/>
      <c r="F12" s="163">
        <v>25592</v>
      </c>
      <c r="G12" s="164"/>
      <c r="H12" s="165"/>
    </row>
    <row r="13" spans="1:8" x14ac:dyDescent="0.15">
      <c r="A13" s="146"/>
      <c r="B13" s="151"/>
      <c r="C13" s="152"/>
      <c r="D13" s="153">
        <v>40111</v>
      </c>
      <c r="E13" s="154"/>
      <c r="F13" s="155">
        <v>49596</v>
      </c>
      <c r="G13" s="167"/>
      <c r="H13" s="157"/>
    </row>
    <row r="14" spans="1:8" x14ac:dyDescent="0.15">
      <c r="A14" s="158"/>
      <c r="B14" s="159"/>
      <c r="C14" s="160"/>
      <c r="D14" s="161">
        <v>24873</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1.49</v>
      </c>
      <c r="C19" s="168">
        <f>ROUND(VALUE(SUBSTITUTE(実質収支比率等に係る経年分析!G$48,"▲","-")),2)</f>
        <v>5.58</v>
      </c>
      <c r="D19" s="168">
        <f>ROUND(VALUE(SUBSTITUTE(実質収支比率等に係る経年分析!H$48,"▲","-")),2)</f>
        <v>6.52</v>
      </c>
      <c r="E19" s="168">
        <f>ROUND(VALUE(SUBSTITUTE(実質収支比率等に係る経年分析!I$48,"▲","-")),2)</f>
        <v>5.31</v>
      </c>
      <c r="F19" s="168">
        <f>ROUND(VALUE(SUBSTITUTE(実質収支比率等に係る経年分析!J$48,"▲","-")),2)</f>
        <v>5.7</v>
      </c>
    </row>
    <row r="20" spans="1:11" x14ac:dyDescent="0.15">
      <c r="A20" s="168" t="s">
        <v>53</v>
      </c>
      <c r="B20" s="168">
        <f>ROUND(VALUE(SUBSTITUTE(実質収支比率等に係る経年分析!F$47,"▲","-")),2)</f>
        <v>9.84</v>
      </c>
      <c r="C20" s="168">
        <f>ROUND(VALUE(SUBSTITUTE(実質収支比率等に係る経年分析!G$47,"▲","-")),2)</f>
        <v>9.9</v>
      </c>
      <c r="D20" s="168">
        <f>ROUND(VALUE(SUBSTITUTE(実質収支比率等に係る経年分析!H$47,"▲","-")),2)</f>
        <v>12.9</v>
      </c>
      <c r="E20" s="168">
        <f>ROUND(VALUE(SUBSTITUTE(実質収支比率等に係る経年分析!I$47,"▲","-")),2)</f>
        <v>17.41</v>
      </c>
      <c r="F20" s="168">
        <f>ROUND(VALUE(SUBSTITUTE(実質収支比率等に係る経年分析!J$47,"▲","-")),2)</f>
        <v>21.28</v>
      </c>
    </row>
    <row r="21" spans="1:11" x14ac:dyDescent="0.15">
      <c r="A21" s="168" t="s">
        <v>54</v>
      </c>
      <c r="B21" s="168">
        <f>IF(ISNUMBER(VALUE(SUBSTITUTE(実質収支比率等に係る経年分析!F$49,"▲","-"))),ROUND(VALUE(SUBSTITUTE(実質収支比率等に係る経年分析!F$49,"▲","-")),2),NA())</f>
        <v>-1.76</v>
      </c>
      <c r="C21" s="168">
        <f>IF(ISNUMBER(VALUE(SUBSTITUTE(実質収支比率等に係る経年分析!G$49,"▲","-"))),ROUND(VALUE(SUBSTITUTE(実質収支比率等に係る経年分析!G$49,"▲","-")),2),NA())</f>
        <v>4.34</v>
      </c>
      <c r="D21" s="168">
        <f>IF(ISNUMBER(VALUE(SUBSTITUTE(実質収支比率等に係る経年分析!H$49,"▲","-"))),ROUND(VALUE(SUBSTITUTE(実質収支比率等に係る経年分析!H$49,"▲","-")),2),NA())</f>
        <v>4.62</v>
      </c>
      <c r="E21" s="168">
        <f>IF(ISNUMBER(VALUE(SUBSTITUTE(実質収支比率等に係る経年分析!I$49,"▲","-"))),ROUND(VALUE(SUBSTITUTE(実質収支比率等に係る経年分析!I$49,"▲","-")),2),NA())</f>
        <v>2.97</v>
      </c>
      <c r="F21" s="168">
        <f>IF(ISNUMBER(VALUE(SUBSTITUTE(実質収支比率等に係る経年分析!J$49,"▲","-"))),ROUND(VALUE(SUBSTITUTE(実質収支比率等に係る経年分析!J$49,"▲","-")),2),NA())</f>
        <v>4.8099999999999996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母子・父子福祉資金特別会計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駐車場事業特別会計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0.83</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5.58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17965</v>
      </c>
      <c r="E42" s="170"/>
      <c r="F42" s="170"/>
      <c r="G42" s="170">
        <f>'実質公債費比率（分子）の構造'!L$52</f>
        <v>14094</v>
      </c>
      <c r="H42" s="170"/>
      <c r="I42" s="170"/>
      <c r="J42" s="170">
        <f>'実質公債費比率（分子）の構造'!M$52</f>
        <v>13804</v>
      </c>
      <c r="K42" s="170"/>
      <c r="L42" s="170"/>
      <c r="M42" s="170">
        <f>'実質公債費比率（分子）の構造'!N$52</f>
        <v>14266</v>
      </c>
      <c r="N42" s="170"/>
      <c r="O42" s="170"/>
      <c r="P42" s="170">
        <f>'実質公債費比率（分子）の構造'!O$52</f>
        <v>13748</v>
      </c>
    </row>
    <row r="43" spans="1:16" x14ac:dyDescent="0.15">
      <c r="A43" s="170" t="s">
        <v>16</v>
      </c>
      <c r="B43" s="170">
        <f>'実質公債費比率（分子）の構造'!K$51</f>
        <v>0</v>
      </c>
      <c r="C43" s="170"/>
      <c r="D43" s="170"/>
      <c r="E43" s="170">
        <f>'実質公債費比率（分子）の構造'!L$51</f>
        <v>1</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1091</v>
      </c>
      <c r="C44" s="170"/>
      <c r="D44" s="170"/>
      <c r="E44" s="170">
        <f>'実質公債費比率（分子）の構造'!L$50</f>
        <v>886</v>
      </c>
      <c r="F44" s="170"/>
      <c r="G44" s="170"/>
      <c r="H44" s="170">
        <f>'実質公債費比率（分子）の構造'!M$50</f>
        <v>888</v>
      </c>
      <c r="I44" s="170"/>
      <c r="J44" s="170"/>
      <c r="K44" s="170">
        <f>'実質公債費比率（分子）の構造'!N$50</f>
        <v>750</v>
      </c>
      <c r="L44" s="170"/>
      <c r="M44" s="170"/>
      <c r="N44" s="170">
        <f>'実質公債費比率（分子）の構造'!O$50</f>
        <v>636</v>
      </c>
      <c r="O44" s="170"/>
      <c r="P44" s="170"/>
    </row>
    <row r="45" spans="1:16" x14ac:dyDescent="0.15">
      <c r="A45" s="170" t="s">
        <v>63</v>
      </c>
      <c r="B45" s="170">
        <f>'実質公債費比率（分子）の構造'!K$49</f>
        <v>184</v>
      </c>
      <c r="C45" s="170"/>
      <c r="D45" s="170"/>
      <c r="E45" s="170">
        <f>'実質公債費比率（分子）の構造'!L$49</f>
        <v>75</v>
      </c>
      <c r="F45" s="170"/>
      <c r="G45" s="170"/>
      <c r="H45" s="170">
        <f>'実質公債費比率（分子）の構造'!M$49</f>
        <v>5</v>
      </c>
      <c r="I45" s="170"/>
      <c r="J45" s="170"/>
      <c r="K45" s="170">
        <f>'実質公債費比率（分子）の構造'!N$49</f>
        <v>4</v>
      </c>
      <c r="L45" s="170"/>
      <c r="M45" s="170"/>
      <c r="N45" s="170">
        <f>'実質公債費比率（分子）の構造'!O$49</f>
        <v>5</v>
      </c>
      <c r="O45" s="170"/>
      <c r="P45" s="170"/>
    </row>
    <row r="46" spans="1:16" x14ac:dyDescent="0.15">
      <c r="A46" s="170" t="s">
        <v>64</v>
      </c>
      <c r="B46" s="170">
        <f>'実質公債費比率（分子）の構造'!K$48</f>
        <v>3744</v>
      </c>
      <c r="C46" s="170"/>
      <c r="D46" s="170"/>
      <c r="E46" s="170">
        <f>'実質公債費比率（分子）の構造'!L$48</f>
        <v>465</v>
      </c>
      <c r="F46" s="170"/>
      <c r="G46" s="170"/>
      <c r="H46" s="170">
        <f>'実質公債費比率（分子）の構造'!M$48</f>
        <v>595</v>
      </c>
      <c r="I46" s="170"/>
      <c r="J46" s="170"/>
      <c r="K46" s="170">
        <f>'実質公債費比率（分子）の構造'!N$48</f>
        <v>646</v>
      </c>
      <c r="L46" s="170"/>
      <c r="M46" s="170"/>
      <c r="N46" s="170">
        <f>'実質公債費比率（分子）の構造'!O$48</f>
        <v>648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12018</v>
      </c>
      <c r="C49" s="170"/>
      <c r="D49" s="170"/>
      <c r="E49" s="170">
        <f>'実質公債費比率（分子）の構造'!L$45</f>
        <v>11650</v>
      </c>
      <c r="F49" s="170"/>
      <c r="G49" s="170"/>
      <c r="H49" s="170">
        <f>'実質公債費比率（分子）の構造'!M$45</f>
        <v>12232</v>
      </c>
      <c r="I49" s="170"/>
      <c r="J49" s="170"/>
      <c r="K49" s="170">
        <f>'実質公債費比率（分子）の構造'!N$45</f>
        <v>12600</v>
      </c>
      <c r="L49" s="170"/>
      <c r="M49" s="170"/>
      <c r="N49" s="170">
        <f>'実質公債費比率（分子）の構造'!O$45</f>
        <v>12579</v>
      </c>
      <c r="O49" s="170"/>
      <c r="P49" s="170"/>
    </row>
    <row r="50" spans="1:16" x14ac:dyDescent="0.15">
      <c r="A50" s="170" t="s">
        <v>67</v>
      </c>
      <c r="B50" s="170" t="e">
        <f>NA()</f>
        <v>#N/A</v>
      </c>
      <c r="C50" s="170">
        <f>IF(ISNUMBER('実質公債費比率（分子）の構造'!K$53),'実質公債費比率（分子）の構造'!K$53,NA())</f>
        <v>-928</v>
      </c>
      <c r="D50" s="170" t="e">
        <f>NA()</f>
        <v>#N/A</v>
      </c>
      <c r="E50" s="170" t="e">
        <f>NA()</f>
        <v>#N/A</v>
      </c>
      <c r="F50" s="170">
        <f>IF(ISNUMBER('実質公債費比率（分子）の構造'!L$53),'実質公債費比率（分子）の構造'!L$53,NA())</f>
        <v>-1017</v>
      </c>
      <c r="G50" s="170" t="e">
        <f>NA()</f>
        <v>#N/A</v>
      </c>
      <c r="H50" s="170" t="e">
        <f>NA()</f>
        <v>#N/A</v>
      </c>
      <c r="I50" s="170">
        <f>IF(ISNUMBER('実質公債費比率（分子）の構造'!M$53),'実質公債費比率（分子）の構造'!M$53,NA())</f>
        <v>-84</v>
      </c>
      <c r="J50" s="170" t="e">
        <f>NA()</f>
        <v>#N/A</v>
      </c>
      <c r="K50" s="170" t="e">
        <f>NA()</f>
        <v>#N/A</v>
      </c>
      <c r="L50" s="170">
        <f>IF(ISNUMBER('実質公債費比率（分子）の構造'!N$53),'実質公債費比率（分子）の構造'!N$53,NA())</f>
        <v>-266</v>
      </c>
      <c r="M50" s="170" t="e">
        <f>NA()</f>
        <v>#N/A</v>
      </c>
      <c r="N50" s="170" t="e">
        <f>NA()</f>
        <v>#N/A</v>
      </c>
      <c r="O50" s="170">
        <f>IF(ISNUMBER('実質公債費比率（分子）の構造'!O$53),'実質公債費比率（分子）の構造'!O$53,NA())</f>
        <v>120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124744</v>
      </c>
      <c r="E56" s="169"/>
      <c r="F56" s="169"/>
      <c r="G56" s="169">
        <f>'将来負担比率（分子）の構造'!J$52</f>
        <v>122253</v>
      </c>
      <c r="H56" s="169"/>
      <c r="I56" s="169"/>
      <c r="J56" s="169">
        <f>'将来負担比率（分子）の構造'!K$52</f>
        <v>124540</v>
      </c>
      <c r="K56" s="169"/>
      <c r="L56" s="169"/>
      <c r="M56" s="169">
        <f>'将来負担比率（分子）の構造'!L$52</f>
        <v>119332</v>
      </c>
      <c r="N56" s="169"/>
      <c r="O56" s="169"/>
      <c r="P56" s="169">
        <f>'将来負担比率（分子）の構造'!M$52</f>
        <v>112523</v>
      </c>
    </row>
    <row r="57" spans="1:16" x14ac:dyDescent="0.15">
      <c r="A57" s="169" t="s">
        <v>42</v>
      </c>
      <c r="B57" s="169"/>
      <c r="C57" s="169"/>
      <c r="D57" s="169">
        <f>'将来負担比率（分子）の構造'!I$51</f>
        <v>45704</v>
      </c>
      <c r="E57" s="169"/>
      <c r="F57" s="169"/>
      <c r="G57" s="169">
        <f>'将来負担比率（分子）の構造'!J$51</f>
        <v>40601</v>
      </c>
      <c r="H57" s="169"/>
      <c r="I57" s="169"/>
      <c r="J57" s="169">
        <f>'将来負担比率（分子）の構造'!K$51</f>
        <v>39756</v>
      </c>
      <c r="K57" s="169"/>
      <c r="L57" s="169"/>
      <c r="M57" s="169">
        <f>'将来負担比率（分子）の構造'!L$51</f>
        <v>35089</v>
      </c>
      <c r="N57" s="169"/>
      <c r="O57" s="169"/>
      <c r="P57" s="169">
        <f>'将来負担比率（分子）の構造'!M$51</f>
        <v>34713</v>
      </c>
    </row>
    <row r="58" spans="1:16" x14ac:dyDescent="0.15">
      <c r="A58" s="169" t="s">
        <v>41</v>
      </c>
      <c r="B58" s="169"/>
      <c r="C58" s="169"/>
      <c r="D58" s="169">
        <f>'将来負担比率（分子）の構造'!I$50</f>
        <v>27047</v>
      </c>
      <c r="E58" s="169"/>
      <c r="F58" s="169"/>
      <c r="G58" s="169">
        <f>'将来負担比率（分子）の構造'!J$50</f>
        <v>28219</v>
      </c>
      <c r="H58" s="169"/>
      <c r="I58" s="169"/>
      <c r="J58" s="169">
        <f>'将来負担比率（分子）の構造'!K$50</f>
        <v>33114</v>
      </c>
      <c r="K58" s="169"/>
      <c r="L58" s="169"/>
      <c r="M58" s="169">
        <f>'将来負担比率（分子）の構造'!L$50</f>
        <v>40474</v>
      </c>
      <c r="N58" s="169"/>
      <c r="O58" s="169"/>
      <c r="P58" s="169">
        <f>'将来負担比率（分子）の構造'!M$50</f>
        <v>47721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20450</v>
      </c>
      <c r="C62" s="169"/>
      <c r="D62" s="169"/>
      <c r="E62" s="169">
        <f>'将来負担比率（分子）の構造'!J$45</f>
        <v>20502</v>
      </c>
      <c r="F62" s="169"/>
      <c r="G62" s="169"/>
      <c r="H62" s="169">
        <f>'将来負担比率（分子）の構造'!K$45</f>
        <v>20262</v>
      </c>
      <c r="I62" s="169"/>
      <c r="J62" s="169"/>
      <c r="K62" s="169">
        <f>'将来負担比率（分子）の構造'!L$45</f>
        <v>20070</v>
      </c>
      <c r="L62" s="169"/>
      <c r="M62" s="169"/>
      <c r="N62" s="169">
        <f>'将来負担比率（分子）の構造'!M$45</f>
        <v>20296</v>
      </c>
      <c r="O62" s="169"/>
      <c r="P62" s="169"/>
    </row>
    <row r="63" spans="1:16" x14ac:dyDescent="0.15">
      <c r="A63" s="169" t="s">
        <v>34</v>
      </c>
      <c r="B63" s="169">
        <f>'将来負担比率（分子）の構造'!I$44</f>
        <v>114</v>
      </c>
      <c r="C63" s="169"/>
      <c r="D63" s="169"/>
      <c r="E63" s="169">
        <f>'将来負担比率（分子）の構造'!J$44</f>
        <v>35</v>
      </c>
      <c r="F63" s="169"/>
      <c r="G63" s="169"/>
      <c r="H63" s="169">
        <f>'将来負担比率（分子）の構造'!K$44</f>
        <v>31</v>
      </c>
      <c r="I63" s="169"/>
      <c r="J63" s="169"/>
      <c r="K63" s="169">
        <f>'将来負担比率（分子）の構造'!L$44</f>
        <v>26</v>
      </c>
      <c r="L63" s="169"/>
      <c r="M63" s="169"/>
      <c r="N63" s="169">
        <f>'将来負担比率（分子）の構造'!M$44</f>
        <v>22</v>
      </c>
      <c r="O63" s="169"/>
      <c r="P63" s="169"/>
    </row>
    <row r="64" spans="1:16" x14ac:dyDescent="0.15">
      <c r="A64" s="169" t="s">
        <v>33</v>
      </c>
      <c r="B64" s="169">
        <f>'将来負担比率（分子）の構造'!I$43</f>
        <v>28004</v>
      </c>
      <c r="C64" s="169"/>
      <c r="D64" s="169"/>
      <c r="E64" s="169">
        <f>'将来負担比率（分子）の構造'!J$43</f>
        <v>18581</v>
      </c>
      <c r="F64" s="169"/>
      <c r="G64" s="169"/>
      <c r="H64" s="169">
        <f>'将来負担比率（分子）の構造'!K$43</f>
        <v>11669</v>
      </c>
      <c r="I64" s="169"/>
      <c r="J64" s="169"/>
      <c r="K64" s="169">
        <f>'将来負担比率（分子）の構造'!L$43</f>
        <v>4295</v>
      </c>
      <c r="L64" s="169"/>
      <c r="M64" s="169"/>
      <c r="N64" s="169">
        <f>'将来負担比率（分子）の構造'!M$43</f>
        <v>4629</v>
      </c>
      <c r="O64" s="169"/>
      <c r="P64" s="169"/>
    </row>
    <row r="65" spans="1:16" x14ac:dyDescent="0.15">
      <c r="A65" s="169" t="s">
        <v>32</v>
      </c>
      <c r="B65" s="169">
        <f>'将来負担比率（分子）の構造'!I$42</f>
        <v>6020</v>
      </c>
      <c r="C65" s="169"/>
      <c r="D65" s="169"/>
      <c r="E65" s="169">
        <f>'将来負担比率（分子）の構造'!J$42</f>
        <v>4873</v>
      </c>
      <c r="F65" s="169"/>
      <c r="G65" s="169"/>
      <c r="H65" s="169">
        <f>'将来負担比率（分子）の構造'!K$42</f>
        <v>3727</v>
      </c>
      <c r="I65" s="169"/>
      <c r="J65" s="169"/>
      <c r="K65" s="169">
        <f>'将来負担比率（分子）の構造'!L$42</f>
        <v>2755</v>
      </c>
      <c r="L65" s="169"/>
      <c r="M65" s="169"/>
      <c r="N65" s="169">
        <f>'将来負担比率（分子）の構造'!M$42</f>
        <v>2010</v>
      </c>
      <c r="O65" s="169"/>
      <c r="P65" s="169"/>
    </row>
    <row r="66" spans="1:16" x14ac:dyDescent="0.15">
      <c r="A66" s="169" t="s">
        <v>31</v>
      </c>
      <c r="B66" s="169">
        <f>'将来負担比率（分子）の構造'!I$41</f>
        <v>134459</v>
      </c>
      <c r="C66" s="169"/>
      <c r="D66" s="169"/>
      <c r="E66" s="169">
        <f>'将来負担比率（分子）の構造'!J$41</f>
        <v>136369</v>
      </c>
      <c r="F66" s="169"/>
      <c r="G66" s="169"/>
      <c r="H66" s="169">
        <f>'将来負担比率（分子）の構造'!K$41</f>
        <v>140230</v>
      </c>
      <c r="I66" s="169"/>
      <c r="J66" s="169"/>
      <c r="K66" s="169">
        <f>'将来負担比率（分子）の構造'!L$41</f>
        <v>137707</v>
      </c>
      <c r="L66" s="169"/>
      <c r="M66" s="169"/>
      <c r="N66" s="169">
        <f>'将来負担比率（分子）の構造'!M$41</f>
        <v>133674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14869</v>
      </c>
      <c r="C72" s="173">
        <f>基金残高に係る経年分析!G55</f>
        <v>19734</v>
      </c>
      <c r="D72" s="173">
        <f>基金残高に係る経年分析!H55</f>
        <v>24723</v>
      </c>
    </row>
    <row r="73" spans="1:16" x14ac:dyDescent="0.15">
      <c r="A73" s="172" t="s">
        <v>74</v>
      </c>
      <c r="B73" s="173">
        <f>基金残高に係る経年分析!F56</f>
        <v>4</v>
      </c>
      <c r="C73" s="173">
        <f>基金残高に係る経年分析!G56</f>
        <v>4</v>
      </c>
      <c r="D73" s="173">
        <f>基金残高に係る経年分析!H56</f>
        <v>4</v>
      </c>
    </row>
    <row r="74" spans="1:16" x14ac:dyDescent="0.15">
      <c r="A74" s="172" t="s">
        <v>75</v>
      </c>
      <c r="B74" s="173">
        <f>基金残高に係る経年分析!F57</f>
        <v>14306</v>
      </c>
      <c r="C74" s="173">
        <f>基金残高に係る経年分析!G57</f>
        <v>15999</v>
      </c>
      <c r="D74" s="173">
        <f>基金残高に係る経年分析!H57</f>
        <v>17491</v>
      </c>
    </row>
  </sheetData>
  <sheetProtection algorithmName="SHA-512" hashValue="8AShjn1LAeI8CwN+dX30FkpgjjHj4NLTRjBhTv9Q0O5lmjO03PHtH/blIfNRDh6wElg4JKgQ973Z5dRMMtQJSA==" saltValue="fIF1g1esL2Vxdil3Hq/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2025-03-17T07:54:07Z</cp:lastPrinted>
  <dcterms:created xsi:type="dcterms:W3CDTF">2025-02-19T01:50:31Z</dcterms:created>
  <dcterms:modified xsi:type="dcterms:W3CDTF">2025-03-21T06:36:42Z</dcterms:modified>
  <cp:category/>
</cp:coreProperties>
</file>