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150CE586-4EE1-4057-A7A7-1F7455D9FB4D}" xr6:coauthVersionLast="47" xr6:coauthVersionMax="47" xr10:uidLastSave="{F0A9EFD6-FC14-4599-A4A6-E719E177DC7A}"/>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<sst xmlns="http://schemas.openxmlformats.org/spreadsheetml/2006/main" count="1185" uniqueCount="552">
  <si>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</si>
  <si>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</si>
  <si>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</si>
  <si>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</si>
  <si>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</si>
  <si>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</si>
  <si>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</si>
  <si>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</si>
  <si>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</si>
  <si>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</si>
  <si>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</si>
  <si>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</si>
  <si>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</si>
  <si>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</si>
  <si>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</si>
  <si>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</si>
  <si>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</si>
  <si>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</si>
  <si>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</si>
  <si>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</si>
  <si>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</si>
  <si>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</si>
  <si>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</si>
  <si>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</si>
  <si>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</si>
  <si>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</si>
  <si>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</si>
  <si>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</si>
  <si>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</si>
  <si>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</si>
  <si>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</si>
  <si>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</si>
  <si>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</si>
  <si>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</si>
  <si>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</si>
  <si>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</si>
  <si>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</si>
  <si>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</si>
  <si>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</si>
  <si>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</si>
  <si>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</si>
  <si>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</si>
  <si>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</si>
  <si>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</si>
  <si>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</si>
  <si>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</si>
  <si>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</si>
  <si>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</si>
  <si>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</si>
  <si>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</si>
  <si>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</si>
  <si>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</si>
  <si>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</si>
  <si>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</si>
  <si>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</si>
  <si>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</si>
  <si>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</si>
  <si>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</si>
  <si>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</si>
  <si>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</si>
  <si>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</si>
  <si>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</si>
  <si>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</si>
  <si>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</si>
  <si>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</si>
  <si>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</si>
  <si>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</si>
  <si>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</si>
  <si>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</si>
  <si>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</si>
  <si>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</si>
  <si>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</si>
  <si>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</si>
  <si>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</si>
  <si>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</si>
  <si>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</si>
  <si>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</si>
  <si>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</si>
  <si>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</si>
  <si>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</si>
  <si>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</si>
  <si>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</si>
  <si>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</si>
  <si>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</si>
  <si>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</si>
  <si>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</si>
  <si>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</si>
  <si>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</si>
  <si>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</si>
  <si>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</si>
  <si>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</si>
  <si>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</si>
  <si>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</si>
  <si>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</si>
  <si>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</si>
  <si>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</si>
  <si>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</si>
  <si>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</si>
  <si>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</si>
  <si>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</si>
  <si>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</si>
  <si>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</si>
  <si>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</si>
  <si>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</si>
  <si>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</si>
  <si>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</si>
  <si>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</si>
  <si>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</si>
  <si>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</si>
  <si>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</si>
  <si>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</si>
  <si>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</si>
  <si>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</si>
  <si>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</si>
  <si>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</si>
  <si>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</si>
  <si>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</si>
  <si>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</si>
  <si>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</si>
  <si>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</si>
  <si>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</si>
  <si>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</si>
  <si>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</si>
  <si>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</si>
  <si>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</si>
  <si>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</si>
  <si>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</si>
  <si>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</si>
  <si>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</si>
  <si>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</si>
  <si>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</si>
  <si>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</si>
  <si>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</si>
  <si>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</si>
  <si>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</si>
  <si>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</si>
  <si>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</si>
  <si>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</si>
  <si>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</si>
  <si>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</si>
  <si>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</si>
  <si>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</si>
  <si>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</si>
  <si>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</si>
  <si>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</si>
  <si>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</si>
  <si>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</si>
  <si>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</si>
  <si>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</si>
  <si>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</si>
  <si>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</si>
  <si>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</si>
  <si>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</si>
  <si>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</si>
  <si>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</si>
  <si>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</si>
  <si>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</si>
  <si>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</si>
  <si>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</si>
  <si>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</si>
  <si>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</si>
  <si>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</si>
  <si>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</si>
  <si>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</si>
  <si>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</si>
  <si>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</si>
  <si>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</si>
  <si>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</si>
  <si>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</si>
  <si>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</si>
  <si>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</si>
  <si>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</si>
  <si>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</si>
  <si>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</si>
  <si>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</si>
  <si>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</si>
  <si>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</si>
  <si>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</si>
  <si>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</si>
  <si>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</si>
  <si>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</si>
  <si>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</si>
  <si>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</si>
  <si>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</si>
  <si>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</si>
  <si>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</si>
  <si>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</si>
  <si>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</si>
  <si>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</si>
  <si>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</si>
  <si>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</si>
  <si>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</si>
  <si>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</si>
  <si>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</si>
  <si>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</si>
  <si>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</si>
  <si>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</si>
  <si>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</si>
  <si>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</si>
  <si>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</si>
  <si>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</si>
  <si>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</si>
  <si>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</si>
  <si>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東京都江戸川区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</si>
  <si>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</si>
  <si>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</si>
  <si>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</si>
  <si>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</si>
  <si>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</si>
  <si>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</si>
  <si>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</si>
  <si>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</si>
  <si>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</si>
  <si>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</si>
  <si>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</si>
  <si>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</si>
  <si>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</si>
  <si>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</si>
  <si>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</si>
  <si>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</si>
  <si>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</si>
  <si>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</si>
  <si>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</si>
  <si>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</si>
  <si>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</si>
  <si>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</si>
  <si>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</si>
  <si>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</si>
  <si>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</si>
  <si>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</si>
  <si>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</si>
  <si>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</si>
  <si>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</si>
  <si>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</si>
  <si>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</si>
  <si>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</si>
  <si>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</si>
  <si>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</si>
  <si>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</si>
  <si>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</si>
  <si>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</si>
  <si>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</si>
  <si>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</si>
  <si>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</si>
  <si>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</si>
  <si>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</si>
  <si>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</si>
  <si>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</si>
  <si>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</si>
  <si>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</si>
  <si>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</si>
  <si>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</si>
  <si>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</si>
  <si>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</si>
  <si>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</si>
  <si>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</si>
  <si>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</si>
  <si>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</si>
  <si>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</si>
  <si>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</si>
  <si>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</si>
  <si>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</si>
  <si>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</si>
  <si>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</si>
  <si>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</si>
  <si>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</si>
  <si>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</si>
  <si>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</si>
  <si>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</si>
  <si>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</si>
  <si>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</si>
  <si>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</si>
  <si>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</si>
  <si>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</si>
  <si>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</si>
  <si>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</si>
  <si>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</si>
  <si>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</si>
  <si>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</si>
  <si>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</si>
  <si>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</si>
  <si>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</si>
  <si>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</si>
  <si>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</si>
  <si>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</si>
  <si>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</si>
  <si>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</si>
  <si>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</si>
  <si>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</si>
  <si>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</si>
  <si>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</si>
  <si>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</si>
  <si>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</si>
  <si>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</si>
  <si>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</si>
  <si>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</si>
  <si>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</si>
  <si>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</si>
  <si>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</si>
  <si>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</si>
  <si>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</si>
  <si>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</si>
  <si>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</si>
  <si>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</si>
  <si>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</si>
  <si>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</si>
  <si>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</si>
  <si>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</si>
  <si>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</si>
  <si>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</si>
  <si>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</si>
  <si>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</si>
  <si>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</si>
  <si>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</si>
  <si>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</si>
  <si>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</si>
  <si>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</si>
  <si>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</si>
  <si>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</si>
  <si>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</si>
  <si>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</si>
  <si>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</si>
  <si>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</si>
  <si>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</si>
  <si>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</si>
  <si>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</si>
  <si>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</si>
  <si>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</si>
  <si>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</si>
  <si>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</si>
  <si>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</si>
  <si>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</si>
  <si>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</si>
  <si>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</si>
  <si>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</si>
  <si>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</si>
  <si>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</si>
  <si>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</si>
  <si>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</si>
  <si>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</si>
  <si>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</si>
  <si>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</si>
  <si>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</si>
  <si>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</si>
  <si>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</si>
  <si>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</si>
  <si>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</si>
  <si>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</si>
  <si>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</si>
  <si>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</si>
  <si>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</si>
  <si>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</si>
  <si>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</si>
  <si>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</si>
  <si>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東京都江戸川区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</si>
  <si>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</si>
  <si>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</si>
  <si>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</si>
  <si>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</si>
  <si>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</si>
  <si>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</si>
  <si>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</si>
  <si>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</si>
  <si>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</si>
  <si>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</si>
  <si>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</si>
  <si>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</si>
  <si>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</si>
  <si>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</si>
  <si>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</si>
  <si>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</si>
  <si>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</si>
  <si>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</si>
  <si>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</si>
  <si>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</si>
  <si>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</si>
  <si>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</si>
  <si>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</si>
  <si>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</si>
  <si>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</si>
  <si>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</si>
  <si>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</si>
  <si>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</si>
  <si>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</si>
  <si>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</si>
  <si>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</si>
  <si>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</si>
  <si>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</si>
  <si>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</si>
  <si>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</si>
  <si>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</si>
  <si>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</si>
  <si>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</si>
  <si>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</si>
  <si>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</si>
  <si>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</si>
  <si>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</si>
  <si>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</si>
  <si>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</si>
  <si>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</si>
  <si>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</si>
  <si>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</si>
  <si>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</si>
  <si>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</si>
  <si>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</si>
  <si>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</si>
  <si>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</si>
  <si>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</si>
  <si>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</si>
  <si>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</si>
  <si>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</si>
  <si>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</si>
  <si>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</si>
  <si>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</si>
  <si>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</si>
  <si>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</si>
  <si>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</si>
  <si>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</si>
  <si>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</si>
  <si>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</si>
  <si>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</si>
  <si>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</si>
  <si>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</si>
  <si>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</si>
  <si>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</si>
  <si>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</si>
  <si>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</si>
  <si>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</si>
  <si>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</si>
  <si>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</si>
  <si>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</si>
  <si>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</si>
  <si>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</si>
  <si>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</si>
  <si>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</si>
  <si>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</si>
  <si>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</si>
  <si>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</si>
  <si>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</si>
  <si>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</si>
  <si>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</si>
  <si>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</si>
  <si>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</si>
  <si>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</si>
  <si>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</si>
  <si>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</si>
  <si>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</si>
  <si>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</si>
  <si>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</si>
  <si>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</si>
  <si>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</si>
  <si>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</si>
  <si>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</si>
  <si>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</si>
  <si>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</si>
  <si>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</si>
  <si>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</si>
  <si>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</si>
  <si>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</si>
  <si>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</si>
  <si>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</si>
  <si>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</si>
  <si>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</si>
  <si>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</si>
  <si>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</si>
  <si>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</si>
  <si>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</si>
  <si>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</si>
  <si>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</si>
  <si>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</si>
  <si>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</si>
  <si>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</si>
  <si>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</si>
  <si>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</si>
  <si>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</si>
  <si>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</si>
  <si>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</si>
  <si>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</si>
  <si>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</si>
  <si>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</si>
  <si>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</si>
  <si>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</si>
  <si>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</si>
  <si>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</si>
  <si>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</si>
  <si>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</si>
  <si>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</si>
  <si>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</si>
  <si>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</si>
  <si>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</si>
  <si>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</si>
  <si>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</si>
  <si>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</si>
  <si>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</si>
  <si>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</si>
  <si>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</si>
  <si>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</si>
  <si>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</si>
  <si>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</si>
  <si>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</si>
  <si>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</si>
  <si>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</si>
  <si>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</si>
  <si>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</si>
  <si>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</si>
  <si>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</si>
  <si>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</si>
  <si>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</si>
  <si>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</si>
  <si>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</si>
  <si>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</si>
  <si>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</si>
  <si>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</si>
  <si>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</si>
  <si>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</si>
  <si>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</si>
  <si>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</si>
  <si>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</si>
  <si>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</si>
  <si>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</si>
  <si>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</si>
  <si>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</si>
  <si>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</si>
  <si>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</si>
  <si>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</si>
  <si>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</si>
  <si>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0.33</t>
  </si>
  <si>
    <t>▲ 0.02</t>
  </si>
  <si>
    <t>一般会計</t>
  </si>
  <si>
    <t>国民健康保険事業特別会計</t>
  </si>
  <si>
    <t>介護保険事業特別会計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</si>
  <si>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</si>
  <si>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</si>
  <si>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</si>
  <si>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</si>
  <si>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</si>
  <si>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</si>
  <si>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</si>
  <si>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</si>
  <si>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</si>
  <si>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</si>
  <si>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</si>
  <si>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</si>
  <si>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</si>
  <si>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</si>
  <si>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大型区民施設及び庁舎等整備基金</t>
  </si>
  <si>
    <t>教育施設整備基金</t>
  </si>
  <si>
    <t>ＪＲ小岩駅周辺地区等街づくり基金</t>
  </si>
  <si>
    <t>災害対策基金</t>
  </si>
  <si>
    <t>青少年の翼基金</t>
    <rPh sb="0" eb="3">
      <t>セイショウネン</t>
    </rPh>
    <rPh sb="4" eb="5">
      <t>ツバサ</t>
    </rPh>
    <rPh sb="5" eb="7">
      <t>キキン</t>
    </rPh>
    <phoneticPr fontId="10"/>
  </si>
  <si>
    <t>えどがわ環境財団</t>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</si>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</sst>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38" fontId="39" fillId="0" borderId="0" applyFont="0" applyFill="0" applyBorder="0" applyAlignment="0" applyProtection="0">
      <alignment vertical="center"/>
    </xf>
    <xf numFmtId="0" fontId="40" fillId="0" borderId="0">
      <alignment vertical="center"/>
    </xf>
    <xf numFmtId="38"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6" fontId="17" fillId="0" borderId="0" applyFont="0" applyFill="0" applyBorder="0" applyAlignment="0" applyProtection="0">
      <alignment vertical="center"/>
    </xf>
    <xf numFmtId="0" fontId="39" fillId="0" borderId="0">
      <alignment vertical="center"/>
    </xf>
  </cellStyleXfs>
  <cellXfs count="11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4" xfId="15" applyFont="1" applyBorder="1" applyAlignment="1" applyProtection="1">
      <alignment horizontal="lef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8">
    <cellStyle name="桁区切り 2" xfId="21" xr:uid="{E770EFAD-BEAE-4220-8BE2-C28C959C2AE4}"/>
    <cellStyle name="桁区切り 3" xfId="23" xr:uid="{8403445F-76ED-4F59-8EAB-1CB92BC067C7}"/>
    <cellStyle name="通貨 2" xfId="24" xr:uid="{5F7919FD-0E5F-4D4D-BA2B-43661DEB7AAB}"/>
    <cellStyle name="通貨 2 2" xfId="25" xr:uid="{A8014087-94DD-4BE9-8A0E-37716A194844}"/>
    <cellStyle name="通貨 2 3" xfId="26" xr:uid="{C43D8107-514E-4D6B-BAC8-F779EDBDCDB9}"/>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3 2" xfId="22" xr:uid="{B67F8F2A-DEF2-4651-92BB-C0CA38602F87}"/>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1C4CD90-4150-4FB3-9F6A-A3A27C39304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7" xr:uid="{1FD194F2-8457-45D8-8DF5-2B0B6EA1FB4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46A8-471F-B139-4CB4E67BB1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34182</c:v>
                </c:pt>
                <c:pt idx="1">
                  <c:v>48407</c:v>
                </c:pt>
                <c:pt idx="2">
                  <c:v>60259</c:v>
                </c:pt>
                <c:pt idx="3">
                  <c:v>50545</c:v>
                </c:pt>
                <c:pt idx="4">
                  <c:v>58021</c:v>
                </c:pt>
              </c:numCache>
            </c:numRef>
          </c:val>
          <c:smooth val="0"/>
          <c:extLst>
            <c:ext xmlns:c16="http://schemas.microsoft.com/office/drawing/2014/chart" uri="{C3380CC4-5D6E-409C-BE32-E72D297353CC}">
              <c16:uniqueId val="{00000001-46A8-471F-B139-4CB4E67BB1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5.86</c:v>
                </c:pt>
                <c:pt idx="1">
                  <c:v>6.9</c:v>
                </c:pt>
                <c:pt idx="2">
                  <c:v>7.13</c:v>
                </c:pt>
                <c:pt idx="3">
                  <c:v>6.61</c:v>
                </c:pt>
                <c:pt idx="4">
                  <c:v>7.5</c:v>
                </c:pt>
              </c:numCache>
            </c:numRef>
          </c:val>
          <c:extLst>
            <c:ext xmlns:c16="http://schemas.microsoft.com/office/drawing/2014/chart" uri="{C3380CC4-5D6E-409C-BE32-E72D297353CC}">
              <c16:uniqueId val="{00000000-A5C8-4CFF-A175-376CCB086E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24.77</c:v>
                </c:pt>
                <c:pt idx="1">
                  <c:v>24.98</c:v>
                </c:pt>
                <c:pt idx="2">
                  <c:v>23.7</c:v>
                </c:pt>
                <c:pt idx="3">
                  <c:v>22.08</c:v>
                </c:pt>
                <c:pt idx="4">
                  <c:v>20.85</c:v>
                </c:pt>
              </c:numCache>
            </c:numRef>
          </c:val>
          <c:extLst>
            <c:ext xmlns:c16="http://schemas.microsoft.com/office/drawing/2014/chart" uri="{C3380CC4-5D6E-409C-BE32-E72D297353CC}">
              <c16:uniqueId val="{00000001-A5C8-4CFF-A175-376CCB086E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7.24</c:v>
                </c:pt>
                <c:pt idx="1">
                  <c:v>0.65</c:v>
                </c:pt>
                <c:pt idx="2">
                  <c:v>-0.33</c:v>
                </c:pt>
                <c:pt idx="3">
                  <c:v>-0.02</c:v>
                </c:pt>
                <c:pt idx="4">
                  <c:v>1.28</c:v>
                </c:pt>
              </c:numCache>
            </c:numRef>
          </c:val>
          <c:smooth val="0"/>
          <c:extLst>
            <c:ext xmlns:c16="http://schemas.microsoft.com/office/drawing/2014/chart" uri="{C3380CC4-5D6E-409C-BE32-E72D297353CC}">
              <c16:uniqueId val="{00000002-A5C8-4CFF-A175-376CCB086E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95-46D9-9F52-7D70640C58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95-46D9-9F52-7D70640C58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F95-46D9-9F52-7D70640C58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F95-46D9-9F52-7D70640C58F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F95-46D9-9F52-7D70640C58FD}"/>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F95-46D9-9F52-7D70640C58F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0.09</c:v>
                </c:pt>
                <c:pt idx="4">
                  <c:v>#N/A</c:v>
                </c:pt>
                <c:pt idx="5">
                  <c:v>0.1</c:v>
                </c:pt>
                <c:pt idx="6">
                  <c:v>#N/A</c:v>
                </c:pt>
                <c:pt idx="7">
                  <c:v>0.1</c:v>
                </c:pt>
                <c:pt idx="8">
                  <c:v>#N/A</c:v>
                </c:pt>
                <c:pt idx="9">
                  <c:v>0.09</c:v>
                </c:pt>
              </c:numCache>
            </c:numRef>
          </c:val>
          <c:extLst>
            <c:ext xmlns:c16="http://schemas.microsoft.com/office/drawing/2014/chart" uri="{C3380CC4-5D6E-409C-BE32-E72D297353CC}">
              <c16:uniqueId val="{00000006-FF95-46D9-9F52-7D70640C58F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0.91</c:v>
                </c:pt>
                <c:pt idx="2">
                  <c:v>#N/A</c:v>
                </c:pt>
                <c:pt idx="3">
                  <c:v>1.0900000000000001</c:v>
                </c:pt>
                <c:pt idx="4">
                  <c:v>#N/A</c:v>
                </c:pt>
                <c:pt idx="5">
                  <c:v>1.04</c:v>
                </c:pt>
                <c:pt idx="6">
                  <c:v>#N/A</c:v>
                </c:pt>
                <c:pt idx="7">
                  <c:v>1</c:v>
                </c:pt>
                <c:pt idx="8">
                  <c:v>#N/A</c:v>
                </c:pt>
                <c:pt idx="9">
                  <c:v>0.69</c:v>
                </c:pt>
              </c:numCache>
            </c:numRef>
          </c:val>
          <c:extLst>
            <c:ext xmlns:c16="http://schemas.microsoft.com/office/drawing/2014/chart" uri="{C3380CC4-5D6E-409C-BE32-E72D297353CC}">
              <c16:uniqueId val="{00000007-FF95-46D9-9F52-7D70640C58F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0.52</c:v>
                </c:pt>
                <c:pt idx="2">
                  <c:v>#N/A</c:v>
                </c:pt>
                <c:pt idx="3">
                  <c:v>0.81</c:v>
                </c:pt>
                <c:pt idx="4">
                  <c:v>#N/A</c:v>
                </c:pt>
                <c:pt idx="5">
                  <c:v>0.81</c:v>
                </c:pt>
                <c:pt idx="6">
                  <c:v>#N/A</c:v>
                </c:pt>
                <c:pt idx="7">
                  <c:v>0.61</c:v>
                </c:pt>
                <c:pt idx="8">
                  <c:v>#N/A</c:v>
                </c:pt>
                <c:pt idx="9">
                  <c:v>0.72</c:v>
                </c:pt>
              </c:numCache>
            </c:numRef>
          </c:val>
          <c:extLst>
            <c:ext xmlns:c16="http://schemas.microsoft.com/office/drawing/2014/chart" uri="{C3380CC4-5D6E-409C-BE32-E72D297353CC}">
              <c16:uniqueId val="{00000008-FF95-46D9-9F52-7D70640C58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5.86</c:v>
                </c:pt>
                <c:pt idx="2">
                  <c:v>#N/A</c:v>
                </c:pt>
                <c:pt idx="3">
                  <c:v>6.89</c:v>
                </c:pt>
                <c:pt idx="4">
                  <c:v>#N/A</c:v>
                </c:pt>
                <c:pt idx="5">
                  <c:v>7.13</c:v>
                </c:pt>
                <c:pt idx="6">
                  <c:v>#N/A</c:v>
                </c:pt>
                <c:pt idx="7">
                  <c:v>6.61</c:v>
                </c:pt>
                <c:pt idx="8">
                  <c:v>#N/A</c:v>
                </c:pt>
                <c:pt idx="9">
                  <c:v>7.5</c:v>
                </c:pt>
              </c:numCache>
            </c:numRef>
          </c:val>
          <c:extLst>
            <c:ext xmlns:c16="http://schemas.microsoft.com/office/drawing/2014/chart" uri="{C3380CC4-5D6E-409C-BE32-E72D297353CC}">
              <c16:uniqueId val="{00000009-FF95-46D9-9F52-7D70640C58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10484</c:v>
                </c:pt>
                <c:pt idx="5">
                  <c:v>9897</c:v>
                </c:pt>
                <c:pt idx="8">
                  <c:v>9591</c:v>
                </c:pt>
                <c:pt idx="11">
                  <c:v>9005</c:v>
                </c:pt>
                <c:pt idx="14">
                  <c:v>8107</c:v>
                </c:pt>
              </c:numCache>
            </c:numRef>
          </c:val>
          <c:extLst>
            <c:ext xmlns:c16="http://schemas.microsoft.com/office/drawing/2014/chart" uri="{C3380CC4-5D6E-409C-BE32-E72D297353CC}">
              <c16:uniqueId val="{00000000-0DC8-4205-91B3-41C586FD87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C8-4205-91B3-41C586FD87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C8-4205-91B3-41C586FD87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183</c:v>
                </c:pt>
                <c:pt idx="3">
                  <c:v>205</c:v>
                </c:pt>
                <c:pt idx="6">
                  <c:v>195</c:v>
                </c:pt>
                <c:pt idx="9">
                  <c:v>194</c:v>
                </c:pt>
                <c:pt idx="12">
                  <c:v>235</c:v>
                </c:pt>
              </c:numCache>
            </c:numRef>
          </c:val>
          <c:extLst>
            <c:ext xmlns:c16="http://schemas.microsoft.com/office/drawing/2014/chart" uri="{C3380CC4-5D6E-409C-BE32-E72D297353CC}">
              <c16:uniqueId val="{00000003-0DC8-4205-91B3-41C586FD87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C8-4205-91B3-41C586FD87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C8-4205-91B3-41C586FD87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C8-4205-91B3-41C586FD87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1830</c:v>
                </c:pt>
                <c:pt idx="3">
                  <c:v>162</c:v>
                </c:pt>
                <c:pt idx="6">
                  <c:v>162</c:v>
                </c:pt>
                <c:pt idx="9">
                  <c:v>8</c:v>
                </c:pt>
                <c:pt idx="12">
                  <c:v>12</c:v>
                </c:pt>
              </c:numCache>
            </c:numRef>
          </c:val>
          <c:extLst>
            <c:ext xmlns:c16="http://schemas.microsoft.com/office/drawing/2014/chart" uri="{C3380CC4-5D6E-409C-BE32-E72D297353CC}">
              <c16:uniqueId val="{00000007-0DC8-4205-91B3-41C586FD87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-8471</c:v>
                </c:pt>
                <c:pt idx="2">
                  <c:v>#N/A</c:v>
                </c:pt>
                <c:pt idx="3">
                  <c:v>#N/A</c:v>
                </c:pt>
                <c:pt idx="4">
                  <c:v>-9530</c:v>
                </c:pt>
                <c:pt idx="5">
                  <c:v>#N/A</c:v>
                </c:pt>
                <c:pt idx="6">
                  <c:v>#N/A</c:v>
                </c:pt>
                <c:pt idx="7">
                  <c:v>-9234</c:v>
                </c:pt>
                <c:pt idx="8">
                  <c:v>#N/A</c:v>
                </c:pt>
                <c:pt idx="9">
                  <c:v>#N/A</c:v>
                </c:pt>
                <c:pt idx="10">
                  <c:v>-8803</c:v>
                </c:pt>
                <c:pt idx="11">
                  <c:v>#N/A</c:v>
                </c:pt>
                <c:pt idx="12">
                  <c:v>#N/A</c:v>
                </c:pt>
                <c:pt idx="13">
                  <c:v>-7860</c:v>
                </c:pt>
                <c:pt idx="14">
                  <c:v>#N/A</c:v>
                </c:pt>
              </c:numCache>
            </c:numRef>
          </c:val>
          <c:smooth val="0"/>
          <c:extLst>
            <c:ext xmlns:c16="http://schemas.microsoft.com/office/drawing/2014/chart" uri="{C3380CC4-5D6E-409C-BE32-E72D297353CC}">
              <c16:uniqueId val="{00000008-0DC8-4205-91B3-41C586FD87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86680</c:v>
                </c:pt>
                <c:pt idx="5">
                  <c:v>77400</c:v>
                </c:pt>
                <c:pt idx="8">
                  <c:v>68209</c:v>
                </c:pt>
                <c:pt idx="11">
                  <c:v>59514</c:v>
                </c:pt>
                <c:pt idx="14">
                  <c:v>51571</c:v>
                </c:pt>
              </c:numCache>
            </c:numRef>
          </c:val>
          <c:extLst>
            <c:ext xmlns:c16="http://schemas.microsoft.com/office/drawing/2014/chart" uri="{C3380CC4-5D6E-409C-BE32-E72D297353CC}">
              <c16:uniqueId val="{00000000-A9AE-433A-B0BC-41D354B304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AE-433A-B0BC-41D354B304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219598</c:v>
                </c:pt>
                <c:pt idx="5">
                  <c:v>222284</c:v>
                </c:pt>
                <c:pt idx="8">
                  <c:v>229321</c:v>
                </c:pt>
                <c:pt idx="11">
                  <c:v>256012</c:v>
                </c:pt>
                <c:pt idx="14">
                  <c:v>278420</c:v>
                </c:pt>
              </c:numCache>
            </c:numRef>
          </c:val>
          <c:extLst>
            <c:ext xmlns:c16="http://schemas.microsoft.com/office/drawing/2014/chart" uri="{C3380CC4-5D6E-409C-BE32-E72D297353CC}">
              <c16:uniqueId val="{00000002-A9AE-433A-B0BC-41D354B304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AE-433A-B0BC-41D354B304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AE-433A-B0BC-41D354B304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E-433A-B0BC-41D354B304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26048</c:v>
                </c:pt>
                <c:pt idx="3">
                  <c:v>25902</c:v>
                </c:pt>
                <c:pt idx="6">
                  <c:v>24858</c:v>
                </c:pt>
                <c:pt idx="9">
                  <c:v>23081</c:v>
                </c:pt>
                <c:pt idx="12">
                  <c:v>23930</c:v>
                </c:pt>
              </c:numCache>
            </c:numRef>
          </c:val>
          <c:extLst>
            <c:ext xmlns:c16="http://schemas.microsoft.com/office/drawing/2014/chart" uri="{C3380CC4-5D6E-409C-BE32-E72D297353CC}">
              <c16:uniqueId val="{00000006-A9AE-433A-B0BC-41D354B304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2308</c:v>
                </c:pt>
                <c:pt idx="3">
                  <c:v>2682</c:v>
                </c:pt>
                <c:pt idx="6">
                  <c:v>3042</c:v>
                </c:pt>
                <c:pt idx="9">
                  <c:v>3722</c:v>
                </c:pt>
                <c:pt idx="12">
                  <c:v>3755</c:v>
                </c:pt>
              </c:numCache>
            </c:numRef>
          </c:val>
          <c:extLst>
            <c:ext xmlns:c16="http://schemas.microsoft.com/office/drawing/2014/chart" uri="{C3380CC4-5D6E-409C-BE32-E72D297353CC}">
              <c16:uniqueId val="{00000007-A9AE-433A-B0BC-41D354B304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9AE-433A-B0BC-41D354B304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AE-433A-B0BC-41D354B304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487</c:v>
                </c:pt>
                <c:pt idx="3">
                  <c:v>327</c:v>
                </c:pt>
                <c:pt idx="6">
                  <c:v>168</c:v>
                </c:pt>
                <c:pt idx="9">
                  <c:v>253</c:v>
                </c:pt>
                <c:pt idx="12">
                  <c:v>242</c:v>
                </c:pt>
              </c:numCache>
            </c:numRef>
          </c:val>
          <c:extLst>
            <c:ext xmlns:c16="http://schemas.microsoft.com/office/drawing/2014/chart" uri="{C3380CC4-5D6E-409C-BE32-E72D297353CC}">
              <c16:uniqueId val="{0000000A-A9AE-433A-B0BC-41D354B304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AE-433A-B0BC-41D354B304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40000</c:v>
                </c:pt>
                <c:pt idx="1">
                  <c:v>40017</c:v>
                </c:pt>
                <c:pt idx="2">
                  <c:v>40050</c:v>
                </c:pt>
              </c:numCache>
            </c:numRef>
          </c:val>
          <c:extLst>
            <c:ext xmlns:c16="http://schemas.microsoft.com/office/drawing/2014/chart" uri="{C3380CC4-5D6E-409C-BE32-E72D297353CC}">
              <c16:uniqueId val="{00000000-7DD5-4E4B-8D87-6596CA5B59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178</c:v>
                </c:pt>
                <c:pt idx="1">
                  <c:v>170</c:v>
                </c:pt>
                <c:pt idx="2">
                  <c:v>257</c:v>
                </c:pt>
              </c:numCache>
            </c:numRef>
          </c:val>
          <c:extLst>
            <c:ext xmlns:c16="http://schemas.microsoft.com/office/drawing/2014/chart" uri="{C3380CC4-5D6E-409C-BE32-E72D297353CC}">
              <c16:uniqueId val="{00000001-7DD5-4E4B-8D87-6596CA5B59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177774</c:v>
                </c:pt>
                <c:pt idx="1">
                  <c:v>205531</c:v>
                </c:pt>
                <c:pt idx="2">
                  <c:v>227287</c:v>
                </c:pt>
              </c:numCache>
            </c:numRef>
          </c:val>
          <c:extLst>
            <c:ext xmlns:c16="http://schemas.microsoft.com/office/drawing/2014/chart" uri="{C3380CC4-5D6E-409C-BE32-E72D297353CC}">
              <c16:uniqueId val="{00000002-7DD5-4E4B-8D87-6596CA5B59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新規の教育債の償還が開始したこと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した。令和元年度に区債を繰上償還したため、償還経費が減少したことにより、元利償還金は令和２年度から低水準で推移している。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組合等への元利償還金に対する負担金等は</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算入公債費等（総務大臣が定める額）は</a:t>
          </a:r>
          <a:r>
            <a:rPr kumimoji="1" lang="en-US" altLang="ja-JP" sz="1100">
              <a:solidFill>
                <a:schemeClr val="dk1"/>
              </a:solidFill>
              <a:effectLst/>
              <a:latin typeface="+mn-lt"/>
              <a:ea typeface="+mn-ea"/>
              <a:cs typeface="+mn-cs"/>
            </a:rPr>
            <a:t>898</a:t>
          </a:r>
          <a:r>
            <a:rPr kumimoji="1" lang="ja-JP" altLang="en-US" sz="1100">
              <a:solidFill>
                <a:schemeClr val="dk1"/>
              </a:solidFill>
              <a:effectLst/>
              <a:latin typeface="+mn-lt"/>
              <a:ea typeface="+mn-ea"/>
              <a:cs typeface="+mn-cs"/>
            </a:rPr>
            <a:t>百万円減少した。新規の起債を予定していないため、今後も減少していく見込みである。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年度以降は新規借入がない。残高</a:t>
          </a:r>
          <a:r>
            <a:rPr kumimoji="1" lang="ja-JP" altLang="en-US" sz="1100">
              <a:solidFill>
                <a:schemeClr val="dk1"/>
              </a:solidFill>
              <a:effectLst/>
              <a:latin typeface="+mn-lt"/>
              <a:ea typeface="+mn-ea"/>
              <a:cs typeface="+mn-cs"/>
            </a:rPr>
            <a:t>についても</a:t>
          </a:r>
          <a:r>
            <a:rPr kumimoji="1" lang="ja-JP" altLang="ja-JP" sz="1100">
              <a:solidFill>
                <a:schemeClr val="dk1"/>
              </a:solidFill>
              <a:effectLst/>
              <a:latin typeface="+mn-lt"/>
              <a:ea typeface="+mn-ea"/>
              <a:cs typeface="+mn-cs"/>
            </a:rPr>
            <a:t>利子積立て以外に大きな変動はない。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a:t>
          </a:r>
          <a:r>
            <a:rPr kumimoji="1" lang="en-US" altLang="ja-JP" sz="1100">
              <a:solidFill>
                <a:schemeClr val="dk1"/>
              </a:solidFill>
              <a:effectLst/>
              <a:latin typeface="+mn-lt"/>
              <a:ea typeface="+mn-ea"/>
              <a:cs typeface="+mn-cs"/>
            </a:rPr>
            <a:t>242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、類似団体内でも特に低い水準となっている。</a:t>
          </a:r>
          <a:endParaRPr lang="ja-JP" altLang="ja-JP" sz="1400">
            <a:effectLst/>
          </a:endParaRPr>
        </a:p>
        <a:p>
          <a:r>
            <a:rPr kumimoji="1" lang="ja-JP" altLang="ja-JP" sz="1100">
              <a:solidFill>
                <a:schemeClr val="dk1"/>
              </a:solidFill>
              <a:effectLst/>
              <a:latin typeface="+mn-lt"/>
              <a:ea typeface="+mn-ea"/>
              <a:cs typeface="+mn-cs"/>
            </a:rPr>
            <a:t>組合等負担等見込額は</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百万円の増で</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年連続して増となった。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退職手当負担見込額は</a:t>
          </a:r>
          <a:r>
            <a:rPr kumimoji="1" lang="en-US" altLang="ja-JP" sz="1100">
              <a:solidFill>
                <a:schemeClr val="dk1"/>
              </a:solidFill>
              <a:effectLst/>
              <a:latin typeface="+mn-lt"/>
              <a:ea typeface="+mn-ea"/>
              <a:cs typeface="+mn-cs"/>
            </a:rPr>
            <a:t>849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充当可能基金は</a:t>
          </a:r>
          <a:r>
            <a:rPr kumimoji="1" lang="en-US" altLang="ja-JP" sz="1100">
              <a:solidFill>
                <a:schemeClr val="dk1"/>
              </a:solidFill>
              <a:effectLst/>
              <a:latin typeface="+mn-lt"/>
              <a:ea typeface="+mn-ea"/>
              <a:cs typeface="+mn-cs"/>
            </a:rPr>
            <a:t>23,257</a:t>
          </a:r>
          <a:r>
            <a:rPr kumimoji="1" lang="ja-JP" altLang="ja-JP" sz="1100">
              <a:solidFill>
                <a:schemeClr val="dk1"/>
              </a:solidFill>
              <a:effectLst/>
              <a:latin typeface="+mn-lt"/>
              <a:ea typeface="+mn-ea"/>
              <a:cs typeface="+mn-cs"/>
            </a:rPr>
            <a:t>百万円の増となり、</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年連続して増加している。基金の積立は設置目的に合わせて適切に行っている。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毎年、充当可能財源等が将来負担額を上回っているため、将来負担比率はマイナスとなり、将来負担比率は発生していない。今後、公共施設の再編整備が本格化するため、基金の取崩しにより将来負担比率に影響を及ぼす可能性がある本区は依存財源の割合が高いため、計画的な基金の積立・活用により、今後も健全財政を堅持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公共施設の老朽化に伴う今後の改築需要への対応のために大型区民施設及び庁舎等整備基金に</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億円積立てた。教育施設整備基金は、学校改築の計画に沿って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億円を積み立てた。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リーマンショック級の経済危機に耐えられるよう現行の残高規模を維持していく。減債基金は区債の元利償還金相当額の規模を維持していく。その他の特定目的基金については、大型のスポーツ・文化施設や本庁舎、小中学校など、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年あるいは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する施設が多数存在している。老朽化する大型区民施設の整備・再編、新庁舎の整備、学校改築の推進等に係る「公共施設再編・整備計画」を策定中であり、当該計画に沿った積み立てを実施していく。また、将来の大規模災害等に備えた積み立ても行うとともに適切なタイミングで各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大型区民施設及び庁舎等整備基金：大型区民施設及び庁舎等整備資金</a:t>
          </a:r>
          <a:endParaRPr lang="ja-JP" altLang="ja-JP" sz="1400">
            <a:effectLst/>
          </a:endParaRPr>
        </a:p>
        <a:p>
          <a:r>
            <a:rPr kumimoji="1" lang="ja-JP" altLang="ja-JP" sz="1100">
              <a:solidFill>
                <a:schemeClr val="dk1"/>
              </a:solidFill>
              <a:effectLst/>
              <a:latin typeface="+mn-lt"/>
              <a:ea typeface="+mn-ea"/>
              <a:cs typeface="+mn-cs"/>
            </a:rPr>
            <a:t>　教育施設整備基金：学校の整備資金</a:t>
          </a:r>
          <a:endParaRPr lang="ja-JP" altLang="ja-JP" sz="1400">
            <a:effectLst/>
          </a:endParaRPr>
        </a:p>
        <a:p>
          <a:r>
            <a:rPr kumimoji="1" lang="ja-JP" altLang="ja-JP" sz="1100">
              <a:solidFill>
                <a:schemeClr val="dk1"/>
              </a:solidFill>
              <a:effectLst/>
              <a:latin typeface="+mn-lt"/>
              <a:ea typeface="+mn-ea"/>
              <a:cs typeface="+mn-cs"/>
            </a:rPr>
            <a:t>　ＪＲ小岩駅周辺地区等街づくり基金：ＪＲ小岩駅周辺地区等の総合的な街づくりの資金</a:t>
          </a:r>
          <a:endParaRPr lang="ja-JP" altLang="ja-JP" sz="1400">
            <a:effectLst/>
          </a:endParaRPr>
        </a:p>
        <a:p>
          <a:r>
            <a:rPr kumimoji="1" lang="ja-JP" altLang="ja-JP" sz="1100">
              <a:solidFill>
                <a:schemeClr val="dk1"/>
              </a:solidFill>
              <a:effectLst/>
              <a:latin typeface="+mn-lt"/>
              <a:ea typeface="+mn-ea"/>
              <a:cs typeface="+mn-cs"/>
            </a:rPr>
            <a:t>　災害対策基金：災害の予防及び応急対策並びに復旧等に要する資金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公共施設の老朽化に伴う今後の改築需要への対応のために大型区民施設及び庁舎等整備基金に</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億円積立てた。教育施設整備基金は、学校改築の計画に沿って</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億円を積み立てた。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大型のスポーツ・文化施設や本庁舎、小中学校など、建設から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年あるいは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年を経過する施設が多数存在している。老朽化する大型区民施設の整備・再編、新庁舎の整備、学校改築の推進等に係る「公共施設再編・整備計画」を策定</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、当該計画に沿った積み立てを実施していく。また、将来の大規模災害等に備えた積み立ても行うとともに適切なタイミングで各基金を活用していく。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基金利子相当分を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憶円積み立てを行った。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リーマンショックの影響を受けた当時、３年で</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億円の基金取り崩しを行ったことから、再度リーマンショック級の経済危機に耐えられるよう現行の残高規模を維持していく。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区債償還の財源として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億円取り崩し、</a:t>
          </a:r>
          <a:r>
            <a:rPr kumimoji="1" lang="ja-JP" altLang="en-US" sz="1100">
              <a:solidFill>
                <a:schemeClr val="dk1"/>
              </a:solidFill>
              <a:effectLst/>
              <a:latin typeface="+mn-lt"/>
              <a:ea typeface="+mn-ea"/>
              <a:cs typeface="+mn-cs"/>
            </a:rPr>
            <a:t>償還に備えて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区債の元利償還金相当額の規模を維持していく</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本区の歳入構造は</a:t>
          </a:r>
          <a:r>
            <a:rPr kumimoji="1" lang="ja-JP" altLang="ja-JP" sz="1100">
              <a:solidFill>
                <a:schemeClr val="dk1"/>
              </a:solidFill>
              <a:effectLst/>
              <a:latin typeface="+mn-lt"/>
              <a:ea typeface="+mn-ea"/>
              <a:cs typeface="+mn-cs"/>
            </a:rPr>
            <a:t>特別区税収入などの自主財源比率が低く、国・都支出金の依存財源の割合が高いため、財政力指数は例年</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前後で推移し、類似団体内平均値を下回っているのが本区の特徴である。令和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年度の単年度ベースでは分子である基準財政収入額が増加したが、当該増加以上に基準財政需要額が増加した結果、単年度</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（前年</a:t>
          </a:r>
          <a:r>
            <a:rPr kumimoji="1" lang="ja-JP" altLang="en-US" sz="1100">
              <a:solidFill>
                <a:schemeClr val="dk1"/>
              </a:solidFill>
              <a:effectLst/>
              <a:latin typeface="+mn-lt"/>
              <a:ea typeface="+mn-ea"/>
              <a:cs typeface="+mn-cs"/>
            </a:rPr>
            <a:t>同値</a:t>
          </a:r>
          <a:r>
            <a:rPr kumimoji="1" lang="ja-JP" altLang="ja-JP" sz="1100">
              <a:solidFill>
                <a:schemeClr val="dk1"/>
              </a:solidFill>
              <a:effectLst/>
              <a:latin typeface="+mn-lt"/>
              <a:ea typeface="+mn-ea"/>
              <a:cs typeface="+mn-cs"/>
            </a:rPr>
            <a:t>）となり、令和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年度の３年平均の指数は</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となった</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分子の経常経費充当一般財源等は、物件費の増などにより</a:t>
          </a:r>
          <a:r>
            <a:rPr kumimoji="1" lang="en-US" altLang="ja-JP" sz="1100">
              <a:solidFill>
                <a:schemeClr val="dk1"/>
              </a:solidFill>
              <a:effectLst/>
              <a:latin typeface="+mn-lt"/>
              <a:ea typeface="+mn-ea"/>
              <a:cs typeface="+mn-cs"/>
            </a:rPr>
            <a:t>2,332</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％）の増。分母の歳入経常一般財源等は、財政調整交付金の増などにより</a:t>
          </a:r>
          <a:r>
            <a:rPr kumimoji="1" lang="en-US" altLang="ja-JP" sz="1100">
              <a:solidFill>
                <a:schemeClr val="dk1"/>
              </a:solidFill>
              <a:effectLst/>
              <a:latin typeface="+mn-lt"/>
              <a:ea typeface="+mn-ea"/>
              <a:cs typeface="+mn-cs"/>
            </a:rPr>
            <a:t>6,735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％）の増。分母の伸び率が分子の伸び率を上回ったため経常収支比率は前年度比△</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5842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7783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17780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3574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1913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133604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0947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82804</xdr:rowOff>
    </xdr:from>
    <xdr:to>
      <xdr:col>11</xdr:col>
      <xdr:colOff>82550</xdr:colOff>
      <xdr:row>64</xdr:row>
      <xdr:rowOff>12954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定年延長に伴う退職金支給額の減少などにより減</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は庁内端末の入れ替えに伴う端末リース料の増により増となっている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a:t>
          </a:r>
          <a:r>
            <a:rPr kumimoji="1" lang="ja-JP" altLang="ja-JP" sz="1100">
              <a:solidFill>
                <a:schemeClr val="dk1"/>
              </a:solidFill>
              <a:effectLst/>
              <a:latin typeface="+mn-lt"/>
              <a:ea typeface="+mn-ea"/>
              <a:cs typeface="+mn-cs"/>
            </a:rPr>
            <a:t>人あたりの決算額が令和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6,574</a:t>
          </a:r>
          <a:r>
            <a:rPr kumimoji="1" lang="ja-JP" altLang="ja-JP" sz="1100">
              <a:solidFill>
                <a:schemeClr val="dk1"/>
              </a:solidFill>
              <a:effectLst/>
              <a:latin typeface="+mn-lt"/>
              <a:ea typeface="+mn-ea"/>
              <a:cs typeface="+mn-cs"/>
            </a:rPr>
            <a:t>円増加したが、全国平均及び東京都平均に比べて低い水準となっている。これは、これまで培ってきた健全財政への取組や施策の見直しなどによる不断の行財政改革の成果による影響が大きいと分析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58314</xdr:rowOff>
    </xdr:from>
    <xdr:to>
      <xdr:col>23</xdr:col>
      <xdr:colOff>133350</xdr:colOff>
      <xdr:row>81</xdr:row>
      <xdr:rowOff>84753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45764"/>
          <a:ext cx="838200" cy="2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58706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46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62384</xdr:rowOff>
    </xdr:from>
    <xdr:to>
      <xdr:col>19</xdr:col>
      <xdr:colOff>133350</xdr:colOff>
      <xdr:row>81</xdr:row>
      <xdr:rowOff>84753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49834"/>
          <a:ext cx="889000" cy="2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21282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326</xdr:rowOff>
    </xdr:from>
    <xdr:to>
      <xdr:col>15</xdr:col>
      <xdr:colOff>82550</xdr:colOff>
      <xdr:row>81</xdr:row>
      <xdr:rowOff>62384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7776"/>
          <a:ext cx="8890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168674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134435</xdr:rowOff>
    </xdr:from>
    <xdr:to>
      <xdr:col>11</xdr:col>
      <xdr:colOff>31750</xdr:colOff>
      <xdr:row>81</xdr:row>
      <xdr:rowOff>326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0435"/>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107472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7514</xdr:rowOff>
    </xdr:from>
    <xdr:to>
      <xdr:col>23</xdr:col>
      <xdr:colOff>184150</xdr:colOff>
      <xdr:row>81</xdr:row>
      <xdr:rowOff>109114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9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100241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33953</xdr:rowOff>
    </xdr:from>
    <xdr:to>
      <xdr:col>19</xdr:col>
      <xdr:colOff>184150</xdr:colOff>
      <xdr:row>81</xdr:row>
      <xdr:rowOff>135553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145730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11584</xdr:rowOff>
    </xdr:from>
    <xdr:to>
      <xdr:col>15</xdr:col>
      <xdr:colOff>133350</xdr:colOff>
      <xdr:row>81</xdr:row>
      <xdr:rowOff>113184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123361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6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120976</xdr:rowOff>
    </xdr:from>
    <xdr:to>
      <xdr:col>11</xdr:col>
      <xdr:colOff>82550</xdr:colOff>
      <xdr:row>81</xdr:row>
      <xdr:rowOff>51126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61303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0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83635</xdr:rowOff>
    </xdr:from>
    <xdr:to>
      <xdr:col>7</xdr:col>
      <xdr:colOff>31750</xdr:colOff>
      <xdr:row>81</xdr:row>
      <xdr:rowOff>13785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23962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区の中で低い水準にある。これまで組織の効率化を進め、組織の合理的な運営に努めてきた成果である。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30843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6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85</xdr:row>
      <xdr:rowOff>66221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326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effectLst/>
            </a:rPr>
            <a:t>23</a:t>
          </a:r>
          <a:r>
            <a:rPr lang="ja-JP" altLang="en-US" sz="1100">
              <a:effectLst/>
            </a:rPr>
            <a:t>区の中で低い水準にある。健全育成を推進するため、現業職員の退職不補充や指定管理への移行をはじめ、庁舎管理等の内部事務や学校給食調理業務の民間委託を進め、職員数抑制に努めてきた成果である。</a:t>
          </a:r>
        </a:p>
        <a:p>
          <a:r>
            <a:rPr lang="ja-JP" altLang="en-US" sz="1100">
              <a:effectLst/>
            </a:rPr>
            <a:t>健全育成の取組前（平成</a:t>
          </a:r>
          <a:r>
            <a:rPr lang="en-US" altLang="ja-JP" sz="1100">
              <a:effectLst/>
            </a:rPr>
            <a:t>12</a:t>
          </a:r>
          <a:r>
            <a:rPr lang="ja-JP" altLang="en-US" sz="1100">
              <a:effectLst/>
            </a:rPr>
            <a:t>年度）の職員数</a:t>
          </a:r>
          <a:r>
            <a:rPr lang="en-US" altLang="ja-JP" sz="1100">
              <a:effectLst/>
            </a:rPr>
            <a:t>5,057</a:t>
          </a:r>
          <a:r>
            <a:rPr lang="ja-JP" altLang="en-US" sz="1100">
              <a:effectLst/>
            </a:rPr>
            <a:t>人に比べ、令和５年度は</a:t>
          </a:r>
          <a:r>
            <a:rPr lang="en-US" altLang="ja-JP" sz="1100">
              <a:effectLst/>
            </a:rPr>
            <a:t>3,661</a:t>
          </a:r>
          <a:r>
            <a:rPr lang="ja-JP" altLang="en-US" sz="1100">
              <a:effectLst/>
            </a:rPr>
            <a:t>人となり、</a:t>
          </a:r>
          <a:r>
            <a:rPr lang="en-US" altLang="ja-JP" sz="1100">
              <a:effectLst/>
            </a:rPr>
            <a:t>1,396</a:t>
          </a:r>
          <a:r>
            <a:rPr lang="ja-JP" altLang="en-US" sz="1100">
              <a:effectLst/>
            </a:rPr>
            <a:t>人（</a:t>
          </a:r>
          <a:r>
            <a:rPr lang="en-US" altLang="ja-JP" sz="1100">
              <a:effectLst/>
            </a:rPr>
            <a:t>27.6</a:t>
          </a:r>
          <a:r>
            <a:rPr lang="ja-JP" altLang="en-US" sz="1100">
              <a:effectLst/>
            </a:rPr>
            <a:t>％）の減となった。</a:t>
          </a:r>
        </a:p>
        <a:p>
          <a:r>
            <a:rPr lang="ja-JP" altLang="en-US" sz="1100">
              <a:effectLst/>
            </a:rPr>
            <a:t>昨年度と比較して職員数は</a:t>
          </a:r>
          <a:r>
            <a:rPr lang="en-US" altLang="ja-JP" sz="1100">
              <a:effectLst/>
            </a:rPr>
            <a:t>87</a:t>
          </a:r>
          <a:r>
            <a:rPr lang="ja-JP" altLang="en-US" sz="1100">
              <a:effectLst/>
            </a:rPr>
            <a:t>人減少したが、主な減員理由は学校技能職の対象不補充、共育プラザの委託化などである。</a:t>
          </a:r>
        </a:p>
        <a:p>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48623</xdr:rowOff>
    </xdr:from>
    <xdr:to>
      <xdr:col>81</xdr:col>
      <xdr:colOff>44450</xdr:colOff>
      <xdr:row>59</xdr:row>
      <xdr:rowOff>64709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6417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64709</xdr:rowOff>
    </xdr:from>
    <xdr:to>
      <xdr:col>77</xdr:col>
      <xdr:colOff>44450</xdr:colOff>
      <xdr:row>59</xdr:row>
      <xdr:rowOff>70455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70455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8025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58965</xdr:rowOff>
    </xdr:from>
    <xdr:to>
      <xdr:col>68</xdr:col>
      <xdr:colOff>152400</xdr:colOff>
      <xdr:row>59</xdr:row>
      <xdr:rowOff>64709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745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57530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169273</xdr:rowOff>
    </xdr:from>
    <xdr:to>
      <xdr:col>81</xdr:col>
      <xdr:colOff>95250</xdr:colOff>
      <xdr:row>59</xdr:row>
      <xdr:rowOff>99423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90550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3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13909</xdr:rowOff>
    </xdr:from>
    <xdr:to>
      <xdr:col>77</xdr:col>
      <xdr:colOff>95250</xdr:colOff>
      <xdr:row>59</xdr:row>
      <xdr:rowOff>115509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125686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9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19655</xdr:rowOff>
    </xdr:from>
    <xdr:to>
      <xdr:col>73</xdr:col>
      <xdr:colOff>44450</xdr:colOff>
      <xdr:row>59</xdr:row>
      <xdr:rowOff>121255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131432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実質公債費比率は、令和元年度に区債を繰上償還したことと令和４年度以降に新規起債を行っていないため、地方債残高が類似団体と比較し、少額である。３か年平均の実質公債費比率では、類似団体内順位でトップの数値となっているとともに、全国的でもトップレベルとなっている。今後の区債の発行については将来世代への負担となるため、必要性を十分検討したうえで判断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37</xdr:row>
      <xdr:rowOff>38100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2611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36</xdr:row>
      <xdr:rowOff>88900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409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68792</xdr:rowOff>
    </xdr:from>
    <xdr:to>
      <xdr:col>72</xdr:col>
      <xdr:colOff>203200</xdr:colOff>
      <xdr:row>36</xdr:row>
      <xdr:rowOff>68792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240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36</xdr:row>
      <xdr:rowOff>88900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409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17992</xdr:rowOff>
    </xdr:from>
    <xdr:to>
      <xdr:col>73</xdr:col>
      <xdr:colOff>44450</xdr:colOff>
      <xdr:row>36</xdr:row>
      <xdr:rowOff>119592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129769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17992</xdr:rowOff>
    </xdr:from>
    <xdr:to>
      <xdr:col>68</xdr:col>
      <xdr:colOff>203200</xdr:colOff>
      <xdr:row>36</xdr:row>
      <xdr:rowOff>119592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129769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将来負担額は区債残高と退職手当負担見込額等を合わせ</a:t>
          </a:r>
          <a:r>
            <a:rPr kumimoji="1" lang="en-US" altLang="ja-JP" sz="1100">
              <a:solidFill>
                <a:schemeClr val="dk1"/>
              </a:solidFill>
              <a:effectLst/>
              <a:latin typeface="+mn-lt"/>
              <a:ea typeface="+mn-ea"/>
              <a:cs typeface="+mn-cs"/>
            </a:rPr>
            <a:t>27,927</a:t>
          </a:r>
          <a:r>
            <a:rPr kumimoji="1" lang="ja-JP" altLang="ja-JP" sz="1100">
              <a:solidFill>
                <a:schemeClr val="dk1"/>
              </a:solidFill>
              <a:effectLst/>
              <a:latin typeface="+mn-lt"/>
              <a:ea typeface="+mn-ea"/>
              <a:cs typeface="+mn-cs"/>
            </a:rPr>
            <a:t>百万円であったのに対し、充当可能財源等は充当可能基金額などを合わせて</a:t>
          </a:r>
          <a:r>
            <a:rPr kumimoji="1" lang="en-US" altLang="ja-JP" sz="1100">
              <a:solidFill>
                <a:schemeClr val="dk1"/>
              </a:solidFill>
              <a:effectLst/>
              <a:latin typeface="+mn-lt"/>
              <a:ea typeface="+mn-ea"/>
              <a:cs typeface="+mn-cs"/>
            </a:rPr>
            <a:t>329,990</a:t>
          </a:r>
          <a:r>
            <a:rPr kumimoji="1" lang="ja-JP" altLang="ja-JP" sz="1100">
              <a:solidFill>
                <a:schemeClr val="dk1"/>
              </a:solidFill>
              <a:effectLst/>
              <a:latin typeface="+mn-lt"/>
              <a:ea typeface="+mn-ea"/>
              <a:cs typeface="+mn-cs"/>
            </a:rPr>
            <a:t>百万円となった。充当可能財源等が将来負担額を上回ったため、計算結果がマイナス値となり、将来負担比率は算定されなかった。これは積立基金を一定額保有していることと、令和元</a:t>
          </a:r>
          <a:r>
            <a:rPr kumimoji="1" lang="ja-JP" altLang="ja-JP" sz="13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に区債を繰上償還したことにより、区債残高が少なくなっているためである。今後も区債と基金の管理を適切に行い、将来世代に負担を先送りしない効率的な財政運営を行っていく。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ﾎﾟｲﾝﾄの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定年延長に伴い退職金の支給額が減少したこと等に伴って分子の人件費に対する経常経費充当一般財源が</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た。また</a:t>
          </a:r>
          <a:r>
            <a:rPr kumimoji="1" lang="ja-JP" altLang="ja-JP" sz="1100">
              <a:solidFill>
                <a:schemeClr val="dk1"/>
              </a:solidFill>
              <a:effectLst/>
              <a:latin typeface="+mn-lt"/>
              <a:ea typeface="+mn-ea"/>
              <a:cs typeface="+mn-cs"/>
            </a:rPr>
            <a:t>、分母である経常経費充当経常一般財源</a:t>
          </a:r>
          <a:r>
            <a:rPr kumimoji="1" lang="ja-JP" altLang="en-US" sz="1100">
              <a:solidFill>
                <a:schemeClr val="dk1"/>
              </a:solidFill>
              <a:effectLst/>
              <a:latin typeface="+mn-lt"/>
              <a:ea typeface="+mn-ea"/>
              <a:cs typeface="+mn-cs"/>
            </a:rPr>
            <a:t>は財政調整交付金の増等により増加した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指定管理の導入、各種民間委託を進め、職員数抑制に努めたことが大きな要因である。今後も区民ｻｰﾋﾞｽの向上を図るべく、不断の努力を継続する。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95250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531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56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82550</xdr:rowOff>
    </xdr:from>
    <xdr:to>
      <xdr:col>11</xdr:col>
      <xdr:colOff>9525</xdr:colOff>
      <xdr:row>36</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83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44450</xdr:rowOff>
    </xdr:from>
    <xdr:to>
      <xdr:col>24</xdr:col>
      <xdr:colOff>76200</xdr:colOff>
      <xdr:row>33</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xdr:rowOff>
    </xdr:from>
    <xdr:to>
      <xdr:col>11</xdr:col>
      <xdr:colOff>60325</xdr:colOff>
      <xdr:row>36</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a:t>
          </a:r>
          <a:r>
            <a:rPr kumimoji="1" lang="ja-JP" altLang="ja-JP"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庁内端末の入れ替え</a:t>
          </a:r>
          <a:r>
            <a:rPr kumimoji="1" lang="ja-JP" altLang="ja-JP" sz="1100">
              <a:solidFill>
                <a:schemeClr val="dk1"/>
              </a:solidFill>
              <a:effectLst/>
              <a:latin typeface="+mn-lt"/>
              <a:ea typeface="+mn-ea"/>
              <a:cs typeface="+mn-cs"/>
            </a:rPr>
            <a:t>等に伴って分子の</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費に対する経常経費充当一般財源が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した。また、分母である経常経費充当経常一般財源は財政調整交付金の増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特定財源の活用等歳入確保の結果で類似団体や全国・都平均より低い水準</a:t>
          </a:r>
          <a:r>
            <a:rPr kumimoji="1" lang="ja-JP" altLang="en-US" sz="1100">
              <a:solidFill>
                <a:schemeClr val="dk1"/>
              </a:solidFill>
              <a:effectLst/>
              <a:latin typeface="+mn-lt"/>
              <a:ea typeface="+mn-ea"/>
              <a:cs typeface="+mn-cs"/>
            </a:rPr>
            <a:t>にあると考えられる。</a:t>
          </a:r>
          <a:r>
            <a:rPr kumimoji="1" lang="ja-JP" altLang="ja-JP" sz="1100">
              <a:solidFill>
                <a:schemeClr val="dk1"/>
              </a:solidFill>
              <a:effectLst/>
              <a:latin typeface="+mn-lt"/>
              <a:ea typeface="+mn-ea"/>
              <a:cs typeface="+mn-cs"/>
            </a:rPr>
            <a:t>今後も適正な委託のあり方を常に検討</a:t>
          </a:r>
          <a:r>
            <a:rPr kumimoji="1" lang="ja-JP" altLang="en-US" sz="1100">
              <a:solidFill>
                <a:schemeClr val="dk1"/>
              </a:solidFill>
              <a:effectLst/>
              <a:latin typeface="+mn-lt"/>
              <a:ea typeface="+mn-ea"/>
              <a:cs typeface="+mn-cs"/>
            </a:rPr>
            <a:t>し、コスト効率化の</a:t>
          </a:r>
          <a:r>
            <a:rPr kumimoji="1" lang="ja-JP" altLang="ja-JP" sz="1100">
              <a:solidFill>
                <a:schemeClr val="dk1"/>
              </a:solidFill>
              <a:effectLst/>
              <a:latin typeface="+mn-lt"/>
              <a:ea typeface="+mn-ea"/>
              <a:cs typeface="+mn-cs"/>
            </a:rPr>
            <a:t>努力を続けていく。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18143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966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966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39914</xdr:rowOff>
    </xdr:from>
    <xdr:to>
      <xdr:col>73</xdr:col>
      <xdr:colOff>180975</xdr:colOff>
      <xdr:row>14</xdr:row>
      <xdr:rowOff>116114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40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116114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749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160564</xdr:rowOff>
    </xdr:from>
    <xdr:to>
      <xdr:col>74</xdr:col>
      <xdr:colOff>31750</xdr:colOff>
      <xdr:row>14</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100891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5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ポイントの減となった。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公定価格の改訂に伴い私立保育園等委託費の増加したこと等に伴って分子の</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に対する経常経費充当一般財源が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した。また、分母である経常経費充当経常一般財源は財政調整交付金の増等により増加した。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本区</a:t>
          </a:r>
          <a:r>
            <a:rPr kumimoji="1" lang="ja-JP" altLang="en-US" sz="1100">
              <a:solidFill>
                <a:schemeClr val="dk1"/>
              </a:solidFill>
              <a:effectLst/>
              <a:latin typeface="+mn-lt"/>
              <a:ea typeface="+mn-ea"/>
              <a:cs typeface="+mn-cs"/>
            </a:rPr>
            <a:t>の経常収支比率が高い理由は、</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歳児に対する手当や子ども医療費補助など独自の</a:t>
          </a:r>
          <a:r>
            <a:rPr kumimoji="1" lang="ja-JP" altLang="ja-JP" sz="1100">
              <a:solidFill>
                <a:schemeClr val="dk1"/>
              </a:solidFill>
              <a:effectLst/>
              <a:latin typeface="+mn-lt"/>
              <a:ea typeface="+mn-ea"/>
              <a:cs typeface="+mn-cs"/>
            </a:rPr>
            <a:t>事業を展開している</a:t>
          </a:r>
          <a:r>
            <a:rPr kumimoji="1" lang="ja-JP" altLang="en-US" sz="1100">
              <a:solidFill>
                <a:schemeClr val="dk1"/>
              </a:solidFill>
              <a:effectLst/>
              <a:latin typeface="+mn-lt"/>
              <a:ea typeface="+mn-ea"/>
              <a:cs typeface="+mn-cs"/>
            </a:rPr>
            <a:t>ことが要因と考えられる。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59</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36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59</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56243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56243</xdr:rowOff>
    </xdr:from>
    <xdr:to>
      <xdr:col>11</xdr:col>
      <xdr:colOff>9525</xdr:colOff>
      <xdr:row>60</xdr:row>
      <xdr:rowOff>67128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43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5443</xdr:rowOff>
    </xdr:from>
    <xdr:to>
      <xdr:col>11</xdr:col>
      <xdr:colOff>60325</xdr:colOff>
      <xdr:row>60</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91820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16328</xdr:rowOff>
    </xdr:from>
    <xdr:to>
      <xdr:col>6</xdr:col>
      <xdr:colOff>171450</xdr:colOff>
      <xdr:row>60</xdr:row>
      <xdr:rowOff>117928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102705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前年度と同値となった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国保特別会計への法定外繰出金の圧縮進めている一方、</a:t>
          </a:r>
          <a:r>
            <a:rPr kumimoji="1" lang="ja-JP" altLang="ja-JP" sz="1100">
              <a:solidFill>
                <a:schemeClr val="dk1"/>
              </a:solidFill>
              <a:effectLst/>
              <a:latin typeface="+mn-lt"/>
              <a:ea typeface="+mn-ea"/>
              <a:cs typeface="+mn-cs"/>
            </a:rPr>
            <a:t>今後は施設の老朽化に伴う維持補修費の増や高齢化の進展に伴う介護・後期特別会計への繰出金の増が見込まれるため、将来を見据えた予算管理に努めていく。（内訳は、維持補修費、貸付金、繰出金）</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3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50800</xdr:rowOff>
    </xdr:from>
    <xdr:to>
      <xdr:col>78</xdr:col>
      <xdr:colOff>69850</xdr:colOff>
      <xdr:row>61</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37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50800</xdr:rowOff>
    </xdr:from>
    <xdr:to>
      <xdr:col>73</xdr:col>
      <xdr:colOff>180975</xdr:colOff>
      <xdr:row>61</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50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0</xdr:rowOff>
    </xdr:from>
    <xdr:to>
      <xdr:col>74</xdr:col>
      <xdr:colOff>31750</xdr:colOff>
      <xdr:row>61</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38100</xdr:rowOff>
    </xdr:from>
    <xdr:to>
      <xdr:col>69</xdr:col>
      <xdr:colOff>142875</xdr:colOff>
      <xdr:row>61</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清掃一部事務組合等負担金の増等に伴って分子の</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に対する経常経費充当一般財源が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した。また、分母である経常経費充当経常一般財源は財政調整交付金の増等により増加した。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本区は保育ママ助成、中小企業への利子補給・信用保証料補助等の独自事業を多く展開しているが</a:t>
          </a:r>
          <a:r>
            <a:rPr kumimoji="1" lang="ja-JP" altLang="en-US" sz="1100">
              <a:solidFill>
                <a:schemeClr val="dk1"/>
              </a:solidFill>
              <a:effectLst/>
              <a:latin typeface="+mn-lt"/>
              <a:ea typeface="+mn-ea"/>
              <a:cs typeface="+mn-cs"/>
            </a:rPr>
            <a:t>、特定財源の活用等歳入確保の結果で</a:t>
          </a:r>
          <a:r>
            <a:rPr kumimoji="1" lang="ja-JP" altLang="ja-JP" sz="1100">
              <a:solidFill>
                <a:schemeClr val="dk1"/>
              </a:solidFill>
              <a:effectLst/>
              <a:latin typeface="+mn-lt"/>
              <a:ea typeface="+mn-ea"/>
              <a:cs typeface="+mn-cs"/>
            </a:rPr>
            <a:t>類似団体や</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・都</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より低い水準となっている</a:t>
          </a:r>
          <a:r>
            <a:rPr kumimoji="1" lang="ja-JP" altLang="en-US" sz="1100">
              <a:solidFill>
                <a:schemeClr val="dk1"/>
              </a:solidFill>
              <a:effectLst/>
              <a:latin typeface="+mn-lt"/>
              <a:ea typeface="+mn-ea"/>
              <a:cs typeface="+mn-cs"/>
            </a:rPr>
            <a:t>ものと考えられる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05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70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41275</xdr:rowOff>
    </xdr:from>
    <xdr:to>
      <xdr:col>73</xdr:col>
      <xdr:colOff>180975</xdr:colOff>
      <xdr:row>34</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70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69850</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99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161925</xdr:rowOff>
    </xdr:from>
    <xdr:to>
      <xdr:col>74</xdr:col>
      <xdr:colOff>31750</xdr:colOff>
      <xdr:row>34</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8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指標は類似団体と比較して最も低くなっている。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令和元年度に区債を繰上償還し</a:t>
          </a:r>
          <a:r>
            <a:rPr kumimoji="1" lang="ja-JP" altLang="en-US" sz="1100">
              <a:solidFill>
                <a:schemeClr val="dk1"/>
              </a:solidFill>
              <a:effectLst/>
              <a:latin typeface="+mn-lt"/>
              <a:ea typeface="+mn-ea"/>
              <a:cs typeface="+mn-cs"/>
            </a:rPr>
            <a:t>て以降、新規の起債を行っていないため、公債費の償還額が抑制されていることが要因である。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区債の発行については将来世代への負担となるため、</a:t>
          </a:r>
          <a:r>
            <a:rPr kumimoji="1" lang="ja-JP" altLang="en-US" sz="1100">
              <a:solidFill>
                <a:schemeClr val="dk1"/>
              </a:solidFill>
              <a:effectLst/>
              <a:latin typeface="+mn-lt"/>
              <a:ea typeface="+mn-ea"/>
              <a:cs typeface="+mn-cs"/>
            </a:rPr>
            <a:t>発行の</a:t>
          </a:r>
          <a:r>
            <a:rPr kumimoji="1" lang="ja-JP" altLang="ja-JP" sz="1100">
              <a:solidFill>
                <a:schemeClr val="dk1"/>
              </a:solidFill>
              <a:effectLst/>
              <a:latin typeface="+mn-lt"/>
              <a:ea typeface="+mn-ea"/>
              <a:cs typeface="+mn-cs"/>
            </a:rPr>
            <a:t>必要性を十分検討したうえで判断していく。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73</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50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54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75</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547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152400</xdr:rowOff>
    </xdr:from>
    <xdr:to>
      <xdr:col>11</xdr:col>
      <xdr:colOff>60325</xdr:colOff>
      <xdr:row>73</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令和５年度は前年度比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物件費、扶助費</a:t>
          </a:r>
          <a:r>
            <a:rPr kumimoji="1" lang="ja-JP" altLang="en-US" sz="1100">
              <a:solidFill>
                <a:schemeClr val="dk1"/>
              </a:solidFill>
              <a:effectLst/>
              <a:latin typeface="+mn-lt"/>
              <a:ea typeface="+mn-ea"/>
              <a:cs typeface="+mn-cs"/>
            </a:rPr>
            <a:t>を中心に</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分母である経常経費充当経常一般財源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財政調整交付金の増等により増加した。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類似団体平均よりも低い水準を維持しているが、</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扶助費や特別会計への繰出金の増加が見込まれる。</a:t>
          </a:r>
          <a:r>
            <a:rPr kumimoji="1" lang="ja-JP" altLang="en-US" sz="1100">
              <a:solidFill>
                <a:schemeClr val="dk1"/>
              </a:solidFill>
              <a:effectLst/>
              <a:latin typeface="+mn-lt"/>
              <a:ea typeface="+mn-ea"/>
              <a:cs typeface="+mn-cs"/>
            </a:rPr>
            <a:t>歳入確保に努めつつ、</a:t>
          </a:r>
          <a:r>
            <a:rPr kumimoji="1" lang="ja-JP" altLang="ja-JP" sz="1100">
              <a:solidFill>
                <a:schemeClr val="dk1"/>
              </a:solidFill>
              <a:effectLst/>
              <a:latin typeface="+mn-lt"/>
              <a:ea typeface="+mn-ea"/>
              <a:cs typeface="+mn-cs"/>
            </a:rPr>
            <a:t>最少経費で最大の</a:t>
          </a:r>
          <a:r>
            <a:rPr kumimoji="1" lang="ja-JP" altLang="en-US" sz="1100">
              <a:solidFill>
                <a:schemeClr val="dk1"/>
              </a:solidFill>
              <a:effectLst/>
              <a:latin typeface="+mn-lt"/>
              <a:ea typeface="+mn-ea"/>
              <a:cs typeface="+mn-cs"/>
            </a:rPr>
            <a:t>効果を挙げられる</a:t>
          </a:r>
          <a:r>
            <a:rPr kumimoji="1" lang="ja-JP" altLang="ja-JP" sz="1100">
              <a:solidFill>
                <a:schemeClr val="dk1"/>
              </a:solidFill>
              <a:effectLst/>
              <a:latin typeface="+mn-lt"/>
              <a:ea typeface="+mn-ea"/>
              <a:cs typeface="+mn-cs"/>
            </a:rPr>
            <a:t>よう、健全財政を堅持する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98425</xdr:rowOff>
    </xdr:from>
    <xdr:to>
      <xdr:col>82</xdr:col>
      <xdr:colOff>107950</xdr:colOff>
      <xdr:row>77</xdr:row>
      <xdr:rowOff>167005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000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167005</xdr:rowOff>
    </xdr:from>
    <xdr:to>
      <xdr:col>78</xdr:col>
      <xdr:colOff>69850</xdr:colOff>
      <xdr:row>79</xdr:row>
      <xdr:rowOff>35561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68655"/>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35561</xdr:rowOff>
    </xdr:from>
    <xdr:to>
      <xdr:col>73</xdr:col>
      <xdr:colOff>180975</xdr:colOff>
      <xdr:row>80</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8011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80</xdr:row>
      <xdr:rowOff>1270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1153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64152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9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116205</xdr:rowOff>
    </xdr:from>
    <xdr:to>
      <xdr:col>78</xdr:col>
      <xdr:colOff>120650</xdr:colOff>
      <xdr:row>78</xdr:row>
      <xdr:rowOff>46355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56532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86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156211</xdr:rowOff>
    </xdr:from>
    <xdr:to>
      <xdr:col>74</xdr:col>
      <xdr:colOff>31750</xdr:colOff>
      <xdr:row>79</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96538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121920</xdr:rowOff>
    </xdr:from>
    <xdr:to>
      <xdr:col>69</xdr:col>
      <xdr:colOff>142875</xdr:colOff>
      <xdr:row>80</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62247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3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27957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38271</xdr:rowOff>
    </xdr:from>
    <xdr:to>
      <xdr:col>29</xdr:col>
      <xdr:colOff>127000</xdr:colOff>
      <xdr:row>19</xdr:row>
      <xdr:rowOff>43659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3446"/>
          <a:ext cx="6477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55248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17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43659</xdr:rowOff>
    </xdr:from>
    <xdr:to>
      <xdr:col>26</xdr:col>
      <xdr:colOff>50800</xdr:colOff>
      <xdr:row>19</xdr:row>
      <xdr:rowOff>44650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8834"/>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156528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44650</xdr:rowOff>
    </xdr:from>
    <xdr:to>
      <xdr:col>22</xdr:col>
      <xdr:colOff>114300</xdr:colOff>
      <xdr:row>19</xdr:row>
      <xdr:rowOff>51431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9825"/>
          <a:ext cx="698500" cy="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159075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51431</xdr:rowOff>
    </xdr:from>
    <xdr:to>
      <xdr:col>18</xdr:col>
      <xdr:colOff>177800</xdr:colOff>
      <xdr:row>19</xdr:row>
      <xdr:rowOff>81563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6606"/>
          <a:ext cx="698500" cy="3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160012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4836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158921</xdr:rowOff>
    </xdr:from>
    <xdr:to>
      <xdr:col>29</xdr:col>
      <xdr:colOff>177800</xdr:colOff>
      <xdr:row>19</xdr:row>
      <xdr:rowOff>89071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67498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164309</xdr:rowOff>
    </xdr:from>
    <xdr:to>
      <xdr:col>26</xdr:col>
      <xdr:colOff>101600</xdr:colOff>
      <xdr:row>19</xdr:row>
      <xdr:rowOff>94459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79236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84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165300</xdr:rowOff>
    </xdr:from>
    <xdr:to>
      <xdr:col>22</xdr:col>
      <xdr:colOff>165100</xdr:colOff>
      <xdr:row>19</xdr:row>
      <xdr:rowOff>95450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80227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631</xdr:rowOff>
    </xdr:from>
    <xdr:to>
      <xdr:col>19</xdr:col>
      <xdr:colOff>38100</xdr:colOff>
      <xdr:row>19</xdr:row>
      <xdr:rowOff>102231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30763</xdr:rowOff>
    </xdr:from>
    <xdr:to>
      <xdr:col>15</xdr:col>
      <xdr:colOff>101600</xdr:colOff>
      <xdr:row>19</xdr:row>
      <xdr:rowOff>132363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117140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64592</xdr:rowOff>
    </xdr:from>
    <xdr:to>
      <xdr:col>29</xdr:col>
      <xdr:colOff>127000</xdr:colOff>
      <xdr:row>37</xdr:row>
      <xdr:rowOff>103797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9142"/>
          <a:ext cx="0" cy="12393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113974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103797</xdr:rowOff>
    </xdr:from>
    <xdr:to>
      <xdr:col>30</xdr:col>
      <xdr:colOff>25400</xdr:colOff>
      <xdr:row>37</xdr:row>
      <xdr:rowOff>103797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284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322419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3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64592</xdr:rowOff>
    </xdr:from>
    <xdr:to>
      <xdr:col>30</xdr:col>
      <xdr:colOff>25400</xdr:colOff>
      <xdr:row>33</xdr:row>
      <xdr:rowOff>64592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9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103797</xdr:rowOff>
    </xdr:from>
    <xdr:to>
      <xdr:col>29</xdr:col>
      <xdr:colOff>127000</xdr:colOff>
      <xdr:row>37</xdr:row>
      <xdr:rowOff>157214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28497"/>
          <a:ext cx="647700" cy="53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179138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334061</xdr:rowOff>
    </xdr:from>
    <xdr:to>
      <xdr:col>29</xdr:col>
      <xdr:colOff>177800</xdr:colOff>
      <xdr:row>36</xdr:row>
      <xdr:rowOff>92761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4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157214</xdr:rowOff>
    </xdr:from>
    <xdr:to>
      <xdr:col>26</xdr:col>
      <xdr:colOff>50800</xdr:colOff>
      <xdr:row>37</xdr:row>
      <xdr:rowOff>179807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81914"/>
          <a:ext cx="698500" cy="22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62750</xdr:rowOff>
    </xdr:from>
    <xdr:to>
      <xdr:col>26</xdr:col>
      <xdr:colOff>101600</xdr:colOff>
      <xdr:row>36</xdr:row>
      <xdr:rowOff>164350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6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174527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179807</xdr:rowOff>
    </xdr:from>
    <xdr:to>
      <xdr:col>22</xdr:col>
      <xdr:colOff>114300</xdr:colOff>
      <xdr:row>37</xdr:row>
      <xdr:rowOff>191389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04507"/>
          <a:ext cx="698500" cy="11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75285</xdr:rowOff>
    </xdr:from>
    <xdr:to>
      <xdr:col>22</xdr:col>
      <xdr:colOff>165100</xdr:colOff>
      <xdr:row>37</xdr:row>
      <xdr:rowOff>5435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187062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130810</xdr:rowOff>
    </xdr:from>
    <xdr:to>
      <xdr:col>18</xdr:col>
      <xdr:colOff>177800</xdr:colOff>
      <xdr:row>37</xdr:row>
      <xdr:rowOff>191389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55510"/>
          <a:ext cx="698500" cy="6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81915</xdr:rowOff>
    </xdr:from>
    <xdr:to>
      <xdr:col>19</xdr:col>
      <xdr:colOff>38100</xdr:colOff>
      <xdr:row>37</xdr:row>
      <xdr:rowOff>12065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5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193692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0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105423</xdr:rowOff>
    </xdr:from>
    <xdr:to>
      <xdr:col>15</xdr:col>
      <xdr:colOff>101600</xdr:colOff>
      <xdr:row>37</xdr:row>
      <xdr:rowOff>35573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58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217200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2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52997</xdr:rowOff>
    </xdr:from>
    <xdr:to>
      <xdr:col>29</xdr:col>
      <xdr:colOff>177800</xdr:colOff>
      <xdr:row>37</xdr:row>
      <xdr:rowOff>154597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77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133024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6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106414</xdr:rowOff>
    </xdr:from>
    <xdr:to>
      <xdr:col>26</xdr:col>
      <xdr:colOff>101600</xdr:colOff>
      <xdr:row>37</xdr:row>
      <xdr:rowOff>208014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3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1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129007</xdr:rowOff>
    </xdr:from>
    <xdr:to>
      <xdr:col>22</xdr:col>
      <xdr:colOff>165100</xdr:colOff>
      <xdr:row>37</xdr:row>
      <xdr:rowOff>230607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5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215384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4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140589</xdr:rowOff>
    </xdr:from>
    <xdr:to>
      <xdr:col>19</xdr:col>
      <xdr:colOff>38100</xdr:colOff>
      <xdr:row>37</xdr:row>
      <xdr:rowOff>242189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65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226966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5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80010</xdr:rowOff>
    </xdr:from>
    <xdr:to>
      <xdr:col>15</xdr:col>
      <xdr:colOff>101600</xdr:colOff>
      <xdr:row>37</xdr:row>
      <xdr:rowOff>181610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0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166387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9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2866</xdr:rowOff>
    </xdr:from>
    <xdr:to>
      <xdr:col>24</xdr:col>
      <xdr:colOff>63500</xdr:colOff>
      <xdr:row>38</xdr:row>
      <xdr:rowOff>32279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517966"/>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57381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2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2866</xdr:rowOff>
    </xdr:from>
    <xdr:to>
      <xdr:col>19</xdr:col>
      <xdr:colOff>177800</xdr:colOff>
      <xdr:row>38</xdr:row>
      <xdr:rowOff>9441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7966"/>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9441</xdr:rowOff>
    </xdr:from>
    <xdr:to>
      <xdr:col>15</xdr:col>
      <xdr:colOff>50800</xdr:colOff>
      <xdr:row>38</xdr:row>
      <xdr:rowOff>22287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4541"/>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131589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22287</xdr:rowOff>
    </xdr:from>
    <xdr:to>
      <xdr:col>10</xdr:col>
      <xdr:colOff>114300</xdr:colOff>
      <xdr:row>38</xdr:row>
      <xdr:rowOff>66494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7387"/>
          <a:ext cx="8890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128737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152930</xdr:rowOff>
    </xdr:from>
    <xdr:to>
      <xdr:col>24</xdr:col>
      <xdr:colOff>114300</xdr:colOff>
      <xdr:row>38</xdr:row>
      <xdr:rowOff>83080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9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67857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123516</xdr:rowOff>
    </xdr:from>
    <xdr:to>
      <xdr:col>20</xdr:col>
      <xdr:colOff>38100</xdr:colOff>
      <xdr:row>38</xdr:row>
      <xdr:rowOff>53666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44793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130092</xdr:rowOff>
    </xdr:from>
    <xdr:to>
      <xdr:col>15</xdr:col>
      <xdr:colOff>101600</xdr:colOff>
      <xdr:row>38</xdr:row>
      <xdr:rowOff>60241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3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51368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142937</xdr:rowOff>
    </xdr:from>
    <xdr:to>
      <xdr:col>10</xdr:col>
      <xdr:colOff>165100</xdr:colOff>
      <xdr:row>38</xdr:row>
      <xdr:rowOff>73087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64214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15694</xdr:rowOff>
    </xdr:from>
    <xdr:to>
      <xdr:col>6</xdr:col>
      <xdr:colOff>38100</xdr:colOff>
      <xdr:row>38</xdr:row>
      <xdr:rowOff>117294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108421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98008</xdr:rowOff>
    </xdr:from>
    <xdr:to>
      <xdr:col>24</xdr:col>
      <xdr:colOff>63500</xdr:colOff>
      <xdr:row>56</xdr:row>
      <xdr:rowOff>133414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99208"/>
          <a:ext cx="838200" cy="3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98008</xdr:rowOff>
    </xdr:from>
    <xdr:to>
      <xdr:col>19</xdr:col>
      <xdr:colOff>177800</xdr:colOff>
      <xdr:row>56</xdr:row>
      <xdr:rowOff>124228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99208"/>
          <a:ext cx="8890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124228</xdr:rowOff>
    </xdr:from>
    <xdr:to>
      <xdr:col>15</xdr:col>
      <xdr:colOff>50800</xdr:colOff>
      <xdr:row>57</xdr:row>
      <xdr:rowOff>22227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5428"/>
          <a:ext cx="8890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22227</xdr:rowOff>
    </xdr:from>
    <xdr:to>
      <xdr:col>10</xdr:col>
      <xdr:colOff>114300</xdr:colOff>
      <xdr:row>57</xdr:row>
      <xdr:rowOff>46102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4877"/>
          <a:ext cx="8890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82614</xdr:rowOff>
    </xdr:from>
    <xdr:to>
      <xdr:col>24</xdr:col>
      <xdr:colOff>114300</xdr:colOff>
      <xdr:row>57</xdr:row>
      <xdr:rowOff>12764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47208</xdr:rowOff>
    </xdr:from>
    <xdr:to>
      <xdr:col>20</xdr:col>
      <xdr:colOff>38100</xdr:colOff>
      <xdr:row>56</xdr:row>
      <xdr:rowOff>148808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139935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73428</xdr:rowOff>
    </xdr:from>
    <xdr:to>
      <xdr:col>15</xdr:col>
      <xdr:colOff>101600</xdr:colOff>
      <xdr:row>57</xdr:row>
      <xdr:rowOff>3578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166155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142877</xdr:rowOff>
    </xdr:from>
    <xdr:to>
      <xdr:col>10</xdr:col>
      <xdr:colOff>165100</xdr:colOff>
      <xdr:row>57</xdr:row>
      <xdr:rowOff>73027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64154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166752</xdr:rowOff>
    </xdr:from>
    <xdr:to>
      <xdr:col>6</xdr:col>
      <xdr:colOff>38100</xdr:colOff>
      <xdr:row>57</xdr:row>
      <xdr:rowOff>96902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88029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117069</xdr:rowOff>
    </xdr:from>
    <xdr:to>
      <xdr:col>24</xdr:col>
      <xdr:colOff>63500</xdr:colOff>
      <xdr:row>75</xdr:row>
      <xdr:rowOff>168123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975819"/>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154711</xdr:rowOff>
    </xdr:from>
    <xdr:to>
      <xdr:col>19</xdr:col>
      <xdr:colOff>177800</xdr:colOff>
      <xdr:row>75</xdr:row>
      <xdr:rowOff>168123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13461"/>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116154</xdr:rowOff>
    </xdr:from>
    <xdr:to>
      <xdr:col>15</xdr:col>
      <xdr:colOff>50800</xdr:colOff>
      <xdr:row>75</xdr:row>
      <xdr:rowOff>154711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74904"/>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97486</xdr:rowOff>
    </xdr:from>
    <xdr:to>
      <xdr:col>10</xdr:col>
      <xdr:colOff>114300</xdr:colOff>
      <xdr:row>75</xdr:row>
      <xdr:rowOff>116154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95623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66269</xdr:rowOff>
    </xdr:from>
    <xdr:to>
      <xdr:col>24</xdr:col>
      <xdr:colOff>114300</xdr:colOff>
      <xdr:row>75</xdr:row>
      <xdr:rowOff>167869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89146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117322</xdr:rowOff>
    </xdr:from>
    <xdr:to>
      <xdr:col>20</xdr:col>
      <xdr:colOff>38100</xdr:colOff>
      <xdr:row>76</xdr:row>
      <xdr:rowOff>47473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6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63999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103911</xdr:rowOff>
    </xdr:from>
    <xdr:to>
      <xdr:col>15</xdr:col>
      <xdr:colOff>101600</xdr:colOff>
      <xdr:row>76</xdr:row>
      <xdr:rowOff>34061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50588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7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65354</xdr:rowOff>
    </xdr:from>
    <xdr:to>
      <xdr:col>10</xdr:col>
      <xdr:colOff>165100</xdr:colOff>
      <xdr:row>75</xdr:row>
      <xdr:rowOff>166954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12031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6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46686</xdr:rowOff>
    </xdr:from>
    <xdr:to>
      <xdr:col>6</xdr:col>
      <xdr:colOff>38100</xdr:colOff>
      <xdr:row>75</xdr:row>
      <xdr:rowOff>148286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164813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6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91442</xdr:rowOff>
    </xdr:from>
    <xdr:to>
      <xdr:col>24</xdr:col>
      <xdr:colOff>63500</xdr:colOff>
      <xdr:row>93</xdr:row>
      <xdr:rowOff>123630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64842"/>
          <a:ext cx="838200" cy="2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414</xdr:rowOff>
    </xdr:from>
    <xdr:to>
      <xdr:col>19</xdr:col>
      <xdr:colOff>177800</xdr:colOff>
      <xdr:row>93</xdr:row>
      <xdr:rowOff>123630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73814"/>
          <a:ext cx="889000" cy="29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414</xdr:rowOff>
    </xdr:from>
    <xdr:to>
      <xdr:col>15</xdr:col>
      <xdr:colOff>50800</xdr:colOff>
      <xdr:row>95</xdr:row>
      <xdr:rowOff>76036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73814"/>
          <a:ext cx="889000" cy="58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76036</xdr:rowOff>
    </xdr:from>
    <xdr:to>
      <xdr:col>10</xdr:col>
      <xdr:colOff>114300</xdr:colOff>
      <xdr:row>96</xdr:row>
      <xdr:rowOff>53015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63786"/>
          <a:ext cx="889000" cy="14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40642</xdr:rowOff>
    </xdr:from>
    <xdr:to>
      <xdr:col>24</xdr:col>
      <xdr:colOff>114300</xdr:colOff>
      <xdr:row>92</xdr:row>
      <xdr:rowOff>142242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1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63519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6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72830</xdr:rowOff>
    </xdr:from>
    <xdr:to>
      <xdr:col>20</xdr:col>
      <xdr:colOff>38100</xdr:colOff>
      <xdr:row>94</xdr:row>
      <xdr:rowOff>2980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19507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9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121064</xdr:rowOff>
    </xdr:from>
    <xdr:to>
      <xdr:col>15</xdr:col>
      <xdr:colOff>101600</xdr:colOff>
      <xdr:row>92</xdr:row>
      <xdr:rowOff>51214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2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67741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9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25236</xdr:rowOff>
    </xdr:from>
    <xdr:to>
      <xdr:col>10</xdr:col>
      <xdr:colOff>165100</xdr:colOff>
      <xdr:row>95</xdr:row>
      <xdr:rowOff>126836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143363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2215</xdr:rowOff>
    </xdr:from>
    <xdr:to>
      <xdr:col>6</xdr:col>
      <xdr:colOff>38100</xdr:colOff>
      <xdr:row>96</xdr:row>
      <xdr:rowOff>103815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6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120342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3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82867</xdr:rowOff>
    </xdr:from>
    <xdr:to>
      <xdr:col>54</xdr:col>
      <xdr:colOff>189865</xdr:colOff>
      <xdr:row>37</xdr:row>
      <xdr:rowOff>50902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69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54729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3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50902</xdr:rowOff>
    </xdr:from>
    <xdr:to>
      <xdr:col>55</xdr:col>
      <xdr:colOff>88900</xdr:colOff>
      <xdr:row>37</xdr:row>
      <xdr:rowOff>50902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29544</xdr:rowOff>
    </xdr:from>
    <xdr:ext cx="534377"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4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82867</xdr:rowOff>
    </xdr:from>
    <xdr:to>
      <xdr:col>55</xdr:col>
      <xdr:colOff>88900</xdr:colOff>
      <xdr:row>32</xdr:row>
      <xdr:rowOff>82867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32982</xdr:rowOff>
    </xdr:from>
    <xdr:to>
      <xdr:col>55</xdr:col>
      <xdr:colOff>0</xdr:colOff>
      <xdr:row>37</xdr:row>
      <xdr:rowOff>44221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76632"/>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76522</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53645</xdr:rowOff>
    </xdr:from>
    <xdr:to>
      <xdr:col>55</xdr:col>
      <xdr:colOff>50800</xdr:colOff>
      <xdr:row>36</xdr:row>
      <xdr:rowOff>155245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44221</xdr:rowOff>
    </xdr:from>
    <xdr:to>
      <xdr:col>50</xdr:col>
      <xdr:colOff>114300</xdr:colOff>
      <xdr:row>37</xdr:row>
      <xdr:rowOff>99365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87871"/>
          <a:ext cx="889000" cy="5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61011</xdr:rowOff>
    </xdr:from>
    <xdr:to>
      <xdr:col>50</xdr:col>
      <xdr:colOff>165100</xdr:colOff>
      <xdr:row>36</xdr:row>
      <xdr:rowOff>162611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7688</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28105</xdr:rowOff>
    </xdr:from>
    <xdr:to>
      <xdr:col>45</xdr:col>
      <xdr:colOff>177800</xdr:colOff>
      <xdr:row>37</xdr:row>
      <xdr:rowOff>99365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171605"/>
          <a:ext cx="889000" cy="127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144729</xdr:rowOff>
    </xdr:from>
    <xdr:to>
      <xdr:col>46</xdr:col>
      <xdr:colOff>38100</xdr:colOff>
      <xdr:row>37</xdr:row>
      <xdr:rowOff>74879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91406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28105</xdr:rowOff>
    </xdr:from>
    <xdr:to>
      <xdr:col>41</xdr:col>
      <xdr:colOff>50800</xdr:colOff>
      <xdr:row>37</xdr:row>
      <xdr:rowOff>139192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171605"/>
          <a:ext cx="889000" cy="13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100736</xdr:rowOff>
    </xdr:from>
    <xdr:to>
      <xdr:col>41</xdr:col>
      <xdr:colOff>101600</xdr:colOff>
      <xdr:row>30</xdr:row>
      <xdr:rowOff>30886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47413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47396</xdr:rowOff>
    </xdr:from>
    <xdr:to>
      <xdr:col>36</xdr:col>
      <xdr:colOff>165100</xdr:colOff>
      <xdr:row>37</xdr:row>
      <xdr:rowOff>148996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165523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153632</xdr:rowOff>
    </xdr:from>
    <xdr:to>
      <xdr:col>55</xdr:col>
      <xdr:colOff>50800</xdr:colOff>
      <xdr:row>37</xdr:row>
      <xdr:rowOff>83782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68559</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164871</xdr:rowOff>
    </xdr:from>
    <xdr:to>
      <xdr:col>50</xdr:col>
      <xdr:colOff>165100</xdr:colOff>
      <xdr:row>37</xdr:row>
      <xdr:rowOff>95021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86148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48565</xdr:rowOff>
    </xdr:from>
    <xdr:to>
      <xdr:col>46</xdr:col>
      <xdr:colOff>38100</xdr:colOff>
      <xdr:row>37</xdr:row>
      <xdr:rowOff>150165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141291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148755</xdr:rowOff>
    </xdr:from>
    <xdr:to>
      <xdr:col>41</xdr:col>
      <xdr:colOff>101600</xdr:colOff>
      <xdr:row>30</xdr:row>
      <xdr:rowOff>78905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2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70032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1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88392</xdr:rowOff>
    </xdr:from>
    <xdr:to>
      <xdr:col>36</xdr:col>
      <xdr:colOff>165100</xdr:colOff>
      <xdr:row>38</xdr:row>
      <xdr:rowOff>18542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45878</xdr:rowOff>
    </xdr:from>
    <xdr:to>
      <xdr:col>55</xdr:col>
      <xdr:colOff>0</xdr:colOff>
      <xdr:row>57</xdr:row>
      <xdr:rowOff>80058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18528"/>
          <a:ext cx="838200" cy="3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35646</xdr:rowOff>
    </xdr:from>
    <xdr:to>
      <xdr:col>50</xdr:col>
      <xdr:colOff>114300</xdr:colOff>
      <xdr:row>57</xdr:row>
      <xdr:rowOff>80058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08296"/>
          <a:ext cx="889000" cy="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35646</xdr:rowOff>
    </xdr:from>
    <xdr:to>
      <xdr:col>45</xdr:col>
      <xdr:colOff>177800</xdr:colOff>
      <xdr:row>57</xdr:row>
      <xdr:rowOff>89833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08296"/>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89833</xdr:rowOff>
    </xdr:from>
    <xdr:to>
      <xdr:col>41</xdr:col>
      <xdr:colOff>50800</xdr:colOff>
      <xdr:row>57</xdr:row>
      <xdr:rowOff>154870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62483"/>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166528</xdr:rowOff>
    </xdr:from>
    <xdr:to>
      <xdr:col>55</xdr:col>
      <xdr:colOff>50800</xdr:colOff>
      <xdr:row>57</xdr:row>
      <xdr:rowOff>96678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6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144955</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29258</xdr:rowOff>
    </xdr:from>
    <xdr:to>
      <xdr:col>50</xdr:col>
      <xdr:colOff>165100</xdr:colOff>
      <xdr:row>57</xdr:row>
      <xdr:rowOff>130858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147385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5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156296</xdr:rowOff>
    </xdr:from>
    <xdr:to>
      <xdr:col>46</xdr:col>
      <xdr:colOff>38100</xdr:colOff>
      <xdr:row>57</xdr:row>
      <xdr:rowOff>86446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102973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53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39033</xdr:rowOff>
    </xdr:from>
    <xdr:to>
      <xdr:col>41</xdr:col>
      <xdr:colOff>101600</xdr:colOff>
      <xdr:row>57</xdr:row>
      <xdr:rowOff>140633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131760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104070</xdr:rowOff>
    </xdr:from>
    <xdr:to>
      <xdr:col>36</xdr:col>
      <xdr:colOff>165100</xdr:colOff>
      <xdr:row>58</xdr:row>
      <xdr:rowOff>34220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25347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145021</xdr:rowOff>
    </xdr:from>
    <xdr:to>
      <xdr:col>55</xdr:col>
      <xdr:colOff>0</xdr:colOff>
      <xdr:row>78</xdr:row>
      <xdr:rowOff>151905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8121"/>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100901</xdr:rowOff>
    </xdr:from>
    <xdr:to>
      <xdr:col>50</xdr:col>
      <xdr:colOff>114300</xdr:colOff>
      <xdr:row>78</xdr:row>
      <xdr:rowOff>145021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4001"/>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100901</xdr:rowOff>
    </xdr:from>
    <xdr:to>
      <xdr:col>45</xdr:col>
      <xdr:colOff>177800</xdr:colOff>
      <xdr:row>78</xdr:row>
      <xdr:rowOff>170193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4001"/>
          <a:ext cx="889000" cy="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167106</xdr:rowOff>
    </xdr:from>
    <xdr:to>
      <xdr:col>41</xdr:col>
      <xdr:colOff>50800</xdr:colOff>
      <xdr:row>78</xdr:row>
      <xdr:rowOff>170193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4020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101105</xdr:rowOff>
    </xdr:from>
    <xdr:to>
      <xdr:col>55</xdr:col>
      <xdr:colOff>50800</xdr:colOff>
      <xdr:row>79</xdr:row>
      <xdr:rowOff>31255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16032</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94221</xdr:rowOff>
    </xdr:from>
    <xdr:to>
      <xdr:col>50</xdr:col>
      <xdr:colOff>165100</xdr:colOff>
      <xdr:row>79</xdr:row>
      <xdr:rowOff>24371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15498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6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50101</xdr:rowOff>
    </xdr:from>
    <xdr:to>
      <xdr:col>46</xdr:col>
      <xdr:colOff>38100</xdr:colOff>
      <xdr:row>78</xdr:row>
      <xdr:rowOff>151701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142828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119393</xdr:rowOff>
    </xdr:from>
    <xdr:to>
      <xdr:col>41</xdr:col>
      <xdr:colOff>101600</xdr:colOff>
      <xdr:row>79</xdr:row>
      <xdr:rowOff>49543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40670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116306</xdr:rowOff>
    </xdr:from>
    <xdr:to>
      <xdr:col>36</xdr:col>
      <xdr:colOff>165100</xdr:colOff>
      <xdr:row>79</xdr:row>
      <xdr:rowOff>46456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37583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8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110623</xdr:rowOff>
    </xdr:from>
    <xdr:to>
      <xdr:col>55</xdr:col>
      <xdr:colOff>0</xdr:colOff>
      <xdr:row>97</xdr:row>
      <xdr:rowOff>156921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41273"/>
          <a:ext cx="838200" cy="4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156921</xdr:rowOff>
    </xdr:from>
    <xdr:to>
      <xdr:col>50</xdr:col>
      <xdr:colOff>114300</xdr:colOff>
      <xdr:row>98</xdr:row>
      <xdr:rowOff>9322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87571"/>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2395</xdr:rowOff>
    </xdr:from>
    <xdr:to>
      <xdr:col>45</xdr:col>
      <xdr:colOff>177800</xdr:colOff>
      <xdr:row>98</xdr:row>
      <xdr:rowOff>9322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4495"/>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2395</xdr:rowOff>
    </xdr:from>
    <xdr:to>
      <xdr:col>41</xdr:col>
      <xdr:colOff>50800</xdr:colOff>
      <xdr:row>98</xdr:row>
      <xdr:rowOff>72858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04495"/>
          <a:ext cx="889000" cy="7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59823</xdr:rowOff>
    </xdr:from>
    <xdr:to>
      <xdr:col>55</xdr:col>
      <xdr:colOff>50800</xdr:colOff>
      <xdr:row>97</xdr:row>
      <xdr:rowOff>161423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82700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106121</xdr:rowOff>
    </xdr:from>
    <xdr:to>
      <xdr:col>50</xdr:col>
      <xdr:colOff>165100</xdr:colOff>
      <xdr:row>98</xdr:row>
      <xdr:rowOff>36271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52798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1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129972</xdr:rowOff>
    </xdr:from>
    <xdr:to>
      <xdr:col>46</xdr:col>
      <xdr:colOff>38100</xdr:colOff>
      <xdr:row>98</xdr:row>
      <xdr:rowOff>60122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76649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123045</xdr:rowOff>
    </xdr:from>
    <xdr:to>
      <xdr:col>41</xdr:col>
      <xdr:colOff>101600</xdr:colOff>
      <xdr:row>98</xdr:row>
      <xdr:rowOff>53195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22058</xdr:rowOff>
    </xdr:from>
    <xdr:to>
      <xdr:col>36</xdr:col>
      <xdr:colOff>165100</xdr:colOff>
      <xdr:row>98</xdr:row>
      <xdr:rowOff>123658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114785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138877</xdr:rowOff>
    </xdr:from>
    <xdr:to>
      <xdr:col>85</xdr:col>
      <xdr:colOff>127000</xdr:colOff>
      <xdr:row>78</xdr:row>
      <xdr:rowOff>139198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11977"/>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128956</xdr:rowOff>
    </xdr:from>
    <xdr:to>
      <xdr:col>81</xdr:col>
      <xdr:colOff>50800</xdr:colOff>
      <xdr:row>78</xdr:row>
      <xdr:rowOff>139198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502056"/>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128956</xdr:rowOff>
    </xdr:from>
    <xdr:to>
      <xdr:col>76</xdr:col>
      <xdr:colOff>114300</xdr:colOff>
      <xdr:row>78</xdr:row>
      <xdr:rowOff>129048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020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148158</xdr:rowOff>
    </xdr:from>
    <xdr:to>
      <xdr:col>71</xdr:col>
      <xdr:colOff>177800</xdr:colOff>
      <xdr:row>78</xdr:row>
      <xdr:rowOff>129048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2664008"/>
          <a:ext cx="889000" cy="83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88077</xdr:rowOff>
    </xdr:from>
    <xdr:to>
      <xdr:col>85</xdr:col>
      <xdr:colOff>177800</xdr:colOff>
      <xdr:row>79</xdr:row>
      <xdr:rowOff>18227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3004</xdr:rowOff>
    </xdr:from>
    <xdr:ext cx="313932"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76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88398</xdr:rowOff>
    </xdr:from>
    <xdr:to>
      <xdr:col>81</xdr:col>
      <xdr:colOff>101600</xdr:colOff>
      <xdr:row>79</xdr:row>
      <xdr:rowOff>18548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9675</xdr:rowOff>
    </xdr:from>
    <xdr:ext cx="313932"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324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78156</xdr:rowOff>
    </xdr:from>
    <xdr:to>
      <xdr:col>76</xdr:col>
      <xdr:colOff>165100</xdr:colOff>
      <xdr:row>79</xdr:row>
      <xdr:rowOff>8306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170883</xdr:rowOff>
    </xdr:from>
    <xdr:ext cx="378565"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3017" y="1354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78248</xdr:rowOff>
    </xdr:from>
    <xdr:to>
      <xdr:col>72</xdr:col>
      <xdr:colOff>38100</xdr:colOff>
      <xdr:row>79</xdr:row>
      <xdr:rowOff>8398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170975</xdr:rowOff>
    </xdr:from>
    <xdr:ext cx="378565"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4017" y="1354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97358</xdr:rowOff>
    </xdr:from>
    <xdr:to>
      <xdr:col>67</xdr:col>
      <xdr:colOff>101600</xdr:colOff>
      <xdr:row>74</xdr:row>
      <xdr:rowOff>27508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6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44035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3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108218</xdr:rowOff>
    </xdr:from>
    <xdr:to>
      <xdr:col>85</xdr:col>
      <xdr:colOff>127000</xdr:colOff>
      <xdr:row>96</xdr:row>
      <xdr:rowOff>117656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567418"/>
          <a:ext cx="8382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83530</xdr:rowOff>
    </xdr:from>
    <xdr:to>
      <xdr:col>81</xdr:col>
      <xdr:colOff>50800</xdr:colOff>
      <xdr:row>96</xdr:row>
      <xdr:rowOff>108218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542730"/>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83530</xdr:rowOff>
    </xdr:from>
    <xdr:to>
      <xdr:col>76</xdr:col>
      <xdr:colOff>114300</xdr:colOff>
      <xdr:row>98</xdr:row>
      <xdr:rowOff>25988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542730"/>
          <a:ext cx="889000" cy="28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25988</xdr:rowOff>
    </xdr:from>
    <xdr:to>
      <xdr:col>71</xdr:col>
      <xdr:colOff>177800</xdr:colOff>
      <xdr:row>98</xdr:row>
      <xdr:rowOff>59799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28088"/>
          <a:ext cx="889000" cy="3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66856</xdr:rowOff>
    </xdr:from>
    <xdr:to>
      <xdr:col>85</xdr:col>
      <xdr:colOff>177800</xdr:colOff>
      <xdr:row>96</xdr:row>
      <xdr:rowOff>168456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89733</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37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57418</xdr:rowOff>
    </xdr:from>
    <xdr:to>
      <xdr:col>81</xdr:col>
      <xdr:colOff>101600</xdr:colOff>
      <xdr:row>96</xdr:row>
      <xdr:rowOff>159018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4095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2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32730</xdr:rowOff>
    </xdr:from>
    <xdr:to>
      <xdr:col>76</xdr:col>
      <xdr:colOff>165100</xdr:colOff>
      <xdr:row>96</xdr:row>
      <xdr:rowOff>134330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150857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26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146638</xdr:rowOff>
    </xdr:from>
    <xdr:to>
      <xdr:col>72</xdr:col>
      <xdr:colOff>38100</xdr:colOff>
      <xdr:row>98</xdr:row>
      <xdr:rowOff>76788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93315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8999</xdr:rowOff>
    </xdr:from>
    <xdr:to>
      <xdr:col>67</xdr:col>
      <xdr:colOff>101600</xdr:colOff>
      <xdr:row>98</xdr:row>
      <xdr:rowOff>110599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101726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84292</xdr:rowOff>
    </xdr:from>
    <xdr:to>
      <xdr:col>116</xdr:col>
      <xdr:colOff>63500</xdr:colOff>
      <xdr:row>59</xdr:row>
      <xdr:rowOff>90715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99842"/>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84292</xdr:rowOff>
    </xdr:from>
    <xdr:to>
      <xdr:col>111</xdr:col>
      <xdr:colOff>177800</xdr:colOff>
      <xdr:row>59</xdr:row>
      <xdr:rowOff>84510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9842"/>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82986</xdr:rowOff>
    </xdr:from>
    <xdr:to>
      <xdr:col>107</xdr:col>
      <xdr:colOff>50800</xdr:colOff>
      <xdr:row>59</xdr:row>
      <xdr:rowOff>84510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985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81135</xdr:rowOff>
    </xdr:from>
    <xdr:to>
      <xdr:col>102</xdr:col>
      <xdr:colOff>114300</xdr:colOff>
      <xdr:row>59</xdr:row>
      <xdr:rowOff>82986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6685"/>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39915</xdr:rowOff>
    </xdr:from>
    <xdr:to>
      <xdr:col>116</xdr:col>
      <xdr:colOff>114300</xdr:colOff>
      <xdr:row>59</xdr:row>
      <xdr:rowOff>141515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126292</xdr:rowOff>
    </xdr:from>
    <xdr:ext cx="313932"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0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33492</xdr:rowOff>
    </xdr:from>
    <xdr:to>
      <xdr:col>112</xdr:col>
      <xdr:colOff>38100</xdr:colOff>
      <xdr:row>59</xdr:row>
      <xdr:rowOff>135092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126219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1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33710</xdr:rowOff>
    </xdr:from>
    <xdr:to>
      <xdr:col>107</xdr:col>
      <xdr:colOff>101600</xdr:colOff>
      <xdr:row>59</xdr:row>
      <xdr:rowOff>135310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126437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32186</xdr:rowOff>
    </xdr:from>
    <xdr:to>
      <xdr:col>102</xdr:col>
      <xdr:colOff>165100</xdr:colOff>
      <xdr:row>59</xdr:row>
      <xdr:rowOff>133786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124913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30335</xdr:rowOff>
    </xdr:from>
    <xdr:to>
      <xdr:col>98</xdr:col>
      <xdr:colOff>38100</xdr:colOff>
      <xdr:row>59</xdr:row>
      <xdr:rowOff>131935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123062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106049</xdr:rowOff>
    </xdr:from>
    <xdr:to>
      <xdr:col>116</xdr:col>
      <xdr:colOff>63500</xdr:colOff>
      <xdr:row>77</xdr:row>
      <xdr:rowOff>94346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36249"/>
          <a:ext cx="838200" cy="15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94346</xdr:rowOff>
    </xdr:from>
    <xdr:to>
      <xdr:col>111</xdr:col>
      <xdr:colOff>177800</xdr:colOff>
      <xdr:row>78</xdr:row>
      <xdr:rowOff>55301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95996"/>
          <a:ext cx="889000" cy="1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150426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55301</xdr:rowOff>
    </xdr:from>
    <xdr:to>
      <xdr:col>107</xdr:col>
      <xdr:colOff>50800</xdr:colOff>
      <xdr:row>79</xdr:row>
      <xdr:rowOff>35458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428401"/>
          <a:ext cx="889000" cy="1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168713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22200</xdr:rowOff>
    </xdr:from>
    <xdr:to>
      <xdr:col>102</xdr:col>
      <xdr:colOff>114300</xdr:colOff>
      <xdr:row>79</xdr:row>
      <xdr:rowOff>35458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56675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104340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6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55249</xdr:rowOff>
    </xdr:from>
    <xdr:to>
      <xdr:col>116</xdr:col>
      <xdr:colOff>114300</xdr:colOff>
      <xdr:row>76</xdr:row>
      <xdr:rowOff>156849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33676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43546</xdr:rowOff>
    </xdr:from>
    <xdr:to>
      <xdr:col>112</xdr:col>
      <xdr:colOff>38100</xdr:colOff>
      <xdr:row>77</xdr:row>
      <xdr:rowOff>145146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4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136273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3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4501</xdr:rowOff>
    </xdr:from>
    <xdr:to>
      <xdr:col>107</xdr:col>
      <xdr:colOff>101600</xdr:colOff>
      <xdr:row>78</xdr:row>
      <xdr:rowOff>106101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97228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156108</xdr:rowOff>
    </xdr:from>
    <xdr:to>
      <xdr:col>102</xdr:col>
      <xdr:colOff>165100</xdr:colOff>
      <xdr:row>79</xdr:row>
      <xdr:rowOff>86258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5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77385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6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142850</xdr:rowOff>
    </xdr:from>
    <xdr:to>
      <xdr:col>98</xdr:col>
      <xdr:colOff>38100</xdr:colOff>
      <xdr:row>79</xdr:row>
      <xdr:rowOff>73000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5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64127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60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469,060</a:t>
          </a:r>
          <a:r>
            <a:rPr kumimoji="1" lang="ja-JP" altLang="ja-JP" sz="1100">
              <a:solidFill>
                <a:schemeClr val="dk1"/>
              </a:solidFill>
              <a:effectLst/>
              <a:latin typeface="+mn-lt"/>
              <a:ea typeface="+mn-ea"/>
              <a:cs typeface="+mn-cs"/>
            </a:rPr>
            <a:t>円で（令和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460,741</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対前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8,319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となっている。扶助費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167,111</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158,203</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8,908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物価高対策として実施した電力・ガス・食料品等価格高騰緊急支援給付金給付事業費が</a:t>
          </a:r>
          <a:r>
            <a:rPr kumimoji="1" lang="en-US" altLang="ja-JP" sz="1100">
              <a:solidFill>
                <a:schemeClr val="dk1"/>
              </a:solidFill>
              <a:effectLst/>
              <a:latin typeface="+mn-lt"/>
              <a:ea typeface="+mn-ea"/>
              <a:cs typeface="+mn-cs"/>
            </a:rPr>
            <a:t>4,771</a:t>
          </a:r>
          <a:r>
            <a:rPr kumimoji="1" lang="ja-JP" altLang="en-US" sz="1100">
              <a:solidFill>
                <a:schemeClr val="dk1"/>
              </a:solidFill>
              <a:effectLst/>
              <a:latin typeface="+mn-lt"/>
              <a:ea typeface="+mn-ea"/>
              <a:cs typeface="+mn-cs"/>
            </a:rPr>
            <a:t>百万円の増が</a:t>
          </a:r>
          <a:r>
            <a:rPr kumimoji="1" lang="ja-JP" altLang="ja-JP" sz="1100">
              <a:solidFill>
                <a:schemeClr val="dk1"/>
              </a:solidFill>
              <a:effectLst/>
              <a:latin typeface="+mn-lt"/>
              <a:ea typeface="+mn-ea"/>
              <a:cs typeface="+mn-cs"/>
            </a:rPr>
            <a:t>主な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要因である。また、扶助費は歳出のうち最も大きい割合で</a:t>
          </a:r>
          <a:r>
            <a:rPr kumimoji="1" lang="ja-JP" altLang="en-US" sz="1100">
              <a:solidFill>
                <a:schemeClr val="dk1"/>
              </a:solidFill>
              <a:effectLst/>
              <a:latin typeface="+mn-lt"/>
              <a:ea typeface="+mn-ea"/>
              <a:cs typeface="+mn-cs"/>
            </a:rPr>
            <a:t>歳出構成比の</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％を占めている。令和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として類似団体平均を超える水準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ある。公債費は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+63.6</a:t>
          </a:r>
          <a:r>
            <a:rPr kumimoji="1" lang="ja-JP" altLang="ja-JP" sz="1100">
              <a:solidFill>
                <a:schemeClr val="dk1"/>
              </a:solidFill>
              <a:effectLst/>
              <a:latin typeface="+mn-lt"/>
              <a:ea typeface="+mn-ea"/>
              <a:cs typeface="+mn-cs"/>
            </a:rPr>
            <a:t>％）となった。令和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年度に引き続き類似団体ではトップ</a:t>
          </a:r>
          <a:r>
            <a:rPr kumimoji="1" lang="ja-JP" altLang="en-US" sz="1100">
              <a:solidFill>
                <a:schemeClr val="dk1"/>
              </a:solidFill>
              <a:effectLst/>
              <a:latin typeface="+mn-lt"/>
              <a:ea typeface="+mn-ea"/>
              <a:cs typeface="+mn-cs"/>
            </a:rPr>
            <a:t>レベル</a:t>
          </a:r>
          <a:r>
            <a:rPr kumimoji="1" lang="ja-JP" altLang="ja-JP" sz="1100">
              <a:solidFill>
                <a:schemeClr val="dk1"/>
              </a:solidFill>
              <a:effectLst/>
              <a:latin typeface="+mn-lt"/>
              <a:ea typeface="+mn-ea"/>
              <a:cs typeface="+mn-cs"/>
            </a:rPr>
            <a:t>の水準となった。積立金は</a:t>
          </a:r>
          <a:r>
            <a:rPr kumimoji="1" lang="en-US" altLang="ja-JP" sz="1100">
              <a:solidFill>
                <a:schemeClr val="dk1"/>
              </a:solidFill>
              <a:effectLst/>
              <a:latin typeface="+mn-lt"/>
              <a:ea typeface="+mn-ea"/>
              <a:cs typeface="+mn-cs"/>
            </a:rPr>
            <a:t>45,525</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46,392</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867</a:t>
          </a:r>
          <a:r>
            <a:rPr kumimoji="1" lang="ja-JP" altLang="ja-JP" sz="1100">
              <a:solidFill>
                <a:schemeClr val="dk1"/>
              </a:solidFill>
              <a:effectLst/>
              <a:latin typeface="+mn-lt"/>
              <a:ea typeface="+mn-ea"/>
              <a:cs typeface="+mn-cs"/>
            </a:rPr>
            <a:t>円の減（△</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教育施設整備基金積立金への積立が減少したこと</a:t>
          </a:r>
          <a:r>
            <a:rPr kumimoji="1" lang="ja-JP" altLang="ja-JP" sz="1100">
              <a:solidFill>
                <a:schemeClr val="dk1"/>
              </a:solidFill>
              <a:effectLst/>
              <a:latin typeface="+mn-lt"/>
              <a:ea typeface="+mn-ea"/>
              <a:cs typeface="+mn-cs"/>
            </a:rPr>
            <a:t>などが主な要因である。また、本区は学校や公園、道路などが数多くあるため、維持補修費が類似団体と比較しても一人あたりのコストが高い状況が続いている。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689,961
647,043
49.90
350,828,919
323,633,370
14,411,056
192,078,900
242,192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149797</xdr:rowOff>
    </xdr:from>
    <xdr:to>
      <xdr:col>24</xdr:col>
      <xdr:colOff>63500</xdr:colOff>
      <xdr:row>37</xdr:row>
      <xdr:rowOff>162179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9344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9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157035</xdr:rowOff>
    </xdr:from>
    <xdr:to>
      <xdr:col>19</xdr:col>
      <xdr:colOff>177800</xdr:colOff>
      <xdr:row>37</xdr:row>
      <xdr:rowOff>162179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0068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107967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145605</xdr:rowOff>
    </xdr:from>
    <xdr:to>
      <xdr:col>15</xdr:col>
      <xdr:colOff>50800</xdr:colOff>
      <xdr:row>37</xdr:row>
      <xdr:rowOff>157035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892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115206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139700</xdr:rowOff>
    </xdr:from>
    <xdr:to>
      <xdr:col>10</xdr:col>
      <xdr:colOff>114300</xdr:colOff>
      <xdr:row>37</xdr:row>
      <xdr:rowOff>145605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33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108538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97680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98997</xdr:rowOff>
    </xdr:from>
    <xdr:to>
      <xdr:col>24</xdr:col>
      <xdr:colOff>114300</xdr:colOff>
      <xdr:row>38</xdr:row>
      <xdr:rowOff>29147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13924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111379</xdr:rowOff>
    </xdr:from>
    <xdr:to>
      <xdr:col>20</xdr:col>
      <xdr:colOff>38100</xdr:colOff>
      <xdr:row>38</xdr:row>
      <xdr:rowOff>41529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32656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106235</xdr:rowOff>
    </xdr:from>
    <xdr:to>
      <xdr:col>15</xdr:col>
      <xdr:colOff>101600</xdr:colOff>
      <xdr:row>38</xdr:row>
      <xdr:rowOff>36385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27512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4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94805</xdr:rowOff>
    </xdr:from>
    <xdr:to>
      <xdr:col>10</xdr:col>
      <xdr:colOff>165100</xdr:colOff>
      <xdr:row>38</xdr:row>
      <xdr:rowOff>24955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16083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88900</xdr:rowOff>
    </xdr:from>
    <xdr:to>
      <xdr:col>6</xdr:col>
      <xdr:colOff>38100</xdr:colOff>
      <xdr:row>38</xdr:row>
      <xdr:rowOff>19050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10177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133615</xdr:rowOff>
    </xdr:from>
    <xdr:to>
      <xdr:col>24</xdr:col>
      <xdr:colOff>63500</xdr:colOff>
      <xdr:row>57</xdr:row>
      <xdr:rowOff>158892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6265"/>
          <a:ext cx="8382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147973</xdr:rowOff>
    </xdr:from>
    <xdr:to>
      <xdr:col>19</xdr:col>
      <xdr:colOff>177800</xdr:colOff>
      <xdr:row>57</xdr:row>
      <xdr:rowOff>158892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49173"/>
          <a:ext cx="889000" cy="1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150803</xdr:rowOff>
    </xdr:from>
    <xdr:to>
      <xdr:col>15</xdr:col>
      <xdr:colOff>50800</xdr:colOff>
      <xdr:row>56</xdr:row>
      <xdr:rowOff>147973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066203"/>
          <a:ext cx="889000" cy="68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150803</xdr:rowOff>
    </xdr:from>
    <xdr:to>
      <xdr:col>10</xdr:col>
      <xdr:colOff>114300</xdr:colOff>
      <xdr:row>58</xdr:row>
      <xdr:rowOff>156333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066203"/>
          <a:ext cx="889000" cy="103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61931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82815</xdr:rowOff>
    </xdr:from>
    <xdr:to>
      <xdr:col>24</xdr:col>
      <xdr:colOff>114300</xdr:colOff>
      <xdr:row>58</xdr:row>
      <xdr:rowOff>12965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61242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108092</xdr:rowOff>
    </xdr:from>
    <xdr:to>
      <xdr:col>20</xdr:col>
      <xdr:colOff>38100</xdr:colOff>
      <xdr:row>58</xdr:row>
      <xdr:rowOff>38242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29369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7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97173</xdr:rowOff>
    </xdr:from>
    <xdr:to>
      <xdr:col>15</xdr:col>
      <xdr:colOff>101600</xdr:colOff>
      <xdr:row>57</xdr:row>
      <xdr:rowOff>27323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43850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100003</xdr:rowOff>
    </xdr:from>
    <xdr:to>
      <xdr:col>10</xdr:col>
      <xdr:colOff>165100</xdr:colOff>
      <xdr:row>53</xdr:row>
      <xdr:rowOff>30153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0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0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105533</xdr:rowOff>
    </xdr:from>
    <xdr:to>
      <xdr:col>6</xdr:col>
      <xdr:colOff>38100</xdr:colOff>
      <xdr:row>59</xdr:row>
      <xdr:rowOff>35683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26810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92388</xdr:rowOff>
    </xdr:from>
    <xdr:to>
      <xdr:col>24</xdr:col>
      <xdr:colOff>63500</xdr:colOff>
      <xdr:row>77</xdr:row>
      <xdr:rowOff>158865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4038"/>
          <a:ext cx="8382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83982</xdr:rowOff>
    </xdr:from>
    <xdr:to>
      <xdr:col>19</xdr:col>
      <xdr:colOff>177800</xdr:colOff>
      <xdr:row>77</xdr:row>
      <xdr:rowOff>158865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85632"/>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83982</xdr:rowOff>
    </xdr:from>
    <xdr:to>
      <xdr:col>15</xdr:col>
      <xdr:colOff>50800</xdr:colOff>
      <xdr:row>78</xdr:row>
      <xdr:rowOff>140424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85632"/>
          <a:ext cx="889000" cy="22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140424</xdr:rowOff>
    </xdr:from>
    <xdr:to>
      <xdr:col>10</xdr:col>
      <xdr:colOff>114300</xdr:colOff>
      <xdr:row>79</xdr:row>
      <xdr:rowOff>37089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13524"/>
          <a:ext cx="889000" cy="6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41588</xdr:rowOff>
    </xdr:from>
    <xdr:to>
      <xdr:col>24</xdr:col>
      <xdr:colOff>114300</xdr:colOff>
      <xdr:row>77</xdr:row>
      <xdr:rowOff>143188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20015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108065</xdr:rowOff>
    </xdr:from>
    <xdr:to>
      <xdr:col>20</xdr:col>
      <xdr:colOff>38100</xdr:colOff>
      <xdr:row>78</xdr:row>
      <xdr:rowOff>38215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29342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33182</xdr:rowOff>
    </xdr:from>
    <xdr:to>
      <xdr:col>15</xdr:col>
      <xdr:colOff>101600</xdr:colOff>
      <xdr:row>77</xdr:row>
      <xdr:rowOff>134782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1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89624</xdr:rowOff>
    </xdr:from>
    <xdr:to>
      <xdr:col>10</xdr:col>
      <xdr:colOff>165100</xdr:colOff>
      <xdr:row>79</xdr:row>
      <xdr:rowOff>19774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10901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5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157739</xdr:rowOff>
    </xdr:from>
    <xdr:to>
      <xdr:col>6</xdr:col>
      <xdr:colOff>38100</xdr:colOff>
      <xdr:row>79</xdr:row>
      <xdr:rowOff>87889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79016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105249</xdr:rowOff>
    </xdr:from>
    <xdr:to>
      <xdr:col>24</xdr:col>
      <xdr:colOff>63500</xdr:colOff>
      <xdr:row>97</xdr:row>
      <xdr:rowOff>21468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92999"/>
          <a:ext cx="838200" cy="25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0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105249</xdr:rowOff>
    </xdr:from>
    <xdr:to>
      <xdr:col>19</xdr:col>
      <xdr:colOff>177800</xdr:colOff>
      <xdr:row>95</xdr:row>
      <xdr:rowOff>157691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92999"/>
          <a:ext cx="889000" cy="5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157691</xdr:rowOff>
    </xdr:from>
    <xdr:to>
      <xdr:col>15</xdr:col>
      <xdr:colOff>50800</xdr:colOff>
      <xdr:row>97</xdr:row>
      <xdr:rowOff>138419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5441"/>
          <a:ext cx="889000" cy="3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98511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04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138419</xdr:rowOff>
    </xdr:from>
    <xdr:to>
      <xdr:col>10</xdr:col>
      <xdr:colOff>114300</xdr:colOff>
      <xdr:row>98</xdr:row>
      <xdr:rowOff>49174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9069"/>
          <a:ext cx="889000" cy="8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111380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142118</xdr:rowOff>
    </xdr:from>
    <xdr:to>
      <xdr:col>24</xdr:col>
      <xdr:colOff>114300</xdr:colOff>
      <xdr:row>97</xdr:row>
      <xdr:rowOff>72268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57045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54449</xdr:rowOff>
    </xdr:from>
    <xdr:to>
      <xdr:col>20</xdr:col>
      <xdr:colOff>38100</xdr:colOff>
      <xdr:row>95</xdr:row>
      <xdr:rowOff>156049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147176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3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106891</xdr:rowOff>
    </xdr:from>
    <xdr:to>
      <xdr:col>15</xdr:col>
      <xdr:colOff>101600</xdr:colOff>
      <xdr:row>96</xdr:row>
      <xdr:rowOff>37041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28168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87619</xdr:rowOff>
    </xdr:from>
    <xdr:to>
      <xdr:col>10</xdr:col>
      <xdr:colOff>165100</xdr:colOff>
      <xdr:row>98</xdr:row>
      <xdr:rowOff>17769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8896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169824</xdr:rowOff>
    </xdr:from>
    <xdr:to>
      <xdr:col>6</xdr:col>
      <xdr:colOff>38100</xdr:colOff>
      <xdr:row>98</xdr:row>
      <xdr:rowOff>99974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91101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1625</xdr:rowOff>
    </xdr:from>
    <xdr:to>
      <xdr:col>55</xdr:col>
      <xdr:colOff>0</xdr:colOff>
      <xdr:row>38</xdr:row>
      <xdr:rowOff>6655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6725"/>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6197</xdr:rowOff>
    </xdr:from>
    <xdr:to>
      <xdr:col>50</xdr:col>
      <xdr:colOff>114300</xdr:colOff>
      <xdr:row>38</xdr:row>
      <xdr:rowOff>6655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2129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6197</xdr:rowOff>
    </xdr:from>
    <xdr:to>
      <xdr:col>45</xdr:col>
      <xdr:colOff>177800</xdr:colOff>
      <xdr:row>38</xdr:row>
      <xdr:rowOff>7112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212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161189</xdr:rowOff>
    </xdr:from>
    <xdr:to>
      <xdr:col>41</xdr:col>
      <xdr:colOff>50800</xdr:colOff>
      <xdr:row>38</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0483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122275</xdr:rowOff>
    </xdr:from>
    <xdr:to>
      <xdr:col>55</xdr:col>
      <xdr:colOff>50800</xdr:colOff>
      <xdr:row>38</xdr:row>
      <xdr:rowOff>52425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37202</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8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127305</xdr:rowOff>
    </xdr:from>
    <xdr:to>
      <xdr:col>50</xdr:col>
      <xdr:colOff>165100</xdr:colOff>
      <xdr:row>38</xdr:row>
      <xdr:rowOff>57455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48582</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126848</xdr:rowOff>
    </xdr:from>
    <xdr:to>
      <xdr:col>46</xdr:col>
      <xdr:colOff>38100</xdr:colOff>
      <xdr:row>38</xdr:row>
      <xdr:rowOff>56998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48124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127762</xdr:rowOff>
    </xdr:from>
    <xdr:to>
      <xdr:col>41</xdr:col>
      <xdr:colOff>101600</xdr:colOff>
      <xdr:row>38</xdr:row>
      <xdr:rowOff>57912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49039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110388</xdr:rowOff>
    </xdr:from>
    <xdr:to>
      <xdr:col>36</xdr:col>
      <xdr:colOff>165100</xdr:colOff>
      <xdr:row>38</xdr:row>
      <xdr:rowOff>40539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31666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30886</xdr:rowOff>
    </xdr:from>
    <xdr:to>
      <xdr:col>55</xdr:col>
      <xdr:colOff>0</xdr:colOff>
      <xdr:row>58</xdr:row>
      <xdr:rowOff>35458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7498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35458</xdr:rowOff>
    </xdr:from>
    <xdr:to>
      <xdr:col>50</xdr:col>
      <xdr:colOff>114300</xdr:colOff>
      <xdr:row>58</xdr:row>
      <xdr:rowOff>39116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955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39116</xdr:rowOff>
    </xdr:from>
    <xdr:to>
      <xdr:col>45</xdr:col>
      <xdr:colOff>177800</xdr:colOff>
      <xdr:row>58</xdr:row>
      <xdr:rowOff>48260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83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25400</xdr:rowOff>
    </xdr:from>
    <xdr:to>
      <xdr:col>41</xdr:col>
      <xdr:colOff>50800</xdr:colOff>
      <xdr:row>58</xdr:row>
      <xdr:rowOff>48260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69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151536</xdr:rowOff>
    </xdr:from>
    <xdr:to>
      <xdr:col>55</xdr:col>
      <xdr:colOff>50800</xdr:colOff>
      <xdr:row>58</xdr:row>
      <xdr:rowOff>81686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106189</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78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156108</xdr:rowOff>
    </xdr:from>
    <xdr:to>
      <xdr:col>50</xdr:col>
      <xdr:colOff>165100</xdr:colOff>
      <xdr:row>58</xdr:row>
      <xdr:rowOff>86258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77385</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021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159766</xdr:rowOff>
    </xdr:from>
    <xdr:to>
      <xdr:col>46</xdr:col>
      <xdr:colOff>38100</xdr:colOff>
      <xdr:row>58</xdr:row>
      <xdr:rowOff>89916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81043</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025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168910</xdr:rowOff>
    </xdr:from>
    <xdr:to>
      <xdr:col>41</xdr:col>
      <xdr:colOff>101600</xdr:colOff>
      <xdr:row>58</xdr:row>
      <xdr:rowOff>99060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90187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034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146050</xdr:rowOff>
    </xdr:from>
    <xdr:to>
      <xdr:col>36</xdr:col>
      <xdr:colOff>165100</xdr:colOff>
      <xdr:row>58</xdr:row>
      <xdr:rowOff>76200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92727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693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117663</xdr:rowOff>
    </xdr:from>
    <xdr:to>
      <xdr:col>55</xdr:col>
      <xdr:colOff>0</xdr:colOff>
      <xdr:row>78</xdr:row>
      <xdr:rowOff>14061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19313"/>
          <a:ext cx="8382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117663</xdr:rowOff>
    </xdr:from>
    <xdr:to>
      <xdr:col>50</xdr:col>
      <xdr:colOff>114300</xdr:colOff>
      <xdr:row>77</xdr:row>
      <xdr:rowOff>159040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9313"/>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159040</xdr:rowOff>
    </xdr:from>
    <xdr:to>
      <xdr:col>45</xdr:col>
      <xdr:colOff>177800</xdr:colOff>
      <xdr:row>77</xdr:row>
      <xdr:rowOff>166903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60690"/>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128225</xdr:rowOff>
    </xdr:from>
    <xdr:to>
      <xdr:col>41</xdr:col>
      <xdr:colOff>50800</xdr:colOff>
      <xdr:row>77</xdr:row>
      <xdr:rowOff>166903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29875"/>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134711</xdr:rowOff>
    </xdr:from>
    <xdr:to>
      <xdr:col>55</xdr:col>
      <xdr:colOff>50800</xdr:colOff>
      <xdr:row>78</xdr:row>
      <xdr:rowOff>64861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49638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5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66863</xdr:rowOff>
    </xdr:from>
    <xdr:to>
      <xdr:col>50</xdr:col>
      <xdr:colOff>165100</xdr:colOff>
      <xdr:row>77</xdr:row>
      <xdr:rowOff>168463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159590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6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108240</xdr:rowOff>
    </xdr:from>
    <xdr:to>
      <xdr:col>46</xdr:col>
      <xdr:colOff>38100</xdr:colOff>
      <xdr:row>78</xdr:row>
      <xdr:rowOff>38390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29517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0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116103</xdr:rowOff>
    </xdr:from>
    <xdr:to>
      <xdr:col>41</xdr:col>
      <xdr:colOff>101600</xdr:colOff>
      <xdr:row>78</xdr:row>
      <xdr:rowOff>46253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37380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77425</xdr:rowOff>
    </xdr:from>
    <xdr:to>
      <xdr:col>36</xdr:col>
      <xdr:colOff>165100</xdr:colOff>
      <xdr:row>78</xdr:row>
      <xdr:rowOff>7575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170152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130733</xdr:rowOff>
    </xdr:from>
    <xdr:to>
      <xdr:col>55</xdr:col>
      <xdr:colOff>0</xdr:colOff>
      <xdr:row>97</xdr:row>
      <xdr:rowOff>15708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89933"/>
          <a:ext cx="838200" cy="5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97854</xdr:rowOff>
    </xdr:from>
    <xdr:to>
      <xdr:col>50</xdr:col>
      <xdr:colOff>114300</xdr:colOff>
      <xdr:row>97</xdr:row>
      <xdr:rowOff>15708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557054"/>
          <a:ext cx="889000" cy="8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97854</xdr:rowOff>
    </xdr:from>
    <xdr:to>
      <xdr:col>45</xdr:col>
      <xdr:colOff>177800</xdr:colOff>
      <xdr:row>96</xdr:row>
      <xdr:rowOff>127802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57054"/>
          <a:ext cx="889000" cy="2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127802</xdr:rowOff>
    </xdr:from>
    <xdr:to>
      <xdr:col>41</xdr:col>
      <xdr:colOff>50800</xdr:colOff>
      <xdr:row>97</xdr:row>
      <xdr:rowOff>28304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87002"/>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79933</xdr:rowOff>
    </xdr:from>
    <xdr:to>
      <xdr:col>55</xdr:col>
      <xdr:colOff>50800</xdr:colOff>
      <xdr:row>97</xdr:row>
      <xdr:rowOff>10083</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38249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136358</xdr:rowOff>
    </xdr:from>
    <xdr:to>
      <xdr:col>50</xdr:col>
      <xdr:colOff>165100</xdr:colOff>
      <xdr:row>97</xdr:row>
      <xdr:rowOff>66508</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57635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47054</xdr:rowOff>
    </xdr:from>
    <xdr:to>
      <xdr:col>46</xdr:col>
      <xdr:colOff>38100</xdr:colOff>
      <xdr:row>96</xdr:row>
      <xdr:rowOff>148654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165181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77002</xdr:rowOff>
    </xdr:from>
    <xdr:to>
      <xdr:col>41</xdr:col>
      <xdr:colOff>101600</xdr:colOff>
      <xdr:row>97</xdr:row>
      <xdr:rowOff>7152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23679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1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148954</xdr:rowOff>
    </xdr:from>
    <xdr:to>
      <xdr:col>36</xdr:col>
      <xdr:colOff>165100</xdr:colOff>
      <xdr:row>97</xdr:row>
      <xdr:rowOff>79104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70231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15662</xdr:rowOff>
    </xdr:from>
    <xdr:to>
      <xdr:col>85</xdr:col>
      <xdr:colOff>127000</xdr:colOff>
      <xdr:row>38</xdr:row>
      <xdr:rowOff>41265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530762"/>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140477</xdr:rowOff>
    </xdr:from>
    <xdr:to>
      <xdr:col>81</xdr:col>
      <xdr:colOff>50800</xdr:colOff>
      <xdr:row>38</xdr:row>
      <xdr:rowOff>15662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8412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60467</xdr:rowOff>
    </xdr:from>
    <xdr:to>
      <xdr:col>76</xdr:col>
      <xdr:colOff>114300</xdr:colOff>
      <xdr:row>37</xdr:row>
      <xdr:rowOff>140477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0411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60467</xdr:rowOff>
    </xdr:from>
    <xdr:to>
      <xdr:col>71</xdr:col>
      <xdr:colOff>177800</xdr:colOff>
      <xdr:row>37</xdr:row>
      <xdr:rowOff>116474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04117"/>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161915</xdr:rowOff>
    </xdr:from>
    <xdr:to>
      <xdr:col>85</xdr:col>
      <xdr:colOff>177800</xdr:colOff>
      <xdr:row>38</xdr:row>
      <xdr:rowOff>92065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0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76842</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2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136311</xdr:rowOff>
    </xdr:from>
    <xdr:to>
      <xdr:col>81</xdr:col>
      <xdr:colOff>101600</xdr:colOff>
      <xdr:row>38</xdr:row>
      <xdr:rowOff>66461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57589</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89677</xdr:rowOff>
    </xdr:from>
    <xdr:to>
      <xdr:col>76</xdr:col>
      <xdr:colOff>165100</xdr:colOff>
      <xdr:row>38</xdr:row>
      <xdr:rowOff>19827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36354</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20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9667</xdr:rowOff>
    </xdr:from>
    <xdr:to>
      <xdr:col>72</xdr:col>
      <xdr:colOff>38100</xdr:colOff>
      <xdr:row>37</xdr:row>
      <xdr:rowOff>111267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127794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2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65674</xdr:rowOff>
    </xdr:from>
    <xdr:to>
      <xdr:col>67</xdr:col>
      <xdr:colOff>101600</xdr:colOff>
      <xdr:row>37</xdr:row>
      <xdr:rowOff>167274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158401</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66114</xdr:rowOff>
    </xdr:from>
    <xdr:to>
      <xdr:col>85</xdr:col>
      <xdr:colOff>127000</xdr:colOff>
      <xdr:row>56</xdr:row>
      <xdr:rowOff>69255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667314"/>
          <a:ext cx="8382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69255</xdr:rowOff>
    </xdr:from>
    <xdr:to>
      <xdr:col>81</xdr:col>
      <xdr:colOff>50800</xdr:colOff>
      <xdr:row>57</xdr:row>
      <xdr:rowOff>21838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670455"/>
          <a:ext cx="889000" cy="1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5027</xdr:rowOff>
    </xdr:from>
    <xdr:to>
      <xdr:col>76</xdr:col>
      <xdr:colOff>114300</xdr:colOff>
      <xdr:row>57</xdr:row>
      <xdr:rowOff>21838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3703300" y="9777677"/>
          <a:ext cx="889000" cy="1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5027</xdr:rowOff>
    </xdr:from>
    <xdr:to>
      <xdr:col>71</xdr:col>
      <xdr:colOff>177800</xdr:colOff>
      <xdr:row>57</xdr:row>
      <xdr:rowOff>79523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2814300" y="9777677"/>
          <a:ext cx="889000" cy="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15314</xdr:rowOff>
    </xdr:from>
    <xdr:to>
      <xdr:col>85</xdr:col>
      <xdr:colOff>177800</xdr:colOff>
      <xdr:row>56</xdr:row>
      <xdr:rowOff>116914</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6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38191</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18455</xdr:rowOff>
    </xdr:from>
    <xdr:to>
      <xdr:col>81</xdr:col>
      <xdr:colOff>101600</xdr:colOff>
      <xdr:row>56</xdr:row>
      <xdr:rowOff>120055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136582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142488</xdr:rowOff>
    </xdr:from>
    <xdr:to>
      <xdr:col>76</xdr:col>
      <xdr:colOff>165100</xdr:colOff>
      <xdr:row>57</xdr:row>
      <xdr:rowOff>72638</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63765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125677</xdr:rowOff>
    </xdr:from>
    <xdr:to>
      <xdr:col>72</xdr:col>
      <xdr:colOff>38100</xdr:colOff>
      <xdr:row>57</xdr:row>
      <xdr:rowOff>55827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72354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28723</xdr:rowOff>
    </xdr:from>
    <xdr:to>
      <xdr:col>67</xdr:col>
      <xdr:colOff>101600</xdr:colOff>
      <xdr:row>57</xdr:row>
      <xdr:rowOff>130323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121450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138877</xdr:rowOff>
    </xdr:from>
    <xdr:to>
      <xdr:col>85</xdr:col>
      <xdr:colOff>127000</xdr:colOff>
      <xdr:row>98</xdr:row>
      <xdr:rowOff>139198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940977"/>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128956</xdr:rowOff>
    </xdr:from>
    <xdr:to>
      <xdr:col>81</xdr:col>
      <xdr:colOff>50800</xdr:colOff>
      <xdr:row>98</xdr:row>
      <xdr:rowOff>139198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931056"/>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128956</xdr:rowOff>
    </xdr:from>
    <xdr:to>
      <xdr:col>76</xdr:col>
      <xdr:colOff>114300</xdr:colOff>
      <xdr:row>98</xdr:row>
      <xdr:rowOff>129048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93105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114371</xdr:rowOff>
    </xdr:from>
    <xdr:to>
      <xdr:col>71</xdr:col>
      <xdr:colOff>177800</xdr:colOff>
      <xdr:row>98</xdr:row>
      <xdr:rowOff>129048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059221"/>
          <a:ext cx="889000" cy="8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88077</xdr:rowOff>
    </xdr:from>
    <xdr:to>
      <xdr:col>85</xdr:col>
      <xdr:colOff>177800</xdr:colOff>
      <xdr:row>99</xdr:row>
      <xdr:rowOff>18227</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8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3004</xdr:rowOff>
    </xdr:from>
    <xdr:ext cx="313932"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805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88398</xdr:rowOff>
    </xdr:from>
    <xdr:to>
      <xdr:col>81</xdr:col>
      <xdr:colOff>101600</xdr:colOff>
      <xdr:row>99</xdr:row>
      <xdr:rowOff>18548</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8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9675</xdr:rowOff>
    </xdr:from>
    <xdr:ext cx="313932"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324333" y="16983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78156</xdr:rowOff>
    </xdr:from>
    <xdr:to>
      <xdr:col>76</xdr:col>
      <xdr:colOff>165100</xdr:colOff>
      <xdr:row>99</xdr:row>
      <xdr:rowOff>8306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8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170883</xdr:rowOff>
    </xdr:from>
    <xdr:ext cx="378565"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3017" y="16972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78248</xdr:rowOff>
    </xdr:from>
    <xdr:to>
      <xdr:col>72</xdr:col>
      <xdr:colOff>38100</xdr:colOff>
      <xdr:row>99</xdr:row>
      <xdr:rowOff>8398</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8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170975</xdr:rowOff>
    </xdr:from>
    <xdr:ext cx="378565"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4017" y="1697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63571</xdr:rowOff>
    </xdr:from>
    <xdr:to>
      <xdr:col>67</xdr:col>
      <xdr:colOff>101600</xdr:colOff>
      <xdr:row>93</xdr:row>
      <xdr:rowOff>165171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00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10248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57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本区の歳出の最も大きい割合（</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％）を占める民生費は</a:t>
          </a:r>
          <a:r>
            <a:rPr kumimoji="1" lang="en-US" altLang="ja-JP" sz="1100">
              <a:solidFill>
                <a:schemeClr val="dk1"/>
              </a:solidFill>
              <a:effectLst/>
              <a:latin typeface="+mn-lt"/>
              <a:ea typeface="+mn-ea"/>
              <a:cs typeface="+mn-cs"/>
            </a:rPr>
            <a:t>238,709</a:t>
          </a:r>
          <a:r>
            <a:rPr kumimoji="1" lang="ja-JP" altLang="ja-JP" sz="1100">
              <a:solidFill>
                <a:schemeClr val="dk1"/>
              </a:solidFill>
              <a:effectLst/>
              <a:latin typeface="+mn-lt"/>
              <a:ea typeface="+mn-ea"/>
              <a:cs typeface="+mn-cs"/>
            </a:rPr>
            <a:t>円（令和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229,985</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対前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8,724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となった。主な要因は</a:t>
          </a:r>
          <a:r>
            <a:rPr kumimoji="1" lang="ja-JP" altLang="en-US" sz="1100">
              <a:solidFill>
                <a:schemeClr val="dk1"/>
              </a:solidFill>
              <a:effectLst/>
              <a:latin typeface="+mn-lt"/>
              <a:ea typeface="+mn-ea"/>
              <a:cs typeface="+mn-cs"/>
            </a:rPr>
            <a:t>電力・ガス・食料品等価格高騰緊急支援給付金給付事業費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である。総務費は</a:t>
          </a:r>
          <a:r>
            <a:rPr kumimoji="1" lang="en-US" altLang="ja-JP" sz="1100">
              <a:solidFill>
                <a:schemeClr val="dk1"/>
              </a:solidFill>
              <a:effectLst/>
              <a:latin typeface="+mn-lt"/>
              <a:ea typeface="+mn-ea"/>
              <a:cs typeface="+mn-cs"/>
            </a:rPr>
            <a:t>58,309</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対前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2,322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％）となっているが、主な要因は大型区民施設及び庁舎等整備基金への積立金の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などである。衛生費は</a:t>
          </a:r>
          <a:r>
            <a:rPr kumimoji="1" lang="en-US" altLang="ja-JP" sz="1100">
              <a:solidFill>
                <a:schemeClr val="dk1"/>
              </a:solidFill>
              <a:effectLst/>
              <a:latin typeface="+mn-lt"/>
              <a:ea typeface="+mn-ea"/>
              <a:cs typeface="+mn-cs"/>
            </a:rPr>
            <a:t>32,672</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11,335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25.8</a:t>
          </a:r>
          <a:r>
            <a:rPr kumimoji="1" lang="ja-JP" altLang="ja-JP" sz="1100">
              <a:solidFill>
                <a:schemeClr val="dk1"/>
              </a:solidFill>
              <a:effectLst/>
              <a:latin typeface="+mn-lt"/>
              <a:ea typeface="+mn-ea"/>
              <a:cs typeface="+mn-cs"/>
            </a:rPr>
            <a:t>％）となっているが、主な要因は</a:t>
          </a:r>
          <a:r>
            <a:rPr kumimoji="1" lang="ja-JP" altLang="en-US" sz="1100">
              <a:solidFill>
                <a:schemeClr val="dk1"/>
              </a:solidFill>
              <a:effectLst/>
              <a:latin typeface="+mn-lt"/>
              <a:ea typeface="+mn-ea"/>
              <a:cs typeface="+mn-cs"/>
            </a:rPr>
            <a:t>新型コロナウイルスワクチン接種対策費</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によるものである。土木費は</a:t>
          </a:r>
          <a:r>
            <a:rPr kumimoji="1" lang="en-US" altLang="ja-JP" sz="1100">
              <a:solidFill>
                <a:schemeClr val="dk1"/>
              </a:solidFill>
              <a:effectLst/>
              <a:latin typeface="+mn-lt"/>
              <a:ea typeface="+mn-ea"/>
              <a:cs typeface="+mn-cs"/>
            </a:rPr>
            <a:t>41,569</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9,873</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+31.1</a:t>
          </a:r>
          <a:r>
            <a:rPr kumimoji="1" lang="ja-JP" altLang="ja-JP" sz="1100">
              <a:solidFill>
                <a:schemeClr val="dk1"/>
              </a:solidFill>
              <a:effectLst/>
              <a:latin typeface="+mn-lt"/>
              <a:ea typeface="+mn-ea"/>
              <a:cs typeface="+mn-cs"/>
            </a:rPr>
            <a:t>％）となっているが、主な要因は再開発事業の事業進捗による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などによるものである。消防費は</a:t>
          </a:r>
          <a:r>
            <a:rPr kumimoji="1" lang="en-US" altLang="ja-JP" sz="1100">
              <a:solidFill>
                <a:schemeClr val="dk1"/>
              </a:solidFill>
              <a:effectLst/>
              <a:latin typeface="+mn-lt"/>
              <a:ea typeface="+mn-ea"/>
              <a:cs typeface="+mn-cs"/>
            </a:rPr>
            <a:t>2,153</a:t>
          </a:r>
          <a:r>
            <a:rPr kumimoji="1" lang="ja-JP" altLang="ja-JP" sz="1100">
              <a:solidFill>
                <a:schemeClr val="dk1"/>
              </a:solidFill>
              <a:effectLst/>
              <a:latin typeface="+mn-lt"/>
              <a:ea typeface="+mn-ea"/>
              <a:cs typeface="+mn-cs"/>
            </a:rPr>
            <a:t>円で対前年度比</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円の減（△</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％）となっているが、主な要因は災害対策基金への積立金の減などによるものである。また、災害復旧費、諸支出金、前年度繰上充用金の実績はない。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財調基金残高は、基金取り崩しを行わなかったため前年度とほぼ同額を維持している。前年度比</a:t>
          </a:r>
          <a:r>
            <a:rPr kumimoji="1" lang="en-US" altLang="ja-JP" sz="1100">
              <a:solidFill>
                <a:schemeClr val="dk1"/>
              </a:solidFill>
              <a:effectLst/>
              <a:latin typeface="+mn-lt"/>
              <a:ea typeface="+mn-ea"/>
              <a:cs typeface="+mn-cs"/>
            </a:rPr>
            <a:t>1.23</a:t>
          </a:r>
          <a:r>
            <a:rPr kumimoji="1" lang="ja-JP" altLang="en-US" sz="1100">
              <a:solidFill>
                <a:schemeClr val="dk1"/>
              </a:solidFill>
              <a:effectLst/>
              <a:latin typeface="+mn-lt"/>
              <a:ea typeface="+mn-ea"/>
              <a:cs typeface="+mn-cs"/>
            </a:rPr>
            <a:t>ポイント減となっているのは標準財政規模の増によるものである。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年度の実質収支比率は</a:t>
          </a:r>
          <a:r>
            <a:rPr kumimoji="1" lang="en-US" altLang="ja-JP" sz="1100">
              <a:solidFill>
                <a:schemeClr val="dk1"/>
              </a:solidFill>
              <a:effectLst/>
              <a:latin typeface="+mn-lt"/>
              <a:ea typeface="+mn-ea"/>
              <a:cs typeface="+mn-cs"/>
            </a:rPr>
            <a:t>7.50</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度比</a:t>
          </a:r>
          <a:r>
            <a:rPr kumimoji="1" lang="en-US" altLang="ja-JP" sz="1100">
              <a:solidFill>
                <a:schemeClr val="dk1"/>
              </a:solidFill>
              <a:effectLst/>
              <a:latin typeface="+mn-lt"/>
              <a:ea typeface="+mn-ea"/>
              <a:cs typeface="+mn-cs"/>
            </a:rPr>
            <a:t>0.89</a:t>
          </a:r>
          <a:r>
            <a:rPr kumimoji="1" lang="ja-JP" altLang="ja-JP" sz="1100">
              <a:solidFill>
                <a:schemeClr val="dk1"/>
              </a:solidFill>
              <a:effectLst/>
              <a:latin typeface="+mn-lt"/>
              <a:ea typeface="+mn-ea"/>
              <a:cs typeface="+mn-cs"/>
            </a:rPr>
            <a:t>ﾎﾟｲﾝﾄの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財政調整交付金の収入増が主な実質収支の増要因である。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単年度収支は</a:t>
          </a:r>
          <a:r>
            <a:rPr kumimoji="1" lang="en-US" altLang="ja-JP" sz="1100">
              <a:solidFill>
                <a:schemeClr val="dk1"/>
              </a:solidFill>
              <a:effectLst/>
              <a:latin typeface="+mn-lt"/>
              <a:ea typeface="+mn-ea"/>
              <a:cs typeface="+mn-cs"/>
            </a:rPr>
            <a:t>2,459,319</a:t>
          </a:r>
          <a:r>
            <a:rPr kumimoji="1" lang="ja-JP" altLang="ja-JP" sz="1100">
              <a:solidFill>
                <a:schemeClr val="dk1"/>
              </a:solidFill>
              <a:effectLst/>
              <a:latin typeface="+mn-lt"/>
              <a:ea typeface="+mn-ea"/>
              <a:cs typeface="+mn-cs"/>
            </a:rPr>
            <a:t>千円とな</a:t>
          </a:r>
          <a:r>
            <a:rPr kumimoji="1" lang="ja-JP" altLang="en-US" sz="1100">
              <a:solidFill>
                <a:schemeClr val="dk1"/>
              </a:solidFill>
              <a:effectLst/>
              <a:latin typeface="+mn-lt"/>
              <a:ea typeface="+mn-ea"/>
              <a:cs typeface="+mn-cs"/>
            </a:rPr>
            <a:t>っており、単年度の収支でみても近年で大きな赤字は生じていない</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引き続き財源確保及び効率的な行政運営に努め健全財政を堅持していく。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一般会計、各特別会計を含めた全会計での実質収支は、現方式での分析を始めた平成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年度から連続で黒字となっている。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350828919</v>
      </c>
      <c r="BO4" s="436"/>
      <c r="BP4" s="436"/>
      <c r="BQ4" s="436"/>
      <c r="BR4" s="436"/>
      <c r="BS4" s="436"/>
      <c r="BT4" s="436"/>
      <c r="BU4" s="437"/>
      <c r="BV4" s="435">
        <v>343430696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6.6</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323633370</v>
      </c>
      <c r="BO5" s="407"/>
      <c r="BP5" s="407"/>
      <c r="BQ5" s="407"/>
      <c r="BR5" s="407"/>
      <c r="BS5" s="407"/>
      <c r="BT5" s="407"/>
      <c r="BU5" s="408"/>
      <c r="BV5" s="406">
        <v>317060115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70.5</v>
      </c>
      <c r="CU5" s="404"/>
      <c r="CV5" s="404"/>
      <c r="CW5" s="404"/>
      <c r="CX5" s="404"/>
      <c r="CY5" s="404"/>
      <c r="CZ5" s="404"/>
      <c r="DA5" s="405"/>
      <c r="DB5" s="403">
        <v>71.7</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27195549</v>
      </c>
      <c r="BO6" s="407"/>
      <c r="BP6" s="407"/>
      <c r="BQ6" s="407"/>
      <c r="BR6" s="407"/>
      <c r="BS6" s="407"/>
      <c r="BT6" s="407"/>
      <c r="BU6" s="408"/>
      <c r="BV6" s="406">
        <v>26370581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70.5</v>
      </c>
      <c r="CU6" s="550"/>
      <c r="CV6" s="550"/>
      <c r="CW6" s="550"/>
      <c r="CX6" s="550"/>
      <c r="CY6" s="550"/>
      <c r="CZ6" s="550"/>
      <c r="DA6" s="551"/>
      <c r="DB6" s="549">
        <v>71.7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12784493</v>
      </c>
      <c r="BO7" s="407"/>
      <c r="BP7" s="407"/>
      <c r="BQ7" s="407"/>
      <c r="BR7" s="407"/>
      <c r="BS7" s="407"/>
      <c r="BT7" s="407"/>
      <c r="BU7" s="408"/>
      <c r="BV7" s="406">
        <v>14386054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192078900</v>
      </c>
      <c r="CU7" s="407"/>
      <c r="CV7" s="407"/>
      <c r="CW7" s="407"/>
      <c r="CX7" s="407"/>
      <c r="CY7" s="407"/>
      <c r="CZ7" s="407"/>
      <c r="DA7" s="408"/>
      <c r="DB7" s="406">
        <v>181250931</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14411056</v>
      </c>
      <c r="BO8" s="407"/>
      <c r="BP8" s="407"/>
      <c r="BQ8" s="407"/>
      <c r="BR8" s="407"/>
      <c r="BS8" s="407"/>
      <c r="BT8" s="407"/>
      <c r="BU8" s="408"/>
      <c r="BV8" s="406">
        <v>11984527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0.4</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697932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2426529</v>
      </c>
      <c r="BO9" s="407"/>
      <c r="BP9" s="407"/>
      <c r="BQ9" s="407"/>
      <c r="BR9" s="407"/>
      <c r="BS9" s="407"/>
      <c r="BT9" s="407"/>
      <c r="BU9" s="408"/>
      <c r="BV9" s="406">
        <v>-48702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v>
      </c>
      <c r="CU9" s="404"/>
      <c r="CV9" s="404"/>
      <c r="CW9" s="404"/>
      <c r="CX9" s="404"/>
      <c r="CY9" s="404"/>
      <c r="CZ9" s="404"/>
      <c r="DA9" s="405"/>
      <c r="DB9" s="403">
        <v>0</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681298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32790</v>
      </c>
      <c r="BO10" s="407"/>
      <c r="BP10" s="407"/>
      <c r="BQ10" s="407"/>
      <c r="BR10" s="407"/>
      <c r="BS10" s="407"/>
      <c r="BT10" s="407"/>
      <c r="BU10" s="408"/>
      <c r="BV10" s="406">
        <v>147048</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689961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130016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647043</v>
      </c>
      <c r="S13" s="494"/>
      <c r="T13" s="494"/>
      <c r="U13" s="494"/>
      <c r="V13" s="495"/>
      <c r="W13" s="496" t="s">
        <v>131</v>
      </c>
      <c r="X13" s="392"/>
      <c r="Y13" s="392"/>
      <c r="Z13" s="392"/>
      <c r="AA13" s="392"/>
      <c r="AB13" s="393"/>
      <c r="AC13" s="359">
        <v>686</v>
      </c>
      <c r="AD13" s="360"/>
      <c r="AE13" s="360"/>
      <c r="AF13" s="360"/>
      <c r="AG13" s="361"/>
      <c r="AH13" s="359">
        <v>691</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2459319</v>
      </c>
      <c r="BO13" s="407"/>
      <c r="BP13" s="407"/>
      <c r="BQ13" s="407"/>
      <c r="BR13" s="407"/>
      <c r="BS13" s="407"/>
      <c r="BT13" s="407"/>
      <c r="BU13" s="408"/>
      <c r="BV13" s="406">
        <v>-31670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v>
      </c>
      <c r="CU13" s="404"/>
      <c r="CV13" s="404"/>
      <c r="CW13" s="404"/>
      <c r="CX13" s="404"/>
      <c r="CY13" s="404"/>
      <c r="CZ13" s="404"/>
      <c r="DA13" s="405"/>
      <c r="DB13" s="403">
        <v>-5.6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688153</v>
      </c>
      <c r="S14" s="494"/>
      <c r="T14" s="494"/>
      <c r="U14" s="494"/>
      <c r="V14" s="495"/>
      <c r="W14" s="497"/>
      <c r="X14" s="395"/>
      <c r="Y14" s="395"/>
      <c r="Z14" s="395"/>
      <c r="AA14" s="395"/>
      <c r="AB14" s="396"/>
      <c r="AC14" s="486">
        <v>0.2</v>
      </c>
      <c r="AD14" s="487"/>
      <c r="AE14" s="487"/>
      <c r="AF14" s="487"/>
      <c r="AG14" s="488"/>
      <c r="AH14" s="486">
        <v>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649707</v>
      </c>
      <c r="S15" s="494"/>
      <c r="T15" s="494"/>
      <c r="U15" s="494"/>
      <c r="V15" s="495"/>
      <c r="W15" s="496" t="s">
        <v>137</v>
      </c>
      <c r="X15" s="392"/>
      <c r="Y15" s="392"/>
      <c r="Z15" s="392"/>
      <c r="AA15" s="392"/>
      <c r="AB15" s="393"/>
      <c r="AC15" s="359">
        <v>51810</v>
      </c>
      <c r="AD15" s="360"/>
      <c r="AE15" s="360"/>
      <c r="AF15" s="360"/>
      <c r="AG15" s="361"/>
      <c r="AH15" s="359">
        <v>54245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70299140</v>
      </c>
      <c r="BO15" s="436"/>
      <c r="BP15" s="436"/>
      <c r="BQ15" s="436"/>
      <c r="BR15" s="436"/>
      <c r="BS15" s="436"/>
      <c r="BT15" s="436"/>
      <c r="BU15" s="437"/>
      <c r="BV15" s="435">
        <v>65422504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17.8</v>
      </c>
      <c r="AD16" s="487"/>
      <c r="AE16" s="487"/>
      <c r="AF16" s="487"/>
      <c r="AG16" s="488"/>
      <c r="AH16" s="486">
        <v>20.2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182866243</v>
      </c>
      <c r="BO16" s="407"/>
      <c r="BP16" s="407"/>
      <c r="BQ16" s="407"/>
      <c r="BR16" s="407"/>
      <c r="BS16" s="407"/>
      <c r="BT16" s="407"/>
      <c r="BU16" s="408"/>
      <c r="BV16" s="406">
        <v>172465246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238080</v>
      </c>
      <c r="AD17" s="360"/>
      <c r="AE17" s="360"/>
      <c r="AF17" s="360"/>
      <c r="AG17" s="361"/>
      <c r="AH17" s="359">
        <v>213500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192078900</v>
      </c>
      <c r="BO17" s="407"/>
      <c r="BP17" s="407"/>
      <c r="BQ17" s="407"/>
      <c r="BR17" s="407"/>
      <c r="BS17" s="407"/>
      <c r="BT17" s="407"/>
      <c r="BU17" s="408"/>
      <c r="BV17" s="406">
        <v>181250931</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49.9</v>
      </c>
      <c r="M18" s="459"/>
      <c r="N18" s="459"/>
      <c r="O18" s="459"/>
      <c r="P18" s="459"/>
      <c r="Q18" s="459"/>
      <c r="R18" s="460"/>
      <c r="S18" s="460"/>
      <c r="T18" s="460"/>
      <c r="U18" s="460"/>
      <c r="V18" s="461"/>
      <c r="W18" s="477"/>
      <c r="X18" s="478"/>
      <c r="Y18" s="478"/>
      <c r="Z18" s="478"/>
      <c r="AA18" s="478"/>
      <c r="AB18" s="502"/>
      <c r="AC18" s="376">
        <v>81.900000000000006</v>
      </c>
      <c r="AD18" s="377"/>
      <c r="AE18" s="377"/>
      <c r="AF18" s="377"/>
      <c r="AG18" s="462"/>
      <c r="AH18" s="376">
        <v>79.5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137650288</v>
      </c>
      <c r="BO18" s="407"/>
      <c r="BP18" s="407"/>
      <c r="BQ18" s="407"/>
      <c r="BR18" s="407"/>
      <c r="BS18" s="407"/>
      <c r="BT18" s="407"/>
      <c r="BU18" s="408"/>
      <c r="BV18" s="406">
        <v>135318710</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13987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234430378</v>
      </c>
      <c r="BO19" s="407"/>
      <c r="BP19" s="407"/>
      <c r="BQ19" s="407"/>
      <c r="BR19" s="407"/>
      <c r="BS19" s="407"/>
      <c r="BT19" s="407"/>
      <c r="BU19" s="408"/>
      <c r="BV19" s="406">
        <v>219766062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333200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242192</v>
      </c>
      <c r="BO22" s="436"/>
      <c r="BP22" s="436"/>
      <c r="BQ22" s="436"/>
      <c r="BR22" s="436"/>
      <c r="BS22" s="436"/>
      <c r="BT22" s="436"/>
      <c r="BU22" s="437"/>
      <c r="BV22" s="435">
        <v>253182</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242192</v>
      </c>
      <c r="BO23" s="407"/>
      <c r="BP23" s="407"/>
      <c r="BQ23" s="407"/>
      <c r="BR23" s="407"/>
      <c r="BS23" s="407"/>
      <c r="BT23" s="407"/>
      <c r="BU23" s="408"/>
      <c r="BV23" s="406">
        <v>253182</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12180</v>
      </c>
      <c r="R24" s="360"/>
      <c r="S24" s="360"/>
      <c r="T24" s="360"/>
      <c r="U24" s="360"/>
      <c r="V24" s="361"/>
      <c r="W24" s="449"/>
      <c r="X24" s="386"/>
      <c r="Y24" s="387"/>
      <c r="Z24" s="362" t="s">
        <v>162</v>
      </c>
      <c r="AA24" s="363"/>
      <c r="AB24" s="363"/>
      <c r="AC24" s="363"/>
      <c r="AD24" s="363"/>
      <c r="AE24" s="363"/>
      <c r="AF24" s="363"/>
      <c r="AG24" s="364"/>
      <c r="AH24" s="359">
        <v>3445</v>
      </c>
      <c r="AI24" s="360"/>
      <c r="AJ24" s="360"/>
      <c r="AK24" s="360"/>
      <c r="AL24" s="361"/>
      <c r="AM24" s="359">
        <v>10217870</v>
      </c>
      <c r="AN24" s="360"/>
      <c r="AO24" s="360"/>
      <c r="AP24" s="360"/>
      <c r="AQ24" s="360"/>
      <c r="AR24" s="361"/>
      <c r="AS24" s="359">
        <v>2966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242192</v>
      </c>
      <c r="BO24" s="407"/>
      <c r="BP24" s="407"/>
      <c r="BQ24" s="407"/>
      <c r="BR24" s="407"/>
      <c r="BS24" s="407"/>
      <c r="BT24" s="407"/>
      <c r="BU24" s="408"/>
      <c r="BV24" s="406">
        <v>253182</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8790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1393091</v>
      </c>
      <c r="BO25" s="436"/>
      <c r="BP25" s="436"/>
      <c r="BQ25" s="436"/>
      <c r="BR25" s="436"/>
      <c r="BS25" s="436"/>
      <c r="BT25" s="436"/>
      <c r="BU25" s="437"/>
      <c r="BV25" s="435">
        <v>2648826</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7420</v>
      </c>
      <c r="R26" s="360"/>
      <c r="S26" s="360"/>
      <c r="T26" s="360"/>
      <c r="U26" s="360"/>
      <c r="V26" s="361"/>
      <c r="W26" s="449"/>
      <c r="X26" s="386"/>
      <c r="Y26" s="387"/>
      <c r="Z26" s="362" t="s">
        <v>168</v>
      </c>
      <c r="AA26" s="417"/>
      <c r="AB26" s="417"/>
      <c r="AC26" s="417"/>
      <c r="AD26" s="417"/>
      <c r="AE26" s="417"/>
      <c r="AF26" s="417"/>
      <c r="AG26" s="418"/>
      <c r="AH26" s="359">
        <v>484</v>
      </c>
      <c r="AI26" s="360"/>
      <c r="AJ26" s="360"/>
      <c r="AK26" s="360"/>
      <c r="AL26" s="361"/>
      <c r="AM26" s="359">
        <v>1393920</v>
      </c>
      <c r="AN26" s="360"/>
      <c r="AO26" s="360"/>
      <c r="AP26" s="360"/>
      <c r="AQ26" s="360"/>
      <c r="AR26" s="361"/>
      <c r="AS26" s="359">
        <v>2880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9560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53560</v>
      </c>
      <c r="AN27" s="360"/>
      <c r="AO27" s="360"/>
      <c r="AP27" s="360"/>
      <c r="AQ27" s="360"/>
      <c r="AR27" s="361"/>
      <c r="AS27" s="359">
        <v>4120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20000000</v>
      </c>
      <c r="BO27" s="441"/>
      <c r="BP27" s="441"/>
      <c r="BQ27" s="441"/>
      <c r="BR27" s="441"/>
      <c r="BS27" s="441"/>
      <c r="BT27" s="441"/>
      <c r="BU27" s="442"/>
      <c r="BV27" s="440">
        <v>20000000</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8070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40049789</v>
      </c>
      <c r="BO28" s="436"/>
      <c r="BP28" s="436"/>
      <c r="BQ28" s="436"/>
      <c r="BR28" s="436"/>
      <c r="BS28" s="436"/>
      <c r="BT28" s="436"/>
      <c r="BU28" s="437"/>
      <c r="BV28" s="435">
        <v>40016999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42</v>
      </c>
      <c r="M29" s="360"/>
      <c r="N29" s="360"/>
      <c r="O29" s="360"/>
      <c r="P29" s="361"/>
      <c r="Q29" s="359">
        <v>6210</v>
      </c>
      <c r="R29" s="360"/>
      <c r="S29" s="360"/>
      <c r="T29" s="360"/>
      <c r="U29" s="360"/>
      <c r="V29" s="361"/>
      <c r="W29" s="450"/>
      <c r="X29" s="451"/>
      <c r="Y29" s="452"/>
      <c r="Z29" s="362" t="s">
        <v>177</v>
      </c>
      <c r="AA29" s="363"/>
      <c r="AB29" s="363"/>
      <c r="AC29" s="363"/>
      <c r="AD29" s="363"/>
      <c r="AE29" s="363"/>
      <c r="AF29" s="363"/>
      <c r="AG29" s="364"/>
      <c r="AH29" s="359">
        <v>3458</v>
      </c>
      <c r="AI29" s="360"/>
      <c r="AJ29" s="360"/>
      <c r="AK29" s="360"/>
      <c r="AL29" s="361"/>
      <c r="AM29" s="359">
        <v>10271430</v>
      </c>
      <c r="AN29" s="360"/>
      <c r="AO29" s="360"/>
      <c r="AP29" s="360"/>
      <c r="AQ29" s="360"/>
      <c r="AR29" s="361"/>
      <c r="AS29" s="359">
        <v>2970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257030</v>
      </c>
      <c r="BO29" s="407"/>
      <c r="BP29" s="407"/>
      <c r="BQ29" s="407"/>
      <c r="BR29" s="407"/>
      <c r="BS29" s="407"/>
      <c r="BT29" s="407"/>
      <c r="BU29" s="408"/>
      <c r="BV29" s="406">
        <v>169931</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227287333</v>
      </c>
      <c r="BO30" s="441"/>
      <c r="BP30" s="441"/>
      <c r="BQ30" s="441"/>
      <c r="BR30" s="441"/>
      <c r="BS30" s="441"/>
      <c r="BT30" s="441"/>
      <c r="BU30" s="442"/>
      <c r="BV30" s="440">
        <v>205531421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えどがわ環境財団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jDoItH0yaGGAdLspoBHuSTa+8rsTLJ4nqh5GP+NI25mAF+h2CQ68QWTJrk2NiRSPmsGBQChugJl2HRJxZNvUw==" saltValue="gPETgNasIP51qX2NNcEM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1" t="s">
        <v>528</v>
      </c>
      <c r="D34" s="1131"/>
      <c r="E34" s="1132"/>
      <c r="F34" s="32">
        <v>5.86</v>
      </c>
      <c r="G34" s="33">
        <v>6.89</v>
      </c>
      <c r="H34" s="33">
        <v>7.13</v>
      </c>
      <c r="I34" s="33">
        <v>6.61</v>
      </c>
      <c r="J34" s="34">
        <v>7.5</v>
      </c>
      <c r="K34" s="22"/>
      <c r="L34" s="22"/>
      <c r="M34" s="22"/>
      <c r="N34" s="22"/>
      <c r="O34" s="22"/>
      <c r="P34" s="22"/>
    </row>
    <row r="35" spans="1:16" ht="39" customHeight="1" x14ac:dyDescent="0.2">
      <c r="A35" s="22"/>
      <c r="B35" s="35"/>
      <c r="C35" s="1127" t="s">
        <v>529</v>
      </c>
      <c r="D35" s="1127"/>
      <c r="E35" s="1128"/>
      <c r="F35" s="36">
        <v>0.52</v>
      </c>
      <c r="G35" s="37">
        <v>0.81</v>
      </c>
      <c r="H35" s="37">
        <v>0.81</v>
      </c>
      <c r="I35" s="37">
        <v>0.61</v>
      </c>
      <c r="J35" s="38">
        <v>0.72</v>
      </c>
      <c r="K35" s="22"/>
      <c r="L35" s="22"/>
      <c r="M35" s="22"/>
      <c r="N35" s="22"/>
      <c r="O35" s="22"/>
      <c r="P35" s="22"/>
    </row>
    <row r="36" spans="1:16" ht="39" customHeight="1" x14ac:dyDescent="0.2">
      <c r="A36" s="22"/>
      <c r="B36" s="35"/>
      <c r="C36" s="1127" t="s">
        <v>530</v>
      </c>
      <c r="D36" s="1127"/>
      <c r="E36" s="1128"/>
      <c r="F36" s="36">
        <v>0.91</v>
      </c>
      <c r="G36" s="37">
        <v>1.0900000000000001</v>
      </c>
      <c r="H36" s="37">
        <v>1.04</v>
      </c>
      <c r="I36" s="37">
        <v>1</v>
      </c>
      <c r="J36" s="38">
        <v>0.69</v>
      </c>
      <c r="K36" s="22"/>
      <c r="L36" s="22"/>
      <c r="M36" s="22"/>
      <c r="N36" s="22"/>
      <c r="O36" s="22"/>
      <c r="P36" s="22"/>
    </row>
    <row r="37" spans="1:16" ht="39" customHeight="1" x14ac:dyDescent="0.2">
      <c r="A37" s="22"/>
      <c r="B37" s="35"/>
      <c r="C37" s="1127" t="s">
        <v>531</v>
      </c>
      <c r="D37" s="1127"/>
      <c r="E37" s="1128"/>
      <c r="F37" s="36">
        <v>7.0000000000000007E-2</v>
      </c>
      <c r="G37" s="37">
        <v>0.09</v>
      </c>
      <c r="H37" s="37">
        <v>0.1</v>
      </c>
      <c r="I37" s="37">
        <v>0.1</v>
      </c>
      <c r="J37" s="38">
        <v>0.09</v>
      </c>
      <c r="K37" s="22"/>
      <c r="L37" s="22"/>
      <c r="M37" s="22"/>
      <c r="N37" s="22"/>
      <c r="O37" s="22"/>
      <c r="P37" s="22"/>
    </row>
    <row r="38" spans="1:16" ht="39" customHeight="1" x14ac:dyDescent="0.2">
      <c r="A38" s="22"/>
      <c r="B38" s="35"/>
      <c r="C38" s="1127"/>
      <c r="D38" s="1127"/>
      <c r="E38" s="1128"/>
      <c r="F38" s="36"/>
      <c r="G38" s="37"/>
      <c r="H38" s="37"/>
      <c r="I38" s="37"/>
      <c r="J38" s="38"/>
      <c r="K38" s="22"/>
      <c r="L38" s="22"/>
      <c r="M38" s="22"/>
      <c r="N38" s="22"/>
      <c r="O38" s="22"/>
      <c r="P38" s="22"/>
    </row>
    <row r="39" spans="1:16" ht="39" customHeight="1" x14ac:dyDescent="0.2">
      <c r="A39" s="22"/>
      <c r="B39" s="35"/>
      <c r="C39" s="1127"/>
      <c r="D39" s="1127"/>
      <c r="E39" s="1128"/>
      <c r="F39" s="36"/>
      <c r="G39" s="37"/>
      <c r="H39" s="37"/>
      <c r="I39" s="37"/>
      <c r="J39" s="38"/>
      <c r="K39" s="22"/>
      <c r="L39" s="22"/>
      <c r="M39" s="22"/>
      <c r="N39" s="22"/>
      <c r="O39" s="22"/>
      <c r="P39" s="22"/>
    </row>
    <row r="40" spans="1:16" ht="39" customHeight="1" x14ac:dyDescent="0.2">
      <c r="A40" s="22"/>
      <c r="B40" s="35"/>
      <c r="C40" s="1127"/>
      <c r="D40" s="1127"/>
      <c r="E40" s="1128"/>
      <c r="F40" s="36"/>
      <c r="G40" s="37"/>
      <c r="H40" s="37"/>
      <c r="I40" s="37"/>
      <c r="J40" s="38"/>
      <c r="K40" s="22"/>
      <c r="L40" s="22"/>
      <c r="M40" s="22"/>
      <c r="N40" s="22"/>
      <c r="O40" s="22"/>
      <c r="P40" s="22"/>
    </row>
    <row r="41" spans="1:16" ht="39" customHeight="1" x14ac:dyDescent="0.2">
      <c r="A41" s="22"/>
      <c r="B41" s="35"/>
      <c r="C41" s="1127"/>
      <c r="D41" s="1127"/>
      <c r="E41" s="1128"/>
      <c r="F41" s="36"/>
      <c r="G41" s="37"/>
      <c r="H41" s="37"/>
      <c r="I41" s="37"/>
      <c r="J41" s="38"/>
      <c r="K41" s="22"/>
      <c r="L41" s="22"/>
      <c r="M41" s="22"/>
      <c r="N41" s="22"/>
      <c r="O41" s="22"/>
      <c r="P41" s="22"/>
    </row>
    <row r="42" spans="1:16" ht="39" customHeight="1" x14ac:dyDescent="0.2">
      <c r="A42" s="22"/>
      <c r="B42" s="39"/>
      <c r="C42" s="1127" t="s">
        <v>532</v>
      </c>
      <c r="D42" s="1127"/>
      <c r="E42" s="1128"/>
      <c r="F42" s="36" t="s">
        <v>482</v>
      </c>
      <c r="G42" s="37" t="s">
        <v>482</v>
      </c>
      <c r="H42" s="37" t="s">
        <v>482</v>
      </c>
      <c r="I42" s="37" t="s">
        <v>482</v>
      </c>
      <c r="J42" s="38" t="s">
        <v>482</v>
      </c>
      <c r="K42" s="22"/>
      <c r="L42" s="22"/>
      <c r="M42" s="22"/>
      <c r="N42" s="22"/>
      <c r="O42" s="22"/>
      <c r="P42" s="22"/>
    </row>
    <row r="43" spans="1:16" ht="39" customHeight="1" thickBot="1" x14ac:dyDescent="0.25">
      <c r="A43" s="22"/>
      <c r="B43" s="40"/>
      <c r="C43" s="1129" t="s">
        <v>533</v>
      </c>
      <c r="D43" s="1129"/>
      <c r="E43" s="1130"/>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OvG/eCIGOg3TTMOahAUfFl10yNKm9dpxK+WFhm+3t500ndtA9cK5+HGwkZFozPzx1w6F+zfk4aXtJAqguC3mA==" saltValue="VXAPJGWhqvfIZM7rw0JV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56" t="s">
        <v>9</v>
      </c>
      <c r="C45" s="1157"/>
      <c r="D45" s="56"/>
      <c r="E45" s="1162" t="s">
        <v>10</v>
      </c>
      <c r="F45" s="1162"/>
      <c r="G45" s="1162"/>
      <c r="H45" s="1162"/>
      <c r="I45" s="1162"/>
      <c r="J45" s="1163"/>
      <c r="K45" s="57">
        <v>1830</v>
      </c>
      <c r="L45" s="58">
        <v>162</v>
      </c>
      <c r="M45" s="58">
        <v>162</v>
      </c>
      <c r="N45" s="58">
        <v>8</v>
      </c>
      <c r="O45" s="59">
        <v>12</v>
      </c>
      <c r="P45" s="46"/>
      <c r="Q45" s="46"/>
      <c r="R45" s="46"/>
      <c r="S45" s="46"/>
      <c r="T45" s="46"/>
      <c r="U45" s="46"/>
    </row>
    <row r="46" spans="1:21" ht="30.75" customHeight="1" x14ac:dyDescent="0.2">
      <c r="A46" s="46"/>
      <c r="B46" s="1158"/>
      <c r="C46" s="1159"/>
      <c r="D46" s="60"/>
      <c r="E46" s="1135" t="s">
        <v>11</v>
      </c>
      <c r="F46" s="1135"/>
      <c r="G46" s="1135"/>
      <c r="H46" s="1135"/>
      <c r="I46" s="1135"/>
      <c r="J46" s="1136"/>
      <c r="K46" s="61" t="s">
        <v>482</v>
      </c>
      <c r="L46" s="62" t="s">
        <v>482</v>
      </c>
      <c r="M46" s="62" t="s">
        <v>482</v>
      </c>
      <c r="N46" s="62" t="s">
        <v>482</v>
      </c>
      <c r="O46" s="63" t="s">
        <v>482</v>
      </c>
      <c r="P46" s="46"/>
      <c r="Q46" s="46"/>
      <c r="R46" s="46"/>
      <c r="S46" s="46"/>
      <c r="T46" s="46"/>
      <c r="U46" s="46"/>
    </row>
    <row r="47" spans="1:21" ht="30.75" customHeight="1" x14ac:dyDescent="0.2">
      <c r="A47" s="46"/>
      <c r="B47" s="1158"/>
      <c r="C47" s="1159"/>
      <c r="D47" s="60"/>
      <c r="E47" s="1135" t="s">
        <v>12</v>
      </c>
      <c r="F47" s="1135"/>
      <c r="G47" s="1135"/>
      <c r="H47" s="1135"/>
      <c r="I47" s="1135"/>
      <c r="J47" s="1136"/>
      <c r="K47" s="61" t="s">
        <v>482</v>
      </c>
      <c r="L47" s="62" t="s">
        <v>482</v>
      </c>
      <c r="M47" s="62" t="s">
        <v>482</v>
      </c>
      <c r="N47" s="62" t="s">
        <v>482</v>
      </c>
      <c r="O47" s="63" t="s">
        <v>482</v>
      </c>
      <c r="P47" s="46"/>
      <c r="Q47" s="46"/>
      <c r="R47" s="46"/>
      <c r="S47" s="46"/>
      <c r="T47" s="46"/>
      <c r="U47" s="46"/>
    </row>
    <row r="48" spans="1:21" ht="30.75" customHeight="1" x14ac:dyDescent="0.2">
      <c r="A48" s="46"/>
      <c r="B48" s="1158"/>
      <c r="C48" s="1159"/>
      <c r="D48" s="60"/>
      <c r="E48" s="1135" t="s">
        <v>13</v>
      </c>
      <c r="F48" s="1135"/>
      <c r="G48" s="1135"/>
      <c r="H48" s="1135"/>
      <c r="I48" s="1135"/>
      <c r="J48" s="1136"/>
      <c r="K48" s="61" t="s">
        <v>482</v>
      </c>
      <c r="L48" s="62" t="s">
        <v>482</v>
      </c>
      <c r="M48" s="62" t="s">
        <v>482</v>
      </c>
      <c r="N48" s="62" t="s">
        <v>482</v>
      </c>
      <c r="O48" s="63" t="s">
        <v>482</v>
      </c>
      <c r="P48" s="46"/>
      <c r="Q48" s="46"/>
      <c r="R48" s="46"/>
      <c r="S48" s="46"/>
      <c r="T48" s="46"/>
      <c r="U48" s="46"/>
    </row>
    <row r="49" spans="1:21" ht="30.75" customHeight="1" x14ac:dyDescent="0.2">
      <c r="A49" s="46"/>
      <c r="B49" s="1158"/>
      <c r="C49" s="1159"/>
      <c r="D49" s="60"/>
      <c r="E49" s="1135" t="s">
        <v>14</v>
      </c>
      <c r="F49" s="1135"/>
      <c r="G49" s="1135"/>
      <c r="H49" s="1135"/>
      <c r="I49" s="1135"/>
      <c r="J49" s="1136"/>
      <c r="K49" s="61">
        <v>183</v>
      </c>
      <c r="L49" s="62">
        <v>205</v>
      </c>
      <c r="M49" s="62">
        <v>195</v>
      </c>
      <c r="N49" s="62">
        <v>194</v>
      </c>
      <c r="O49" s="63">
        <v>235</v>
      </c>
      <c r="P49" s="46"/>
      <c r="Q49" s="46"/>
      <c r="R49" s="46"/>
      <c r="S49" s="46"/>
      <c r="T49" s="46"/>
      <c r="U49" s="46"/>
    </row>
    <row r="50" spans="1:21" ht="30.75" customHeight="1" x14ac:dyDescent="0.2">
      <c r="A50" s="46"/>
      <c r="B50" s="1158"/>
      <c r="C50" s="1159"/>
      <c r="D50" s="60"/>
      <c r="E50" s="1135" t="s">
        <v>15</v>
      </c>
      <c r="F50" s="1135"/>
      <c r="G50" s="1135"/>
      <c r="H50" s="1135"/>
      <c r="I50" s="1135"/>
      <c r="J50" s="1136"/>
      <c r="K50" s="61" t="s">
        <v>482</v>
      </c>
      <c r="L50" s="62" t="s">
        <v>482</v>
      </c>
      <c r="M50" s="62" t="s">
        <v>482</v>
      </c>
      <c r="N50" s="62" t="s">
        <v>482</v>
      </c>
      <c r="O50" s="63" t="s">
        <v>482</v>
      </c>
      <c r="P50" s="46"/>
      <c r="Q50" s="46"/>
      <c r="R50" s="46"/>
      <c r="S50" s="46"/>
      <c r="T50" s="46"/>
      <c r="U50" s="46"/>
    </row>
    <row r="51" spans="1:21" ht="30.75" customHeight="1" x14ac:dyDescent="0.2">
      <c r="A51" s="46"/>
      <c r="B51" s="1160"/>
      <c r="C51" s="1161"/>
      <c r="D51" s="64"/>
      <c r="E51" s="1135" t="s">
        <v>16</v>
      </c>
      <c r="F51" s="1135"/>
      <c r="G51" s="1135"/>
      <c r="H51" s="1135"/>
      <c r="I51" s="1135"/>
      <c r="J51" s="1136"/>
      <c r="K51" s="61" t="s">
        <v>482</v>
      </c>
      <c r="L51" s="62" t="s">
        <v>482</v>
      </c>
      <c r="M51" s="62" t="s">
        <v>482</v>
      </c>
      <c r="N51" s="62" t="s">
        <v>482</v>
      </c>
      <c r="O51" s="63" t="s">
        <v>482</v>
      </c>
      <c r="P51" s="46"/>
      <c r="Q51" s="46"/>
      <c r="R51" s="46"/>
      <c r="S51" s="46"/>
      <c r="T51" s="46"/>
      <c r="U51" s="46"/>
    </row>
    <row r="52" spans="1:21" ht="30.75" customHeight="1" x14ac:dyDescent="0.2">
      <c r="A52" s="46"/>
      <c r="B52" s="1133" t="s">
        <v>17</v>
      </c>
      <c r="C52" s="1134"/>
      <c r="D52" s="64"/>
      <c r="E52" s="1135" t="s">
        <v>18</v>
      </c>
      <c r="F52" s="1135"/>
      <c r="G52" s="1135"/>
      <c r="H52" s="1135"/>
      <c r="I52" s="1135"/>
      <c r="J52" s="1136"/>
      <c r="K52" s="61">
        <v>10484</v>
      </c>
      <c r="L52" s="62">
        <v>9897</v>
      </c>
      <c r="M52" s="62">
        <v>9591</v>
      </c>
      <c r="N52" s="62">
        <v>9005</v>
      </c>
      <c r="O52" s="63">
        <v>8107</v>
      </c>
      <c r="P52" s="46"/>
      <c r="Q52" s="46"/>
      <c r="R52" s="46"/>
      <c r="S52" s="46"/>
      <c r="T52" s="46"/>
      <c r="U52" s="46"/>
    </row>
    <row r="53" spans="1:21" ht="30.75" customHeight="1" thickBot="1" x14ac:dyDescent="0.25">
      <c r="A53" s="46"/>
      <c r="B53" s="1137" t="s">
        <v>19</v>
      </c>
      <c r="C53" s="1138"/>
      <c r="D53" s="65"/>
      <c r="E53" s="1139" t="s">
        <v>20</v>
      </c>
      <c r="F53" s="1139"/>
      <c r="G53" s="1139"/>
      <c r="H53" s="1139"/>
      <c r="I53" s="1139"/>
      <c r="J53" s="1140"/>
      <c r="K53" s="66">
        <v>-8471</v>
      </c>
      <c r="L53" s="67">
        <v>-9530</v>
      </c>
      <c r="M53" s="67">
        <v>-9234</v>
      </c>
      <c r="N53" s="67">
        <v>-8803</v>
      </c>
      <c r="O53" s="68">
        <v>-7860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41" t="s">
        <v>24</v>
      </c>
      <c r="C58" s="1142"/>
      <c r="D58" s="1147" t="s">
        <v>25</v>
      </c>
      <c r="E58" s="1148"/>
      <c r="F58" s="1148"/>
      <c r="G58" s="1148"/>
      <c r="H58" s="1148"/>
      <c r="I58" s="1148"/>
      <c r="J58" s="1149"/>
      <c r="K58" s="81" t="s">
        <v>482</v>
      </c>
      <c r="L58" s="82" t="s">
        <v>482</v>
      </c>
      <c r="M58" s="82" t="s">
        <v>482</v>
      </c>
      <c r="N58" s="82" t="s">
        <v>482</v>
      </c>
      <c r="O58" s="83" t="s">
        <v>482</v>
      </c>
    </row>
    <row r="59" spans="1:21" ht="31.5" customHeight="1" x14ac:dyDescent="0.2">
      <c r="B59" s="1143"/>
      <c r="C59" s="1144"/>
      <c r="D59" s="1150" t="s">
        <v>26</v>
      </c>
      <c r="E59" s="1151"/>
      <c r="F59" s="1151"/>
      <c r="G59" s="1151"/>
      <c r="H59" s="1151"/>
      <c r="I59" s="1151"/>
      <c r="J59" s="1152"/>
      <c r="K59" s="84" t="s">
        <v>482</v>
      </c>
      <c r="L59" s="85" t="s">
        <v>482</v>
      </c>
      <c r="M59" s="85" t="s">
        <v>482</v>
      </c>
      <c r="N59" s="85" t="s">
        <v>482</v>
      </c>
      <c r="O59" s="86" t="s">
        <v>482</v>
      </c>
    </row>
    <row r="60" spans="1:21" ht="31.5" customHeight="1" thickBot="1" x14ac:dyDescent="0.25">
      <c r="B60" s="1145"/>
      <c r="C60" s="1146"/>
      <c r="D60" s="1153" t="s">
        <v>27</v>
      </c>
      <c r="E60" s="1154"/>
      <c r="F60" s="1154"/>
      <c r="G60" s="1154"/>
      <c r="H60" s="1154"/>
      <c r="I60" s="1154"/>
      <c r="J60" s="1155"/>
      <c r="K60" s="87" t="s">
        <v>482</v>
      </c>
      <c r="L60" s="88" t="s">
        <v>482</v>
      </c>
      <c r="M60" s="88" t="s">
        <v>482</v>
      </c>
      <c r="N60" s="88" t="s">
        <v>482</v>
      </c>
      <c r="O60" s="89" t="s">
        <v>482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itdE0pBSlCEtxYZHV6o4wUKr1aaHkOm86NF1D8EDbmVG5znJL/VZ8FZO/lmUizinE/1mZLQgVbghx0l5urGTg==" saltValue="fhBVDaHjYtZMK8bY6Iod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76" t="s">
        <v>30</v>
      </c>
      <c r="C41" s="1177"/>
      <c r="D41" s="103"/>
      <c r="E41" s="1178" t="s">
        <v>31</v>
      </c>
      <c r="F41" s="1178"/>
      <c r="G41" s="1178"/>
      <c r="H41" s="1179"/>
      <c r="I41" s="342">
        <v>487</v>
      </c>
      <c r="J41" s="343">
        <v>327</v>
      </c>
      <c r="K41" s="343">
        <v>168</v>
      </c>
      <c r="L41" s="343">
        <v>253</v>
      </c>
      <c r="M41" s="344">
        <v>242</v>
      </c>
    </row>
    <row r="42" spans="2:13" ht="27.75" customHeight="1" x14ac:dyDescent="0.2">
      <c r="B42" s="1166"/>
      <c r="C42" s="1167"/>
      <c r="D42" s="104"/>
      <c r="E42" s="1170" t="s">
        <v>32</v>
      </c>
      <c r="F42" s="1170"/>
      <c r="G42" s="1170"/>
      <c r="H42" s="1171"/>
      <c r="I42" s="345" t="s">
        <v>482</v>
      </c>
      <c r="J42" s="346" t="s">
        <v>482</v>
      </c>
      <c r="K42" s="346" t="s">
        <v>482</v>
      </c>
      <c r="L42" s="346" t="s">
        <v>482</v>
      </c>
      <c r="M42" s="347" t="s">
        <v>482</v>
      </c>
    </row>
    <row r="43" spans="2:13" ht="27.75" customHeight="1" x14ac:dyDescent="0.2">
      <c r="B43" s="1166"/>
      <c r="C43" s="1167"/>
      <c r="D43" s="104"/>
      <c r="E43" s="1170" t="s">
        <v>33</v>
      </c>
      <c r="F43" s="1170"/>
      <c r="G43" s="1170"/>
      <c r="H43" s="1171"/>
      <c r="I43" s="345" t="s">
        <v>482</v>
      </c>
      <c r="J43" s="346" t="s">
        <v>482</v>
      </c>
      <c r="K43" s="346" t="s">
        <v>482</v>
      </c>
      <c r="L43" s="346" t="s">
        <v>482</v>
      </c>
      <c r="M43" s="347" t="s">
        <v>482</v>
      </c>
    </row>
    <row r="44" spans="2:13" ht="27.75" customHeight="1" x14ac:dyDescent="0.2">
      <c r="B44" s="1166"/>
      <c r="C44" s="1167"/>
      <c r="D44" s="104"/>
      <c r="E44" s="1170" t="s">
        <v>34</v>
      </c>
      <c r="F44" s="1170"/>
      <c r="G44" s="1170"/>
      <c r="H44" s="1171"/>
      <c r="I44" s="345">
        <v>2308</v>
      </c>
      <c r="J44" s="346">
        <v>2682</v>
      </c>
      <c r="K44" s="346">
        <v>3042</v>
      </c>
      <c r="L44" s="346">
        <v>3722</v>
      </c>
      <c r="M44" s="347">
        <v>3755</v>
      </c>
    </row>
    <row r="45" spans="2:13" ht="27.75" customHeight="1" x14ac:dyDescent="0.2">
      <c r="B45" s="1166"/>
      <c r="C45" s="1167"/>
      <c r="D45" s="104"/>
      <c r="E45" s="1170" t="s">
        <v>35</v>
      </c>
      <c r="F45" s="1170"/>
      <c r="G45" s="1170"/>
      <c r="H45" s="1171"/>
      <c r="I45" s="345">
        <v>26048</v>
      </c>
      <c r="J45" s="346">
        <v>25902</v>
      </c>
      <c r="K45" s="346">
        <v>24858</v>
      </c>
      <c r="L45" s="346">
        <v>23081</v>
      </c>
      <c r="M45" s="347">
        <v>23930</v>
      </c>
    </row>
    <row r="46" spans="2:13" ht="27.75" customHeight="1" x14ac:dyDescent="0.2">
      <c r="B46" s="1166"/>
      <c r="C46" s="1167"/>
      <c r="D46" s="105"/>
      <c r="E46" s="1170" t="s">
        <v>36</v>
      </c>
      <c r="F46" s="1170"/>
      <c r="G46" s="1170"/>
      <c r="H46" s="1171"/>
      <c r="I46" s="345" t="s">
        <v>482</v>
      </c>
      <c r="J46" s="346" t="s">
        <v>482</v>
      </c>
      <c r="K46" s="346" t="s">
        <v>482</v>
      </c>
      <c r="L46" s="346" t="s">
        <v>482</v>
      </c>
      <c r="M46" s="347" t="s">
        <v>482</v>
      </c>
    </row>
    <row r="47" spans="2:13" ht="27.75" customHeight="1" x14ac:dyDescent="0.2">
      <c r="B47" s="1166"/>
      <c r="C47" s="1167"/>
      <c r="D47" s="106"/>
      <c r="E47" s="1180" t="s">
        <v>37</v>
      </c>
      <c r="F47" s="1181"/>
      <c r="G47" s="1181"/>
      <c r="H47" s="1182"/>
      <c r="I47" s="345" t="s">
        <v>482</v>
      </c>
      <c r="J47" s="346" t="s">
        <v>482</v>
      </c>
      <c r="K47" s="346" t="s">
        <v>482</v>
      </c>
      <c r="L47" s="346" t="s">
        <v>482</v>
      </c>
      <c r="M47" s="347" t="s">
        <v>482</v>
      </c>
    </row>
    <row r="48" spans="2:13" ht="27.75" customHeight="1" x14ac:dyDescent="0.2">
      <c r="B48" s="1166"/>
      <c r="C48" s="1167"/>
      <c r="D48" s="104"/>
      <c r="E48" s="1170" t="s">
        <v>38</v>
      </c>
      <c r="F48" s="1170"/>
      <c r="G48" s="1170"/>
      <c r="H48" s="1171"/>
      <c r="I48" s="345" t="s">
        <v>482</v>
      </c>
      <c r="J48" s="346" t="s">
        <v>482</v>
      </c>
      <c r="K48" s="346" t="s">
        <v>482</v>
      </c>
      <c r="L48" s="346" t="s">
        <v>482</v>
      </c>
      <c r="M48" s="347" t="s">
        <v>482</v>
      </c>
    </row>
    <row r="49" spans="2:13" ht="27.75" customHeight="1" x14ac:dyDescent="0.2">
      <c r="B49" s="1168"/>
      <c r="C49" s="1169"/>
      <c r="D49" s="104"/>
      <c r="E49" s="1170" t="s">
        <v>39</v>
      </c>
      <c r="F49" s="1170"/>
      <c r="G49" s="1170"/>
      <c r="H49" s="1171"/>
      <c r="I49" s="345" t="s">
        <v>482</v>
      </c>
      <c r="J49" s="346" t="s">
        <v>482</v>
      </c>
      <c r="K49" s="346" t="s">
        <v>482</v>
      </c>
      <c r="L49" s="346" t="s">
        <v>482</v>
      </c>
      <c r="M49" s="347" t="s">
        <v>482</v>
      </c>
    </row>
    <row r="50" spans="2:13" ht="27.75" customHeight="1" x14ac:dyDescent="0.2">
      <c r="B50" s="1164" t="s">
        <v>40</v>
      </c>
      <c r="C50" s="1165"/>
      <c r="D50" s="107"/>
      <c r="E50" s="1170" t="s">
        <v>41</v>
      </c>
      <c r="F50" s="1170"/>
      <c r="G50" s="1170"/>
      <c r="H50" s="1171"/>
      <c r="I50" s="345">
        <v>219598</v>
      </c>
      <c r="J50" s="346">
        <v>222284</v>
      </c>
      <c r="K50" s="346">
        <v>229321</v>
      </c>
      <c r="L50" s="346">
        <v>256012</v>
      </c>
      <c r="M50" s="347">
        <v>278420</v>
      </c>
    </row>
    <row r="51" spans="2:13" ht="27.75" customHeight="1" x14ac:dyDescent="0.2">
      <c r="B51" s="1166"/>
      <c r="C51" s="1167"/>
      <c r="D51" s="104"/>
      <c r="E51" s="1170" t="s">
        <v>42</v>
      </c>
      <c r="F51" s="1170"/>
      <c r="G51" s="1170"/>
      <c r="H51" s="1171"/>
      <c r="I51" s="345" t="s">
        <v>482</v>
      </c>
      <c r="J51" s="346" t="s">
        <v>482</v>
      </c>
      <c r="K51" s="346" t="s">
        <v>482</v>
      </c>
      <c r="L51" s="346" t="s">
        <v>482</v>
      </c>
      <c r="M51" s="347" t="s">
        <v>482</v>
      </c>
    </row>
    <row r="52" spans="2:13" ht="27.75" customHeight="1" x14ac:dyDescent="0.2">
      <c r="B52" s="1168"/>
      <c r="C52" s="1169"/>
      <c r="D52" s="104"/>
      <c r="E52" s="1170" t="s">
        <v>43</v>
      </c>
      <c r="F52" s="1170"/>
      <c r="G52" s="1170"/>
      <c r="H52" s="1171"/>
      <c r="I52" s="345">
        <v>86680</v>
      </c>
      <c r="J52" s="346">
        <v>77400</v>
      </c>
      <c r="K52" s="346">
        <v>68209</v>
      </c>
      <c r="L52" s="346">
        <v>59514</v>
      </c>
      <c r="M52" s="347">
        <v>51571</v>
      </c>
    </row>
    <row r="53" spans="2:13" ht="27.75" customHeight="1" thickBot="1" x14ac:dyDescent="0.25">
      <c r="B53" s="1172" t="s">
        <v>19</v>
      </c>
      <c r="C53" s="1173"/>
      <c r="D53" s="108"/>
      <c r="E53" s="1174" t="s">
        <v>44</v>
      </c>
      <c r="F53" s="1174"/>
      <c r="G53" s="1174"/>
      <c r="H53" s="1175"/>
      <c r="I53" s="348">
        <v>-277435</v>
      </c>
      <c r="J53" s="349">
        <v>-270772</v>
      </c>
      <c r="K53" s="349">
        <v>-269461</v>
      </c>
      <c r="L53" s="349">
        <v>-288470</v>
      </c>
      <c r="M53" s="350">
        <v>-302064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ZgHTZGEr6Ln6pUUfkegyRPQS5ivfzySyqouWeI8CvfIiHcmfyW6DxIOeaBtwjzOtK2XEZh8tzTyPJclyhfVQw==" saltValue="QLa1RFe5r+k1zXNDU/8T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1" t="s">
        <v>46</v>
      </c>
      <c r="D55" s="1191"/>
      <c r="E55" s="1192"/>
      <c r="F55" s="120">
        <v>40000</v>
      </c>
      <c r="G55" s="120">
        <v>40017</v>
      </c>
      <c r="H55" s="121">
        <v>40050</v>
      </c>
    </row>
    <row r="56" spans="2:8" ht="52.5" customHeight="1" x14ac:dyDescent="0.2">
      <c r="B56" s="122"/>
      <c r="C56" s="1193" t="s">
        <v>47</v>
      </c>
      <c r="D56" s="1193"/>
      <c r="E56" s="1194"/>
      <c r="F56" s="123">
        <v>178</v>
      </c>
      <c r="G56" s="123">
        <v>170</v>
      </c>
      <c r="H56" s="124">
        <v>257</v>
      </c>
    </row>
    <row r="57" spans="2:8" ht="53.25" customHeight="1" x14ac:dyDescent="0.2">
      <c r="B57" s="122"/>
      <c r="C57" s="1195" t="s">
        <v>48</v>
      </c>
      <c r="D57" s="1195"/>
      <c r="E57" s="1196"/>
      <c r="F57" s="125">
        <v>177774</v>
      </c>
      <c r="G57" s="125">
        <v>205531</v>
      </c>
      <c r="H57" s="126">
        <v>227287</v>
      </c>
    </row>
    <row r="58" spans="2:8" ht="45.75" customHeight="1" x14ac:dyDescent="0.2">
      <c r="B58" s="127"/>
      <c r="C58" s="1183" t="s">
        <v>545</v>
      </c>
      <c r="D58" s="1184"/>
      <c r="E58" s="1185"/>
      <c r="F58" s="128">
        <v>74269</v>
      </c>
      <c r="G58" s="128">
        <v>82423</v>
      </c>
      <c r="H58" s="129">
        <v>98276</v>
      </c>
    </row>
    <row r="59" spans="2:8" ht="45.75" customHeight="1" x14ac:dyDescent="0.2">
      <c r="B59" s="127"/>
      <c r="C59" s="1183" t="s">
        <v>546</v>
      </c>
      <c r="D59" s="1184"/>
      <c r="E59" s="1185"/>
      <c r="F59" s="128">
        <v>53710</v>
      </c>
      <c r="G59" s="128">
        <v>73234</v>
      </c>
      <c r="H59" s="129">
        <v>81205</v>
      </c>
    </row>
    <row r="60" spans="2:8" ht="45.75" customHeight="1" x14ac:dyDescent="0.2">
      <c r="B60" s="127"/>
      <c r="C60" s="1183" t="s">
        <v>547</v>
      </c>
      <c r="D60" s="1184"/>
      <c r="E60" s="1185"/>
      <c r="F60" s="128">
        <v>28469</v>
      </c>
      <c r="G60" s="128">
        <v>28487</v>
      </c>
      <c r="H60" s="129">
        <v>26383</v>
      </c>
    </row>
    <row r="61" spans="2:8" ht="45.75" customHeight="1" x14ac:dyDescent="0.2">
      <c r="B61" s="127"/>
      <c r="C61" s="1183" t="s">
        <v>548</v>
      </c>
      <c r="D61" s="1184"/>
      <c r="E61" s="1185"/>
      <c r="F61" s="128">
        <v>21001</v>
      </c>
      <c r="G61" s="128">
        <v>21004</v>
      </c>
      <c r="H61" s="129">
        <v>21008</v>
      </c>
    </row>
    <row r="62" spans="2:8" ht="45.75" customHeight="1" thickBot="1" x14ac:dyDescent="0.25">
      <c r="B62" s="130"/>
      <c r="C62" s="1186" t="s">
        <v>549</v>
      </c>
      <c r="D62" s="1187"/>
      <c r="E62" s="1188"/>
      <c r="F62" s="131">
        <v>87</v>
      </c>
      <c r="G62" s="131">
        <v>109</v>
      </c>
      <c r="H62" s="132">
        <v>111</v>
      </c>
    </row>
    <row r="63" spans="2:8" ht="52.5" customHeight="1" thickBot="1" x14ac:dyDescent="0.25">
      <c r="B63" s="133"/>
      <c r="C63" s="1189" t="s">
        <v>49</v>
      </c>
      <c r="D63" s="1189"/>
      <c r="E63" s="1190"/>
      <c r="F63" s="134">
        <v>217951</v>
      </c>
      <c r="G63" s="134">
        <v>245718</v>
      </c>
      <c r="H63" s="135">
        <v>267594</v>
      </c>
    </row>
    <row r="64" spans="2:8" ht="13" x14ac:dyDescent="0.2"/>
  </sheetData>
  <sheetProtection algorithmName="SHA-512" hashValue="HL9fonpbOBdnm3GKfT9A1LCH3Yz71/ewUcKJfjwSjvhR6AGpaLQGKtTNKZKS0pzc1hz2YCJ7k0Cmbskuc0qB6A==" saltValue="bj8iEx7GhWHRno3UoSGc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34182</v>
      </c>
      <c r="E3" s="154"/>
      <c r="F3" s="155">
        <v>51681</v>
      </c>
      <c r="G3" s="156"/>
      <c r="H3" s="157"/>
    </row>
    <row r="4" spans="1:8" x14ac:dyDescent="0.2">
      <c r="A4" s="158"/>
      <c r="B4" s="159"/>
      <c r="C4" s="160"/>
      <c r="D4" s="161">
        <v>25778</v>
      </c>
      <c r="E4" s="162"/>
      <c r="F4" s="163">
        <v>37226</v>
      </c>
      <c r="G4" s="164"/>
      <c r="H4" s="165"/>
    </row>
    <row r="5" spans="1:8" x14ac:dyDescent="0.2">
      <c r="A5" s="146" t="s">
        <v>515</v>
      </c>
      <c r="B5" s="151"/>
      <c r="C5" s="152"/>
      <c r="D5" s="153">
        <v>48407</v>
      </c>
      <c r="E5" s="154"/>
      <c r="F5" s="155">
        <v>50465</v>
      </c>
      <c r="G5" s="156"/>
      <c r="H5" s="157"/>
    </row>
    <row r="6" spans="1:8" x14ac:dyDescent="0.2">
      <c r="A6" s="158"/>
      <c r="B6" s="159"/>
      <c r="C6" s="160"/>
      <c r="D6" s="161">
        <v>34757</v>
      </c>
      <c r="E6" s="162"/>
      <c r="F6" s="163">
        <v>34193</v>
      </c>
      <c r="G6" s="164"/>
      <c r="H6" s="165"/>
    </row>
    <row r="7" spans="1:8" x14ac:dyDescent="0.2">
      <c r="A7" s="146" t="s">
        <v>516</v>
      </c>
      <c r="B7" s="151"/>
      <c r="C7" s="152"/>
      <c r="D7" s="153">
        <v>60259</v>
      </c>
      <c r="E7" s="154"/>
      <c r="F7" s="155">
        <v>51679</v>
      </c>
      <c r="G7" s="156"/>
      <c r="H7" s="157"/>
    </row>
    <row r="8" spans="1:8" x14ac:dyDescent="0.2">
      <c r="A8" s="158"/>
      <c r="B8" s="159"/>
      <c r="C8" s="160"/>
      <c r="D8" s="161">
        <v>29563</v>
      </c>
      <c r="E8" s="162"/>
      <c r="F8" s="163">
        <v>35132</v>
      </c>
      <c r="G8" s="164"/>
      <c r="H8" s="165"/>
    </row>
    <row r="9" spans="1:8" x14ac:dyDescent="0.2">
      <c r="A9" s="146" t="s">
        <v>517</v>
      </c>
      <c r="B9" s="151"/>
      <c r="C9" s="152"/>
      <c r="D9" s="153">
        <v>50545</v>
      </c>
      <c r="E9" s="154"/>
      <c r="F9" s="155">
        <v>49665</v>
      </c>
      <c r="G9" s="156"/>
      <c r="H9" s="157"/>
    </row>
    <row r="10" spans="1:8" x14ac:dyDescent="0.2">
      <c r="A10" s="158"/>
      <c r="B10" s="159"/>
      <c r="C10" s="160"/>
      <c r="D10" s="161">
        <v>35609</v>
      </c>
      <c r="E10" s="162"/>
      <c r="F10" s="163">
        <v>34678</v>
      </c>
      <c r="G10" s="164"/>
      <c r="H10" s="165"/>
    </row>
    <row r="11" spans="1:8" x14ac:dyDescent="0.2">
      <c r="A11" s="146" t="s">
        <v>518</v>
      </c>
      <c r="B11" s="151"/>
      <c r="C11" s="152"/>
      <c r="D11" s="153">
        <v>58021</v>
      </c>
      <c r="E11" s="154"/>
      <c r="F11" s="155">
        <v>63439</v>
      </c>
      <c r="G11" s="156"/>
      <c r="H11" s="157"/>
    </row>
    <row r="12" spans="1:8" x14ac:dyDescent="0.2">
      <c r="A12" s="158"/>
      <c r="B12" s="159"/>
      <c r="C12" s="166"/>
      <c r="D12" s="161">
        <v>37131</v>
      </c>
      <c r="E12" s="162"/>
      <c r="F12" s="163">
        <v>46463</v>
      </c>
      <c r="G12" s="164"/>
      <c r="H12" s="165"/>
    </row>
    <row r="13" spans="1:8" x14ac:dyDescent="0.2">
      <c r="A13" s="146"/>
      <c r="B13" s="151"/>
      <c r="C13" s="152"/>
      <c r="D13" s="153">
        <v>50283</v>
      </c>
      <c r="E13" s="154"/>
      <c r="F13" s="155">
        <v>53386</v>
      </c>
      <c r="G13" s="167"/>
      <c r="H13" s="157"/>
    </row>
    <row r="14" spans="1:8" x14ac:dyDescent="0.2">
      <c r="A14" s="158"/>
      <c r="B14" s="159"/>
      <c r="C14" s="160"/>
      <c r="D14" s="161">
        <v>32568</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5.86</v>
      </c>
      <c r="C19" s="168">
        <f>ROUND(VALUE(SUBSTITUTE(実質収支比率等に係る経年分析!G$48,"▲","-")),2)</f>
        <v>6.9</v>
      </c>
      <c r="D19" s="168">
        <f>ROUND(VALUE(SUBSTITUTE(実質収支比率等に係る経年分析!H$48,"▲","-")),2)</f>
        <v>7.13</v>
      </c>
      <c r="E19" s="168">
        <f>ROUND(VALUE(SUBSTITUTE(実質収支比率等に係る経年分析!I$48,"▲","-")),2)</f>
        <v>6.61</v>
      </c>
      <c r="F19" s="168">
        <f>ROUND(VALUE(SUBSTITUTE(実質収支比率等に係る経年分析!J$48,"▲","-")),2)</f>
        <v>7.5</v>
      </c>
    </row>
    <row r="20" spans="1:11" x14ac:dyDescent="0.2">
      <c r="A20" s="168" t="s">
        <v>53</v>
      </c>
      <c r="B20" s="168">
        <f>ROUND(VALUE(SUBSTITUTE(実質収支比率等に係る経年分析!F$47,"▲","-")),2)</f>
        <v>24.77</v>
      </c>
      <c r="C20" s="168">
        <f>ROUND(VALUE(SUBSTITUTE(実質収支比率等に係る経年分析!G$47,"▲","-")),2)</f>
        <v>24.98</v>
      </c>
      <c r="D20" s="168">
        <f>ROUND(VALUE(SUBSTITUTE(実質収支比率等に係る経年分析!H$47,"▲","-")),2)</f>
        <v>23.7</v>
      </c>
      <c r="E20" s="168">
        <f>ROUND(VALUE(SUBSTITUTE(実質収支比率等に係る経年分析!I$47,"▲","-")),2)</f>
        <v>22.08</v>
      </c>
      <c r="F20" s="168">
        <f>ROUND(VALUE(SUBSTITUTE(実質収支比率等に係る経年分析!J$47,"▲","-")),2)</f>
        <v>20.85</v>
      </c>
    </row>
    <row r="21" spans="1:11" x14ac:dyDescent="0.2">
      <c r="A21" s="168" t="s">
        <v>54</v>
      </c>
      <c r="B21" s="168">
        <f>IF(ISNUMBER(VALUE(SUBSTITUTE(実質収支比率等に係る経年分析!F$49,"▲","-"))),ROUND(VALUE(SUBSTITUTE(実質収支比率等に係る経年分析!F$49,"▲","-")),2),NA())</f>
        <v>7.24</v>
      </c>
      <c r="C21" s="168">
        <f>IF(ISNUMBER(VALUE(SUBSTITUTE(実質収支比率等に係る経年分析!G$49,"▲","-"))),ROUND(VALUE(SUBSTITUTE(実質収支比率等に係る経年分析!G$49,"▲","-")),2),NA())</f>
        <v>0.65</v>
      </c>
      <c r="D21" s="168">
        <f>IF(ISNUMBER(VALUE(SUBSTITUTE(実質収支比率等に係る経年分析!H$49,"▲","-"))),ROUND(VALUE(SUBSTITUTE(実質収支比率等に係る経年分析!H$49,"▲","-")),2),NA())</f>
        <v>-0.33</v>
      </c>
      <c r="E21" s="168">
        <f>IF(ISNUMBER(VALUE(SUBSTITUTE(実質収支比率等に係る経年分析!I$49,"▲","-"))),ROUND(VALUE(SUBSTITUTE(実質収支比率等に係る経年分析!I$49,"▲","-")),2),NA())</f>
        <v>-0.02</v>
      </c>
      <c r="F21" s="168">
        <f>IF(ISNUMBER(VALUE(SUBSTITUTE(実質収支比率等に係る経年分析!J$49,"▲","-"))),ROUND(VALUE(SUBSTITUTE(実質収支比率等に係る経年分析!J$49,"▲","-")),2),NA())</f>
        <v>1.28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1.0900000000000001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0.69</v>
      </c>
    </row>
    <row r="35" spans="1:16" x14ac:dyDescent="0.2">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0.81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6.61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10484</v>
      </c>
      <c r="E42" s="170"/>
      <c r="F42" s="170"/>
      <c r="G42" s="170">
        <f>'実質公債費比率（分子）の構造'!L$52</f>
        <v>9897</v>
      </c>
      <c r="H42" s="170"/>
      <c r="I42" s="170"/>
      <c r="J42" s="170">
        <f>'実質公債費比率（分子）の構造'!M$52</f>
        <v>9591</v>
      </c>
      <c r="K42" s="170"/>
      <c r="L42" s="170"/>
      <c r="M42" s="170">
        <f>'実質公債費比率（分子）の構造'!N$52</f>
        <v>9005</v>
      </c>
      <c r="N42" s="170"/>
      <c r="O42" s="170"/>
      <c r="P42" s="170">
        <f>'実質公債費比率（分子）の構造'!O$52</f>
        <v>8107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183</v>
      </c>
      <c r="C45" s="170"/>
      <c r="D45" s="170"/>
      <c r="E45" s="170">
        <f>'実質公債費比率（分子）の構造'!L$49</f>
        <v>205</v>
      </c>
      <c r="F45" s="170"/>
      <c r="G45" s="170"/>
      <c r="H45" s="170">
        <f>'実質公債費比率（分子）の構造'!M$49</f>
        <v>195</v>
      </c>
      <c r="I45" s="170"/>
      <c r="J45" s="170"/>
      <c r="K45" s="170">
        <f>'実質公債費比率（分子）の構造'!N$49</f>
        <v>194</v>
      </c>
      <c r="L45" s="170"/>
      <c r="M45" s="170"/>
      <c r="N45" s="170">
        <f>'実質公債費比率（分子）の構造'!O$49</f>
        <v>235</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1830</v>
      </c>
      <c r="C49" s="170"/>
      <c r="D49" s="170"/>
      <c r="E49" s="170">
        <f>'実質公債費比率（分子）の構造'!L$45</f>
        <v>162</v>
      </c>
      <c r="F49" s="170"/>
      <c r="G49" s="170"/>
      <c r="H49" s="170">
        <f>'実質公債費比率（分子）の構造'!M$45</f>
        <v>162</v>
      </c>
      <c r="I49" s="170"/>
      <c r="J49" s="170"/>
      <c r="K49" s="170">
        <f>'実質公債費比率（分子）の構造'!N$45</f>
        <v>8</v>
      </c>
      <c r="L49" s="170"/>
      <c r="M49" s="170"/>
      <c r="N49" s="170">
        <f>'実質公債費比率（分子）の構造'!O$45</f>
        <v>12</v>
      </c>
      <c r="O49" s="170"/>
      <c r="P49" s="170"/>
    </row>
    <row r="50" spans="1:16" x14ac:dyDescent="0.2">
      <c r="A50" s="170" t="s">
        <v>67</v>
      </c>
      <c r="B50" s="170" t="e">
        <f>NA()</f>
        <v>#N/A</v>
      </c>
      <c r="C50" s="170">
        <f>IF(ISNUMBER('実質公債費比率（分子）の構造'!K$53),'実質公債費比率（分子）の構造'!K$53,NA())</f>
        <v>-8471</v>
      </c>
      <c r="D50" s="170" t="e">
        <f>NA()</f>
        <v>#N/A</v>
      </c>
      <c r="E50" s="170" t="e">
        <f>NA()</f>
        <v>#N/A</v>
      </c>
      <c r="F50" s="170">
        <f>IF(ISNUMBER('実質公債費比率（分子）の構造'!L$53),'実質公債費比率（分子）の構造'!L$53,NA())</f>
        <v>-9530</v>
      </c>
      <c r="G50" s="170" t="e">
        <f>NA()</f>
        <v>#N/A</v>
      </c>
      <c r="H50" s="170" t="e">
        <f>NA()</f>
        <v>#N/A</v>
      </c>
      <c r="I50" s="170">
        <f>IF(ISNUMBER('実質公債費比率（分子）の構造'!M$53),'実質公債費比率（分子）の構造'!M$53,NA())</f>
        <v>-9234</v>
      </c>
      <c r="J50" s="170" t="e">
        <f>NA()</f>
        <v>#N/A</v>
      </c>
      <c r="K50" s="170" t="e">
        <f>NA()</f>
        <v>#N/A</v>
      </c>
      <c r="L50" s="170">
        <f>IF(ISNUMBER('実質公債費比率（分子）の構造'!N$53),'実質公債費比率（分子）の構造'!N$53,NA())</f>
        <v>-8803</v>
      </c>
      <c r="M50" s="170" t="e">
        <f>NA()</f>
        <v>#N/A</v>
      </c>
      <c r="N50" s="170" t="e">
        <f>NA()</f>
        <v>#N/A</v>
      </c>
      <c r="O50" s="170">
        <f>IF(ISNUMBER('実質公債費比率（分子）の構造'!O$53),'実質公債費比率（分子）の構造'!O$53,NA())</f>
        <v>-7860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86680</v>
      </c>
      <c r="E56" s="169"/>
      <c r="F56" s="169"/>
      <c r="G56" s="169">
        <f>'将来負担比率（分子）の構造'!J$52</f>
        <v>77400</v>
      </c>
      <c r="H56" s="169"/>
      <c r="I56" s="169"/>
      <c r="J56" s="169">
        <f>'将来負担比率（分子）の構造'!K$52</f>
        <v>68209</v>
      </c>
      <c r="K56" s="169"/>
      <c r="L56" s="169"/>
      <c r="M56" s="169">
        <f>'将来負担比率（分子）の構造'!L$52</f>
        <v>59514</v>
      </c>
      <c r="N56" s="169"/>
      <c r="O56" s="169"/>
      <c r="P56" s="169">
        <f>'将来負担比率（分子）の構造'!M$52</f>
        <v>51571</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219598</v>
      </c>
      <c r="E58" s="169"/>
      <c r="F58" s="169"/>
      <c r="G58" s="169">
        <f>'将来負担比率（分子）の構造'!J$50</f>
        <v>222284</v>
      </c>
      <c r="H58" s="169"/>
      <c r="I58" s="169"/>
      <c r="J58" s="169">
        <f>'将来負担比率（分子）の構造'!K$50</f>
        <v>229321</v>
      </c>
      <c r="K58" s="169"/>
      <c r="L58" s="169"/>
      <c r="M58" s="169">
        <f>'将来負担比率（分子）の構造'!L$50</f>
        <v>256012</v>
      </c>
      <c r="N58" s="169"/>
      <c r="O58" s="169"/>
      <c r="P58" s="169">
        <f>'将来負担比率（分子）の構造'!M$50</f>
        <v>278420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26048</v>
      </c>
      <c r="C62" s="169"/>
      <c r="D62" s="169"/>
      <c r="E62" s="169">
        <f>'将来負担比率（分子）の構造'!J$45</f>
        <v>25902</v>
      </c>
      <c r="F62" s="169"/>
      <c r="G62" s="169"/>
      <c r="H62" s="169">
        <f>'将来負担比率（分子）の構造'!K$45</f>
        <v>24858</v>
      </c>
      <c r="I62" s="169"/>
      <c r="J62" s="169"/>
      <c r="K62" s="169">
        <f>'将来負担比率（分子）の構造'!L$45</f>
        <v>23081</v>
      </c>
      <c r="L62" s="169"/>
      <c r="M62" s="169"/>
      <c r="N62" s="169">
        <f>'将来負担比率（分子）の構造'!M$45</f>
        <v>23930</v>
      </c>
      <c r="O62" s="169"/>
      <c r="P62" s="169"/>
    </row>
    <row r="63" spans="1:16" x14ac:dyDescent="0.2">
      <c r="A63" s="169" t="s">
        <v>34</v>
      </c>
      <c r="B63" s="169">
        <f>'将来負担比率（分子）の構造'!I$44</f>
        <v>2308</v>
      </c>
      <c r="C63" s="169"/>
      <c r="D63" s="169"/>
      <c r="E63" s="169">
        <f>'将来負担比率（分子）の構造'!J$44</f>
        <v>2682</v>
      </c>
      <c r="F63" s="169"/>
      <c r="G63" s="169"/>
      <c r="H63" s="169">
        <f>'将来負担比率（分子）の構造'!K$44</f>
        <v>3042</v>
      </c>
      <c r="I63" s="169"/>
      <c r="J63" s="169"/>
      <c r="K63" s="169">
        <f>'将来負担比率（分子）の構造'!L$44</f>
        <v>3722</v>
      </c>
      <c r="L63" s="169"/>
      <c r="M63" s="169"/>
      <c r="N63" s="169">
        <f>'将来負担比率（分子）の構造'!M$44</f>
        <v>3755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487</v>
      </c>
      <c r="C66" s="169"/>
      <c r="D66" s="169"/>
      <c r="E66" s="169">
        <f>'将来負担比率（分子）の構造'!J$41</f>
        <v>327</v>
      </c>
      <c r="F66" s="169"/>
      <c r="G66" s="169"/>
      <c r="H66" s="169">
        <f>'将来負担比率（分子）の構造'!K$41</f>
        <v>168</v>
      </c>
      <c r="I66" s="169"/>
      <c r="J66" s="169"/>
      <c r="K66" s="169">
        <f>'将来負担比率（分子）の構造'!L$41</f>
        <v>253</v>
      </c>
      <c r="L66" s="169"/>
      <c r="M66" s="169"/>
      <c r="N66" s="169">
        <f>'将来負担比率（分子）の構造'!M$41</f>
        <v>242</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40000</v>
      </c>
      <c r="C72" s="173">
        <f>基金残高に係る経年分析!G55</f>
        <v>40017</v>
      </c>
      <c r="D72" s="173">
        <f>基金残高に係る経年分析!H55</f>
        <v>40050</v>
      </c>
    </row>
    <row r="73" spans="1:16" x14ac:dyDescent="0.2">
      <c r="A73" s="172" t="s">
        <v>74</v>
      </c>
      <c r="B73" s="173">
        <f>基金残高に係る経年分析!F56</f>
        <v>178</v>
      </c>
      <c r="C73" s="173">
        <f>基金残高に係る経年分析!G56</f>
        <v>170</v>
      </c>
      <c r="D73" s="173">
        <f>基金残高に係る経年分析!H56</f>
        <v>257</v>
      </c>
    </row>
    <row r="74" spans="1:16" x14ac:dyDescent="0.2">
      <c r="A74" s="172" t="s">
        <v>75</v>
      </c>
      <c r="B74" s="173">
        <f>基金残高に係る経年分析!F57</f>
        <v>177774</v>
      </c>
      <c r="C74" s="173">
        <f>基金残高に係る経年分析!G57</f>
        <v>205531</v>
      </c>
      <c r="D74" s="173">
        <f>基金残高に係る経年分析!H57</f>
        <v>227287</v>
      </c>
    </row>
  </sheetData>
  <sheetProtection algorithmName="SHA-512" hashValue="h5NR4yCCWcAopgQK/bjKilrWJ9S7FQCgRGeVS+lTy8CW9gRWUUo1dDKwxTXDi/MB3SoWtUi8dpyqFuOgeawPRQ==" saltValue="raMt/S9GrDMsmdaBpCQk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59393715</v>
      </c>
      <c r="S5" s="664"/>
      <c r="T5" s="664"/>
      <c r="U5" s="664"/>
      <c r="V5" s="664"/>
      <c r="W5" s="664"/>
      <c r="X5" s="664"/>
      <c r="Y5" s="689"/>
      <c r="Z5" s="702">
        <v>16.899999999999999</v>
      </c>
      <c r="AA5" s="702"/>
      <c r="AB5" s="702"/>
      <c r="AC5" s="702"/>
      <c r="AD5" s="703">
        <v>59393715</v>
      </c>
      <c r="AE5" s="703"/>
      <c r="AF5" s="703"/>
      <c r="AG5" s="703"/>
      <c r="AH5" s="703"/>
      <c r="AI5" s="703"/>
      <c r="AJ5" s="703"/>
      <c r="AK5" s="703"/>
      <c r="AL5" s="690">
        <v>30.4</v>
      </c>
      <c r="AM5" s="672"/>
      <c r="AN5" s="672"/>
      <c r="AO5" s="691"/>
      <c r="AP5" s="666" t="s">
        <v>216</v>
      </c>
      <c r="AQ5" s="667"/>
      <c r="AR5" s="667"/>
      <c r="AS5" s="667"/>
      <c r="AT5" s="667"/>
      <c r="AU5" s="667"/>
      <c r="AV5" s="667"/>
      <c r="AW5" s="667"/>
      <c r="AX5" s="667"/>
      <c r="AY5" s="667"/>
      <c r="AZ5" s="667"/>
      <c r="BA5" s="667"/>
      <c r="BB5" s="667"/>
      <c r="BC5" s="667"/>
      <c r="BD5" s="667"/>
      <c r="BE5" s="667"/>
      <c r="BF5" s="668"/>
      <c r="BG5" s="608">
        <v>59376856</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1108278</v>
      </c>
      <c r="S6" s="609"/>
      <c r="T6" s="609"/>
      <c r="U6" s="609"/>
      <c r="V6" s="609"/>
      <c r="W6" s="609"/>
      <c r="X6" s="609"/>
      <c r="Y6" s="610"/>
      <c r="Z6" s="646">
        <v>0.3</v>
      </c>
      <c r="AA6" s="646"/>
      <c r="AB6" s="646"/>
      <c r="AC6" s="646"/>
      <c r="AD6" s="647">
        <v>1108278</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59376856</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860676</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860341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220166</v>
      </c>
      <c r="S7" s="609"/>
      <c r="T7" s="609"/>
      <c r="U7" s="609"/>
      <c r="V7" s="609"/>
      <c r="W7" s="609"/>
      <c r="X7" s="609"/>
      <c r="Y7" s="610"/>
      <c r="Z7" s="646">
        <v>0.1</v>
      </c>
      <c r="AA7" s="646"/>
      <c r="AB7" s="646"/>
      <c r="AC7" s="646"/>
      <c r="AD7" s="647">
        <v>220166</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53591625</v>
      </c>
      <c r="BH7" s="609"/>
      <c r="BI7" s="609"/>
      <c r="BJ7" s="609"/>
      <c r="BK7" s="609"/>
      <c r="BL7" s="609"/>
      <c r="BM7" s="609"/>
      <c r="BN7" s="610"/>
      <c r="BO7" s="646">
        <v>90.2</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40231193</v>
      </c>
      <c r="CS7" s="609"/>
      <c r="CT7" s="609"/>
      <c r="CU7" s="609"/>
      <c r="CV7" s="609"/>
      <c r="CW7" s="609"/>
      <c r="CX7" s="609"/>
      <c r="CY7" s="610"/>
      <c r="CZ7" s="646">
        <v>12.4</v>
      </c>
      <c r="DA7" s="646"/>
      <c r="DB7" s="646"/>
      <c r="DC7" s="646"/>
      <c r="DD7" s="614">
        <v>1429725</v>
      </c>
      <c r="DE7" s="609"/>
      <c r="DF7" s="609"/>
      <c r="DG7" s="609"/>
      <c r="DH7" s="609"/>
      <c r="DI7" s="609"/>
      <c r="DJ7" s="609"/>
      <c r="DK7" s="609"/>
      <c r="DL7" s="609"/>
      <c r="DM7" s="609"/>
      <c r="DN7" s="609"/>
      <c r="DO7" s="609"/>
      <c r="DP7" s="610"/>
      <c r="DQ7" s="614">
        <v>36155148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1171207</v>
      </c>
      <c r="S8" s="609"/>
      <c r="T8" s="609"/>
      <c r="U8" s="609"/>
      <c r="V8" s="609"/>
      <c r="W8" s="609"/>
      <c r="X8" s="609"/>
      <c r="Y8" s="610"/>
      <c r="Z8" s="646">
        <v>0.3</v>
      </c>
      <c r="AA8" s="646"/>
      <c r="AB8" s="646"/>
      <c r="AC8" s="646"/>
      <c r="AD8" s="647">
        <v>1171207</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1310794</v>
      </c>
      <c r="BH8" s="609"/>
      <c r="BI8" s="609"/>
      <c r="BJ8" s="609"/>
      <c r="BK8" s="609"/>
      <c r="BL8" s="609"/>
      <c r="BM8" s="609"/>
      <c r="BN8" s="610"/>
      <c r="BO8" s="646">
        <v>2.2000000000000002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164699972</v>
      </c>
      <c r="CS8" s="609"/>
      <c r="CT8" s="609"/>
      <c r="CU8" s="609"/>
      <c r="CV8" s="609"/>
      <c r="CW8" s="609"/>
      <c r="CX8" s="609"/>
      <c r="CY8" s="610"/>
      <c r="CZ8" s="646">
        <v>50.9</v>
      </c>
      <c r="DA8" s="646"/>
      <c r="DB8" s="646"/>
      <c r="DC8" s="646"/>
      <c r="DD8" s="614">
        <v>1745394</v>
      </c>
      <c r="DE8" s="609"/>
      <c r="DF8" s="609"/>
      <c r="DG8" s="609"/>
      <c r="DH8" s="609"/>
      <c r="DI8" s="609"/>
      <c r="DJ8" s="609"/>
      <c r="DK8" s="609"/>
      <c r="DL8" s="609"/>
      <c r="DM8" s="609"/>
      <c r="DN8" s="609"/>
      <c r="DO8" s="609"/>
      <c r="DP8" s="610"/>
      <c r="DQ8" s="614">
        <v>87360814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1257777</v>
      </c>
      <c r="S9" s="609"/>
      <c r="T9" s="609"/>
      <c r="U9" s="609"/>
      <c r="V9" s="609"/>
      <c r="W9" s="609"/>
      <c r="X9" s="609"/>
      <c r="Y9" s="610"/>
      <c r="Z9" s="646">
        <v>0.4</v>
      </c>
      <c r="AA9" s="646"/>
      <c r="AB9" s="646"/>
      <c r="AC9" s="646"/>
      <c r="AD9" s="647">
        <v>1257777</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52280831</v>
      </c>
      <c r="BH9" s="609"/>
      <c r="BI9" s="609"/>
      <c r="BJ9" s="609"/>
      <c r="BK9" s="609"/>
      <c r="BL9" s="609"/>
      <c r="BM9" s="609"/>
      <c r="BN9" s="610"/>
      <c r="BO9" s="646">
        <v>88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22542614</v>
      </c>
      <c r="CS9" s="609"/>
      <c r="CT9" s="609"/>
      <c r="CU9" s="609"/>
      <c r="CV9" s="609"/>
      <c r="CW9" s="609"/>
      <c r="CX9" s="609"/>
      <c r="CY9" s="610"/>
      <c r="CZ9" s="646">
        <v>7</v>
      </c>
      <c r="DA9" s="646"/>
      <c r="DB9" s="646"/>
      <c r="DC9" s="646"/>
      <c r="DD9" s="614">
        <v>85589</v>
      </c>
      <c r="DE9" s="609"/>
      <c r="DF9" s="609"/>
      <c r="DG9" s="609"/>
      <c r="DH9" s="609"/>
      <c r="DI9" s="609"/>
      <c r="DJ9" s="609"/>
      <c r="DK9" s="609"/>
      <c r="DL9" s="609"/>
      <c r="DM9" s="609"/>
      <c r="DN9" s="609"/>
      <c r="DO9" s="609"/>
      <c r="DP9" s="610"/>
      <c r="DQ9" s="614">
        <v>18335895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208029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153364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15968471</v>
      </c>
      <c r="S11" s="609"/>
      <c r="T11" s="609"/>
      <c r="U11" s="609"/>
      <c r="V11" s="609"/>
      <c r="W11" s="609"/>
      <c r="X11" s="609"/>
      <c r="Y11" s="610"/>
      <c r="Z11" s="611">
        <v>4.5999999999999996</v>
      </c>
      <c r="AA11" s="612"/>
      <c r="AB11" s="612"/>
      <c r="AC11" s="613"/>
      <c r="AD11" s="614">
        <v>15968471</v>
      </c>
      <c r="AE11" s="609"/>
      <c r="AF11" s="609"/>
      <c r="AG11" s="609"/>
      <c r="AH11" s="609"/>
      <c r="AI11" s="609"/>
      <c r="AJ11" s="609"/>
      <c r="AK11" s="610"/>
      <c r="AL11" s="611">
        <v>8.1999999999999993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164311</v>
      </c>
      <c r="CS11" s="609"/>
      <c r="CT11" s="609"/>
      <c r="CU11" s="609"/>
      <c r="CV11" s="609"/>
      <c r="CW11" s="609"/>
      <c r="CX11" s="609"/>
      <c r="CY11" s="610"/>
      <c r="CZ11" s="646">
        <v>0.1</v>
      </c>
      <c r="DA11" s="646"/>
      <c r="DB11" s="646"/>
      <c r="DC11" s="646"/>
      <c r="DD11" s="614">
        <v>1951</v>
      </c>
      <c r="DE11" s="609"/>
      <c r="DF11" s="609"/>
      <c r="DG11" s="609"/>
      <c r="DH11" s="609"/>
      <c r="DI11" s="609"/>
      <c r="DJ11" s="609"/>
      <c r="DK11" s="609"/>
      <c r="DL11" s="609"/>
      <c r="DM11" s="609"/>
      <c r="DN11" s="609"/>
      <c r="DO11" s="609"/>
      <c r="DP11" s="610"/>
      <c r="DQ11" s="614">
        <v>152452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1896255</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1796851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28680791</v>
      </c>
      <c r="CS13" s="609"/>
      <c r="CT13" s="609"/>
      <c r="CU13" s="609"/>
      <c r="CV13" s="609"/>
      <c r="CW13" s="609"/>
      <c r="CX13" s="609"/>
      <c r="CY13" s="610"/>
      <c r="CZ13" s="646">
        <v>8.9</v>
      </c>
      <c r="DA13" s="646"/>
      <c r="DB13" s="646"/>
      <c r="DC13" s="646"/>
      <c r="DD13" s="614">
        <v>18945627</v>
      </c>
      <c r="DE13" s="609"/>
      <c r="DF13" s="609"/>
      <c r="DG13" s="609"/>
      <c r="DH13" s="609"/>
      <c r="DI13" s="609"/>
      <c r="DJ13" s="609"/>
      <c r="DK13" s="609"/>
      <c r="DL13" s="609"/>
      <c r="DM13" s="609"/>
      <c r="DN13" s="609"/>
      <c r="DO13" s="609"/>
      <c r="DP13" s="610"/>
      <c r="DQ13" s="614">
        <v>16546765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8245</v>
      </c>
      <c r="S14" s="609"/>
      <c r="T14" s="609"/>
      <c r="U14" s="609"/>
      <c r="V14" s="609"/>
      <c r="W14" s="609"/>
      <c r="X14" s="609"/>
      <c r="Y14" s="610"/>
      <c r="Z14" s="646">
        <v>0</v>
      </c>
      <c r="AA14" s="646"/>
      <c r="AB14" s="646"/>
      <c r="AC14" s="646"/>
      <c r="AD14" s="647">
        <v>8245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461015</v>
      </c>
      <c r="BH14" s="609"/>
      <c r="BI14" s="609"/>
      <c r="BJ14" s="609"/>
      <c r="BK14" s="609"/>
      <c r="BL14" s="609"/>
      <c r="BM14" s="609"/>
      <c r="BN14" s="610"/>
      <c r="BO14" s="646">
        <v>0.8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1485473</v>
      </c>
      <c r="CS14" s="609"/>
      <c r="CT14" s="609"/>
      <c r="CU14" s="609"/>
      <c r="CV14" s="609"/>
      <c r="CW14" s="609"/>
      <c r="CX14" s="609"/>
      <c r="CY14" s="610"/>
      <c r="CZ14" s="646">
        <v>0.5</v>
      </c>
      <c r="DA14" s="646"/>
      <c r="DB14" s="646"/>
      <c r="DC14" s="646"/>
      <c r="DD14" s="614">
        <v>165754</v>
      </c>
      <c r="DE14" s="609"/>
      <c r="DF14" s="609"/>
      <c r="DG14" s="609"/>
      <c r="DH14" s="609"/>
      <c r="DI14" s="609"/>
      <c r="DJ14" s="609"/>
      <c r="DK14" s="609"/>
      <c r="DL14" s="609"/>
      <c r="DM14" s="609"/>
      <c r="DN14" s="609"/>
      <c r="DO14" s="609"/>
      <c r="DP14" s="610"/>
      <c r="DQ14" s="614">
        <v>1400188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5324216</v>
      </c>
      <c r="BH15" s="609"/>
      <c r="BI15" s="609"/>
      <c r="BJ15" s="609"/>
      <c r="BK15" s="609"/>
      <c r="BL15" s="609"/>
      <c r="BM15" s="609"/>
      <c r="BN15" s="610"/>
      <c r="BO15" s="646">
        <v>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62851895</v>
      </c>
      <c r="CS15" s="609"/>
      <c r="CT15" s="609"/>
      <c r="CU15" s="609"/>
      <c r="CV15" s="609"/>
      <c r="CW15" s="609"/>
      <c r="CX15" s="609"/>
      <c r="CY15" s="610"/>
      <c r="CZ15" s="646">
        <v>19.399999999999999</v>
      </c>
      <c r="DA15" s="646"/>
      <c r="DB15" s="646"/>
      <c r="DC15" s="646"/>
      <c r="DD15" s="614">
        <v>17657985</v>
      </c>
      <c r="DE15" s="609"/>
      <c r="DF15" s="609"/>
      <c r="DG15" s="609"/>
      <c r="DH15" s="609"/>
      <c r="DI15" s="609"/>
      <c r="DJ15" s="609"/>
      <c r="DK15" s="609"/>
      <c r="DL15" s="609"/>
      <c r="DM15" s="609"/>
      <c r="DN15" s="609"/>
      <c r="DO15" s="609"/>
      <c r="DP15" s="610"/>
      <c r="DQ15" s="614">
        <v>44929401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308507</v>
      </c>
      <c r="S16" s="609"/>
      <c r="T16" s="609"/>
      <c r="U16" s="609"/>
      <c r="V16" s="609"/>
      <c r="W16" s="609"/>
      <c r="X16" s="609"/>
      <c r="Y16" s="610"/>
      <c r="Z16" s="646">
        <v>0.1</v>
      </c>
      <c r="AA16" s="646"/>
      <c r="AB16" s="646"/>
      <c r="AC16" s="646"/>
      <c r="AD16" s="647">
        <v>308507</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12161</v>
      </c>
      <c r="CS17" s="609"/>
      <c r="CT17" s="609"/>
      <c r="CU17" s="609"/>
      <c r="CV17" s="609"/>
      <c r="CW17" s="609"/>
      <c r="CX17" s="609"/>
      <c r="CY17" s="610"/>
      <c r="CZ17" s="646">
        <v>0</v>
      </c>
      <c r="DA17" s="646"/>
      <c r="DB17" s="646"/>
      <c r="DC17" s="646"/>
      <c r="DD17" s="614" t="s">
        <v>122</v>
      </c>
      <c r="DE17" s="609"/>
      <c r="DF17" s="609"/>
      <c r="DG17" s="609"/>
      <c r="DH17" s="609"/>
      <c r="DI17" s="609"/>
      <c r="DJ17" s="609"/>
      <c r="DK17" s="609"/>
      <c r="DL17" s="609"/>
      <c r="DM17" s="609"/>
      <c r="DN17" s="609"/>
      <c r="DO17" s="609"/>
      <c r="DP17" s="610"/>
      <c r="DQ17" s="614">
        <v>12161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604012</v>
      </c>
      <c r="S18" s="609"/>
      <c r="T18" s="609"/>
      <c r="U18" s="609"/>
      <c r="V18" s="609"/>
      <c r="W18" s="609"/>
      <c r="X18" s="609"/>
      <c r="Y18" s="610"/>
      <c r="Z18" s="646">
        <v>0.2</v>
      </c>
      <c r="AA18" s="646"/>
      <c r="AB18" s="646"/>
      <c r="AC18" s="646"/>
      <c r="AD18" s="647">
        <v>604012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604012</v>
      </c>
      <c r="S19" s="609"/>
      <c r="T19" s="609"/>
      <c r="U19" s="609"/>
      <c r="V19" s="609"/>
      <c r="W19" s="609"/>
      <c r="X19" s="609"/>
      <c r="Y19" s="610"/>
      <c r="Z19" s="646">
        <v>0.2</v>
      </c>
      <c r="AA19" s="646"/>
      <c r="AB19" s="646"/>
      <c r="AC19" s="646"/>
      <c r="AD19" s="647">
        <v>604012</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16859</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16859</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323633370</v>
      </c>
      <c r="CS20" s="609"/>
      <c r="CT20" s="609"/>
      <c r="CU20" s="609"/>
      <c r="CV20" s="609"/>
      <c r="CW20" s="609"/>
      <c r="CX20" s="609"/>
      <c r="CY20" s="610"/>
      <c r="CZ20" s="646">
        <v>100</v>
      </c>
      <c r="DA20" s="646"/>
      <c r="DB20" s="646"/>
      <c r="DC20" s="646"/>
      <c r="DD20" s="614">
        <v>40032025</v>
      </c>
      <c r="DE20" s="609"/>
      <c r="DF20" s="609"/>
      <c r="DG20" s="609"/>
      <c r="DH20" s="609"/>
      <c r="DI20" s="609"/>
      <c r="DJ20" s="609"/>
      <c r="DK20" s="609"/>
      <c r="DL20" s="609"/>
      <c r="DM20" s="609"/>
      <c r="DN20" s="609"/>
      <c r="DO20" s="609"/>
      <c r="DP20" s="610"/>
      <c r="DQ20" s="614">
        <v>207703380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16859</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151099128</v>
      </c>
      <c r="CS24" s="664"/>
      <c r="CT24" s="664"/>
      <c r="CU24" s="664"/>
      <c r="CV24" s="664"/>
      <c r="CW24" s="664"/>
      <c r="CX24" s="664"/>
      <c r="CY24" s="689"/>
      <c r="CZ24" s="690">
        <v>46.7</v>
      </c>
      <c r="DA24" s="672"/>
      <c r="DB24" s="672"/>
      <c r="DC24" s="692"/>
      <c r="DD24" s="688">
        <v>79100639</v>
      </c>
      <c r="DE24" s="664"/>
      <c r="DF24" s="664"/>
      <c r="DG24" s="664"/>
      <c r="DH24" s="664"/>
      <c r="DI24" s="664"/>
      <c r="DJ24" s="664"/>
      <c r="DK24" s="689"/>
      <c r="DL24" s="688">
        <v>68435924</v>
      </c>
      <c r="DM24" s="664"/>
      <c r="DN24" s="664"/>
      <c r="DO24" s="664"/>
      <c r="DP24" s="664"/>
      <c r="DQ24" s="664"/>
      <c r="DR24" s="664"/>
      <c r="DS24" s="664"/>
      <c r="DT24" s="664"/>
      <c r="DU24" s="664"/>
      <c r="DV24" s="689"/>
      <c r="DW24" s="690">
        <v>35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80040378</v>
      </c>
      <c r="S25" s="609"/>
      <c r="T25" s="609"/>
      <c r="U25" s="609"/>
      <c r="V25" s="609"/>
      <c r="W25" s="609"/>
      <c r="X25" s="609"/>
      <c r="Y25" s="610"/>
      <c r="Z25" s="646">
        <v>22.8</v>
      </c>
      <c r="AA25" s="646"/>
      <c r="AB25" s="646"/>
      <c r="AC25" s="646"/>
      <c r="AD25" s="647">
        <v>80040378</v>
      </c>
      <c r="AE25" s="647"/>
      <c r="AF25" s="647"/>
      <c r="AG25" s="647"/>
      <c r="AH25" s="647"/>
      <c r="AI25" s="647"/>
      <c r="AJ25" s="647"/>
      <c r="AK25" s="647"/>
      <c r="AL25" s="611">
        <v>41</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35787014</v>
      </c>
      <c r="CS25" s="621"/>
      <c r="CT25" s="621"/>
      <c r="CU25" s="621"/>
      <c r="CV25" s="621"/>
      <c r="CW25" s="621"/>
      <c r="CX25" s="621"/>
      <c r="CY25" s="622"/>
      <c r="CZ25" s="611">
        <v>11.1</v>
      </c>
      <c r="DA25" s="623"/>
      <c r="DB25" s="623"/>
      <c r="DC25" s="624"/>
      <c r="DD25" s="614">
        <v>32273199</v>
      </c>
      <c r="DE25" s="621"/>
      <c r="DF25" s="621"/>
      <c r="DG25" s="621"/>
      <c r="DH25" s="621"/>
      <c r="DI25" s="621"/>
      <c r="DJ25" s="621"/>
      <c r="DK25" s="622"/>
      <c r="DL25" s="614">
        <v>30866750</v>
      </c>
      <c r="DM25" s="621"/>
      <c r="DN25" s="621"/>
      <c r="DO25" s="621"/>
      <c r="DP25" s="621"/>
      <c r="DQ25" s="621"/>
      <c r="DR25" s="621"/>
      <c r="DS25" s="621"/>
      <c r="DT25" s="621"/>
      <c r="DU25" s="621"/>
      <c r="DV25" s="622"/>
      <c r="DW25" s="611">
        <v>15.8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65266</v>
      </c>
      <c r="S26" s="609"/>
      <c r="T26" s="609"/>
      <c r="U26" s="609"/>
      <c r="V26" s="609"/>
      <c r="W26" s="609"/>
      <c r="X26" s="609"/>
      <c r="Y26" s="610"/>
      <c r="Z26" s="646">
        <v>0</v>
      </c>
      <c r="AA26" s="646"/>
      <c r="AB26" s="646"/>
      <c r="AC26" s="646"/>
      <c r="AD26" s="647">
        <v>65266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22400756</v>
      </c>
      <c r="CS26" s="609"/>
      <c r="CT26" s="609"/>
      <c r="CU26" s="609"/>
      <c r="CV26" s="609"/>
      <c r="CW26" s="609"/>
      <c r="CX26" s="609"/>
      <c r="CY26" s="610"/>
      <c r="CZ26" s="611">
        <v>6.9</v>
      </c>
      <c r="DA26" s="623"/>
      <c r="DB26" s="623"/>
      <c r="DC26" s="624"/>
      <c r="DD26" s="614">
        <v>21133721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1904005</v>
      </c>
      <c r="S27" s="609"/>
      <c r="T27" s="609"/>
      <c r="U27" s="609"/>
      <c r="V27" s="609"/>
      <c r="W27" s="609"/>
      <c r="X27" s="609"/>
      <c r="Y27" s="610"/>
      <c r="Z27" s="646">
        <v>0.5</v>
      </c>
      <c r="AA27" s="646"/>
      <c r="AB27" s="646"/>
      <c r="AC27" s="646"/>
      <c r="AD27" s="647">
        <v>11797</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59393715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115299953</v>
      </c>
      <c r="CS27" s="621"/>
      <c r="CT27" s="621"/>
      <c r="CU27" s="621"/>
      <c r="CV27" s="621"/>
      <c r="CW27" s="621"/>
      <c r="CX27" s="621"/>
      <c r="CY27" s="622"/>
      <c r="CZ27" s="611">
        <v>35.6</v>
      </c>
      <c r="DA27" s="623"/>
      <c r="DB27" s="623"/>
      <c r="DC27" s="624"/>
      <c r="DD27" s="614">
        <v>46815279</v>
      </c>
      <c r="DE27" s="621"/>
      <c r="DF27" s="621"/>
      <c r="DG27" s="621"/>
      <c r="DH27" s="621"/>
      <c r="DI27" s="621"/>
      <c r="DJ27" s="621"/>
      <c r="DK27" s="622"/>
      <c r="DL27" s="614">
        <v>37557013</v>
      </c>
      <c r="DM27" s="621"/>
      <c r="DN27" s="621"/>
      <c r="DO27" s="621"/>
      <c r="DP27" s="621"/>
      <c r="DQ27" s="621"/>
      <c r="DR27" s="621"/>
      <c r="DS27" s="621"/>
      <c r="DT27" s="621"/>
      <c r="DU27" s="621"/>
      <c r="DV27" s="622"/>
      <c r="DW27" s="611">
        <v>19.2</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3309404</v>
      </c>
      <c r="S28" s="609"/>
      <c r="T28" s="609"/>
      <c r="U28" s="609"/>
      <c r="V28" s="609"/>
      <c r="W28" s="609"/>
      <c r="X28" s="609"/>
      <c r="Y28" s="610"/>
      <c r="Z28" s="646">
        <v>0.9</v>
      </c>
      <c r="AA28" s="646"/>
      <c r="AB28" s="646"/>
      <c r="AC28" s="646"/>
      <c r="AD28" s="647">
        <v>2574427</v>
      </c>
      <c r="AE28" s="647"/>
      <c r="AF28" s="647"/>
      <c r="AG28" s="647"/>
      <c r="AH28" s="647"/>
      <c r="AI28" s="647"/>
      <c r="AJ28" s="647"/>
      <c r="AK28" s="647"/>
      <c r="AL28" s="611">
        <v>1.3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12161</v>
      </c>
      <c r="CS28" s="609"/>
      <c r="CT28" s="609"/>
      <c r="CU28" s="609"/>
      <c r="CV28" s="609"/>
      <c r="CW28" s="609"/>
      <c r="CX28" s="609"/>
      <c r="CY28" s="610"/>
      <c r="CZ28" s="611">
        <v>0</v>
      </c>
      <c r="DA28" s="623"/>
      <c r="DB28" s="623"/>
      <c r="DC28" s="624"/>
      <c r="DD28" s="614">
        <v>12161</v>
      </c>
      <c r="DE28" s="609"/>
      <c r="DF28" s="609"/>
      <c r="DG28" s="609"/>
      <c r="DH28" s="609"/>
      <c r="DI28" s="609"/>
      <c r="DJ28" s="609"/>
      <c r="DK28" s="610"/>
      <c r="DL28" s="614">
        <v>12161</v>
      </c>
      <c r="DM28" s="609"/>
      <c r="DN28" s="609"/>
      <c r="DO28" s="609"/>
      <c r="DP28" s="609"/>
      <c r="DQ28" s="609"/>
      <c r="DR28" s="609"/>
      <c r="DS28" s="609"/>
      <c r="DT28" s="609"/>
      <c r="DU28" s="609"/>
      <c r="DV28" s="610"/>
      <c r="DW28" s="611">
        <v>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748523</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12161</v>
      </c>
      <c r="CS29" s="621"/>
      <c r="CT29" s="621"/>
      <c r="CU29" s="621"/>
      <c r="CV29" s="621"/>
      <c r="CW29" s="621"/>
      <c r="CX29" s="621"/>
      <c r="CY29" s="622"/>
      <c r="CZ29" s="611">
        <v>0</v>
      </c>
      <c r="DA29" s="623"/>
      <c r="DB29" s="623"/>
      <c r="DC29" s="624"/>
      <c r="DD29" s="614">
        <v>12161</v>
      </c>
      <c r="DE29" s="621"/>
      <c r="DF29" s="621"/>
      <c r="DG29" s="621"/>
      <c r="DH29" s="621"/>
      <c r="DI29" s="621"/>
      <c r="DJ29" s="621"/>
      <c r="DK29" s="622"/>
      <c r="DL29" s="614">
        <v>12161</v>
      </c>
      <c r="DM29" s="621"/>
      <c r="DN29" s="621"/>
      <c r="DO29" s="621"/>
      <c r="DP29" s="621"/>
      <c r="DQ29" s="621"/>
      <c r="DR29" s="621"/>
      <c r="DS29" s="621"/>
      <c r="DT29" s="621"/>
      <c r="DU29" s="621"/>
      <c r="DV29" s="622"/>
      <c r="DW29" s="611">
        <v>0</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69542563</v>
      </c>
      <c r="S30" s="609"/>
      <c r="T30" s="609"/>
      <c r="U30" s="609"/>
      <c r="V30" s="609"/>
      <c r="W30" s="609"/>
      <c r="X30" s="609"/>
      <c r="Y30" s="610"/>
      <c r="Z30" s="646">
        <v>19.8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10990</v>
      </c>
      <c r="CS30" s="609"/>
      <c r="CT30" s="609"/>
      <c r="CU30" s="609"/>
      <c r="CV30" s="609"/>
      <c r="CW30" s="609"/>
      <c r="CX30" s="609"/>
      <c r="CY30" s="610"/>
      <c r="CZ30" s="611">
        <v>0</v>
      </c>
      <c r="DA30" s="623"/>
      <c r="DB30" s="623"/>
      <c r="DC30" s="624"/>
      <c r="DD30" s="614">
        <v>10990</v>
      </c>
      <c r="DE30" s="609"/>
      <c r="DF30" s="609"/>
      <c r="DG30" s="609"/>
      <c r="DH30" s="609"/>
      <c r="DI30" s="609"/>
      <c r="DJ30" s="609"/>
      <c r="DK30" s="610"/>
      <c r="DL30" s="614">
        <v>10990</v>
      </c>
      <c r="DM30" s="609"/>
      <c r="DN30" s="609"/>
      <c r="DO30" s="609"/>
      <c r="DP30" s="609"/>
      <c r="DQ30" s="609"/>
      <c r="DR30" s="609"/>
      <c r="DS30" s="609"/>
      <c r="DT30" s="609"/>
      <c r="DU30" s="609"/>
      <c r="DV30" s="610"/>
      <c r="DW30" s="611">
        <v>0</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117314397</v>
      </c>
      <c r="S31" s="609"/>
      <c r="T31" s="609"/>
      <c r="U31" s="609"/>
      <c r="V31" s="609"/>
      <c r="W31" s="609"/>
      <c r="X31" s="609"/>
      <c r="Y31" s="610"/>
      <c r="Z31" s="646">
        <v>33.4</v>
      </c>
      <c r="AA31" s="646"/>
      <c r="AB31" s="646"/>
      <c r="AC31" s="646"/>
      <c r="AD31" s="647">
        <v>112567103</v>
      </c>
      <c r="AE31" s="647"/>
      <c r="AF31" s="647"/>
      <c r="AG31" s="647"/>
      <c r="AH31" s="647"/>
      <c r="AI31" s="647"/>
      <c r="AJ31" s="647"/>
      <c r="AK31" s="647"/>
      <c r="AL31" s="611">
        <v>57.6</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99.1</v>
      </c>
      <c r="BN31" s="671"/>
      <c r="BO31" s="671"/>
      <c r="BP31" s="671"/>
      <c r="BQ31" s="673"/>
      <c r="BR31" s="670">
        <v>99.6</v>
      </c>
      <c r="BS31" s="671"/>
      <c r="BT31" s="671"/>
      <c r="BU31" s="671"/>
      <c r="BV31" s="671"/>
      <c r="BW31" s="671"/>
      <c r="BX31" s="672">
        <v>99.2</v>
      </c>
      <c r="BY31" s="671"/>
      <c r="BZ31" s="671"/>
      <c r="CA31" s="671"/>
      <c r="CB31" s="673"/>
      <c r="CD31" s="629"/>
      <c r="CE31" s="630"/>
      <c r="CF31" s="605" t="s">
        <v>300</v>
      </c>
      <c r="CG31" s="606"/>
      <c r="CH31" s="606"/>
      <c r="CI31" s="606"/>
      <c r="CJ31" s="606"/>
      <c r="CK31" s="606"/>
      <c r="CL31" s="606"/>
      <c r="CM31" s="606"/>
      <c r="CN31" s="606"/>
      <c r="CO31" s="606"/>
      <c r="CP31" s="606"/>
      <c r="CQ31" s="607"/>
      <c r="CR31" s="608">
        <v>1171</v>
      </c>
      <c r="CS31" s="621"/>
      <c r="CT31" s="621"/>
      <c r="CU31" s="621"/>
      <c r="CV31" s="621"/>
      <c r="CW31" s="621"/>
      <c r="CX31" s="621"/>
      <c r="CY31" s="622"/>
      <c r="CZ31" s="611">
        <v>0</v>
      </c>
      <c r="DA31" s="623"/>
      <c r="DB31" s="623"/>
      <c r="DC31" s="624"/>
      <c r="DD31" s="614">
        <v>1171</v>
      </c>
      <c r="DE31" s="621"/>
      <c r="DF31" s="621"/>
      <c r="DG31" s="621"/>
      <c r="DH31" s="621"/>
      <c r="DI31" s="621"/>
      <c r="DJ31" s="621"/>
      <c r="DK31" s="622"/>
      <c r="DL31" s="614">
        <v>1171</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36135410</v>
      </c>
      <c r="S32" s="609"/>
      <c r="T32" s="609"/>
      <c r="U32" s="609"/>
      <c r="V32" s="609"/>
      <c r="W32" s="609"/>
      <c r="X32" s="609"/>
      <c r="Y32" s="610"/>
      <c r="Z32" s="646">
        <v>10.3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99.5</v>
      </c>
      <c r="BH32" s="621"/>
      <c r="BI32" s="621"/>
      <c r="BJ32" s="621"/>
      <c r="BK32" s="621"/>
      <c r="BL32" s="621"/>
      <c r="BM32" s="612">
        <v>99</v>
      </c>
      <c r="BN32" s="621"/>
      <c r="BO32" s="621"/>
      <c r="BP32" s="621"/>
      <c r="BQ32" s="644"/>
      <c r="BR32" s="674">
        <v>99.6</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818809</v>
      </c>
      <c r="S33" s="609"/>
      <c r="T33" s="609"/>
      <c r="U33" s="609"/>
      <c r="V33" s="609"/>
      <c r="W33" s="609"/>
      <c r="X33" s="609"/>
      <c r="Y33" s="610"/>
      <c r="Z33" s="646">
        <v>0.2</v>
      </c>
      <c r="AA33" s="646"/>
      <c r="AB33" s="646"/>
      <c r="AC33" s="646"/>
      <c r="AD33" s="647">
        <v>94645</v>
      </c>
      <c r="AE33" s="647"/>
      <c r="AF33" s="647"/>
      <c r="AG33" s="647"/>
      <c r="AH33" s="647"/>
      <c r="AI33" s="647"/>
      <c r="AJ33" s="647"/>
      <c r="AK33" s="647"/>
      <c r="AL33" s="611">
        <v>0</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132502217</v>
      </c>
      <c r="CS33" s="621"/>
      <c r="CT33" s="621"/>
      <c r="CU33" s="621"/>
      <c r="CV33" s="621"/>
      <c r="CW33" s="621"/>
      <c r="CX33" s="621"/>
      <c r="CY33" s="622"/>
      <c r="CZ33" s="611">
        <v>40.9</v>
      </c>
      <c r="DA33" s="623"/>
      <c r="DB33" s="623"/>
      <c r="DC33" s="624"/>
      <c r="DD33" s="614">
        <v>115805628</v>
      </c>
      <c r="DE33" s="621"/>
      <c r="DF33" s="621"/>
      <c r="DG33" s="621"/>
      <c r="DH33" s="621"/>
      <c r="DI33" s="621"/>
      <c r="DJ33" s="621"/>
      <c r="DK33" s="622"/>
      <c r="DL33" s="614">
        <v>69214364</v>
      </c>
      <c r="DM33" s="621"/>
      <c r="DN33" s="621"/>
      <c r="DO33" s="621"/>
      <c r="DP33" s="621"/>
      <c r="DQ33" s="621"/>
      <c r="DR33" s="621"/>
      <c r="DS33" s="621"/>
      <c r="DT33" s="621"/>
      <c r="DU33" s="621"/>
      <c r="DV33" s="622"/>
      <c r="DW33" s="611">
        <v>35.4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148346</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52695543</v>
      </c>
      <c r="CS34" s="609"/>
      <c r="CT34" s="609"/>
      <c r="CU34" s="609"/>
      <c r="CV34" s="609"/>
      <c r="CW34" s="609"/>
      <c r="CX34" s="609"/>
      <c r="CY34" s="610"/>
      <c r="CZ34" s="611">
        <v>16.3</v>
      </c>
      <c r="DA34" s="623"/>
      <c r="DB34" s="623"/>
      <c r="DC34" s="624"/>
      <c r="DD34" s="614">
        <v>44983307</v>
      </c>
      <c r="DE34" s="609"/>
      <c r="DF34" s="609"/>
      <c r="DG34" s="609"/>
      <c r="DH34" s="609"/>
      <c r="DI34" s="609"/>
      <c r="DJ34" s="609"/>
      <c r="DK34" s="610"/>
      <c r="DL34" s="614">
        <v>39597305</v>
      </c>
      <c r="DM34" s="609"/>
      <c r="DN34" s="609"/>
      <c r="DO34" s="609"/>
      <c r="DP34" s="609"/>
      <c r="DQ34" s="609"/>
      <c r="DR34" s="609"/>
      <c r="DS34" s="609"/>
      <c r="DT34" s="609"/>
      <c r="DU34" s="609"/>
      <c r="DV34" s="610"/>
      <c r="DW34" s="611">
        <v>20.3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10764730</v>
      </c>
      <c r="S35" s="609"/>
      <c r="T35" s="609"/>
      <c r="U35" s="609"/>
      <c r="V35" s="609"/>
      <c r="W35" s="609"/>
      <c r="X35" s="609"/>
      <c r="Y35" s="610"/>
      <c r="Z35" s="646">
        <v>3.1</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5552164</v>
      </c>
      <c r="CS35" s="621"/>
      <c r="CT35" s="621"/>
      <c r="CU35" s="621"/>
      <c r="CV35" s="621"/>
      <c r="CW35" s="621"/>
      <c r="CX35" s="621"/>
      <c r="CY35" s="622"/>
      <c r="CZ35" s="611">
        <v>1.7</v>
      </c>
      <c r="DA35" s="623"/>
      <c r="DB35" s="623"/>
      <c r="DC35" s="624"/>
      <c r="DD35" s="614">
        <v>5379347</v>
      </c>
      <c r="DE35" s="621"/>
      <c r="DF35" s="621"/>
      <c r="DG35" s="621"/>
      <c r="DH35" s="621"/>
      <c r="DI35" s="621"/>
      <c r="DJ35" s="621"/>
      <c r="DK35" s="622"/>
      <c r="DL35" s="614">
        <v>5379347</v>
      </c>
      <c r="DM35" s="621"/>
      <c r="DN35" s="621"/>
      <c r="DO35" s="621"/>
      <c r="DP35" s="621"/>
      <c r="DQ35" s="621"/>
      <c r="DR35" s="621"/>
      <c r="DS35" s="621"/>
      <c r="DT35" s="621"/>
      <c r="DU35" s="621"/>
      <c r="DV35" s="622"/>
      <c r="DW35" s="611">
        <v>2.8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26370581</v>
      </c>
      <c r="S36" s="609"/>
      <c r="T36" s="609"/>
      <c r="U36" s="609"/>
      <c r="V36" s="609"/>
      <c r="W36" s="609"/>
      <c r="X36" s="609"/>
      <c r="Y36" s="610"/>
      <c r="Z36" s="646">
        <v>7.5</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23539789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1384059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19252218</v>
      </c>
      <c r="CS36" s="609"/>
      <c r="CT36" s="609"/>
      <c r="CU36" s="609"/>
      <c r="CV36" s="609"/>
      <c r="CW36" s="609"/>
      <c r="CX36" s="609"/>
      <c r="CY36" s="610"/>
      <c r="CZ36" s="611">
        <v>5.9</v>
      </c>
      <c r="DA36" s="623"/>
      <c r="DB36" s="623"/>
      <c r="DC36" s="624"/>
      <c r="DD36" s="614">
        <v>15210102</v>
      </c>
      <c r="DE36" s="609"/>
      <c r="DF36" s="609"/>
      <c r="DG36" s="609"/>
      <c r="DH36" s="609"/>
      <c r="DI36" s="609"/>
      <c r="DJ36" s="609"/>
      <c r="DK36" s="610"/>
      <c r="DL36" s="614">
        <v>8994435</v>
      </c>
      <c r="DM36" s="609"/>
      <c r="DN36" s="609"/>
      <c r="DO36" s="609"/>
      <c r="DP36" s="609"/>
      <c r="DQ36" s="609"/>
      <c r="DR36" s="609"/>
      <c r="DS36" s="609"/>
      <c r="DT36" s="609"/>
      <c r="DU36" s="609"/>
      <c r="DV36" s="610"/>
      <c r="DW36" s="611">
        <v>4.5999999999999996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3666507</v>
      </c>
      <c r="S37" s="609"/>
      <c r="T37" s="609"/>
      <c r="U37" s="609"/>
      <c r="V37" s="609"/>
      <c r="W37" s="609"/>
      <c r="X37" s="609"/>
      <c r="Y37" s="610"/>
      <c r="Z37" s="646">
        <v>1</v>
      </c>
      <c r="AA37" s="646"/>
      <c r="AB37" s="646"/>
      <c r="AC37" s="646"/>
      <c r="AD37" s="647">
        <v>1005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t="s">
        <v>122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-465910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3359989</v>
      </c>
      <c r="CS37" s="621"/>
      <c r="CT37" s="621"/>
      <c r="CU37" s="621"/>
      <c r="CV37" s="621"/>
      <c r="CW37" s="621"/>
      <c r="CX37" s="621"/>
      <c r="CY37" s="622"/>
      <c r="CZ37" s="611">
        <v>1</v>
      </c>
      <c r="DA37" s="623"/>
      <c r="DB37" s="623"/>
      <c r="DC37" s="624"/>
      <c r="DD37" s="614">
        <v>3359238</v>
      </c>
      <c r="DE37" s="621"/>
      <c r="DF37" s="621"/>
      <c r="DG37" s="621"/>
      <c r="DH37" s="621"/>
      <c r="DI37" s="621"/>
      <c r="DJ37" s="621"/>
      <c r="DK37" s="622"/>
      <c r="DL37" s="614">
        <v>2549529</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82084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23539789</v>
      </c>
      <c r="CS38" s="609"/>
      <c r="CT38" s="609"/>
      <c r="CU38" s="609"/>
      <c r="CV38" s="609"/>
      <c r="CW38" s="609"/>
      <c r="CX38" s="609"/>
      <c r="CY38" s="610"/>
      <c r="CZ38" s="611">
        <v>7.3</v>
      </c>
      <c r="DA38" s="623"/>
      <c r="DB38" s="623"/>
      <c r="DC38" s="624"/>
      <c r="DD38" s="614">
        <v>19231213</v>
      </c>
      <c r="DE38" s="609"/>
      <c r="DF38" s="609"/>
      <c r="DG38" s="609"/>
      <c r="DH38" s="609"/>
      <c r="DI38" s="609"/>
      <c r="DJ38" s="609"/>
      <c r="DK38" s="610"/>
      <c r="DL38" s="614">
        <v>15243277</v>
      </c>
      <c r="DM38" s="609"/>
      <c r="DN38" s="609"/>
      <c r="DO38" s="609"/>
      <c r="DP38" s="609"/>
      <c r="DQ38" s="609"/>
      <c r="DR38" s="609"/>
      <c r="DS38" s="609"/>
      <c r="DT38" s="609"/>
      <c r="DU38" s="609"/>
      <c r="DV38" s="610"/>
      <c r="DW38" s="611">
        <v>7.8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113689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31410663</v>
      </c>
      <c r="CS39" s="621"/>
      <c r="CT39" s="621"/>
      <c r="CU39" s="621"/>
      <c r="CV39" s="621"/>
      <c r="CW39" s="621"/>
      <c r="CX39" s="621"/>
      <c r="CY39" s="622"/>
      <c r="CZ39" s="611">
        <v>9.6999999999999993</v>
      </c>
      <c r="DA39" s="623"/>
      <c r="DB39" s="623"/>
      <c r="DC39" s="624"/>
      <c r="DD39" s="614">
        <v>31001659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128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51840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350828919</v>
      </c>
      <c r="S41" s="633"/>
      <c r="T41" s="633"/>
      <c r="U41" s="633"/>
      <c r="V41" s="633"/>
      <c r="W41" s="633"/>
      <c r="X41" s="633"/>
      <c r="Y41" s="636"/>
      <c r="Z41" s="637">
        <v>100</v>
      </c>
      <c r="AA41" s="637"/>
      <c r="AB41" s="637"/>
      <c r="AC41" s="637"/>
      <c r="AD41" s="638">
        <v>195354621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7437854</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16101935</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338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40032025</v>
      </c>
      <c r="CS42" s="621"/>
      <c r="CT42" s="621"/>
      <c r="CU42" s="621"/>
      <c r="CV42" s="621"/>
      <c r="CW42" s="621"/>
      <c r="CX42" s="621"/>
      <c r="CY42" s="622"/>
      <c r="CZ42" s="611">
        <v>12.4</v>
      </c>
      <c r="DA42" s="623"/>
      <c r="DB42" s="623"/>
      <c r="DC42" s="624"/>
      <c r="DD42" s="614">
        <v>12797113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1016340</v>
      </c>
      <c r="CS43" s="621"/>
      <c r="CT43" s="621"/>
      <c r="CU43" s="621"/>
      <c r="CV43" s="621"/>
      <c r="CW43" s="621"/>
      <c r="CX43" s="621"/>
      <c r="CY43" s="622"/>
      <c r="CZ43" s="611">
        <v>0.3</v>
      </c>
      <c r="DA43" s="623"/>
      <c r="DB43" s="623"/>
      <c r="DC43" s="624"/>
      <c r="DD43" s="614">
        <v>925264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40032025</v>
      </c>
      <c r="CS44" s="609"/>
      <c r="CT44" s="609"/>
      <c r="CU44" s="609"/>
      <c r="CV44" s="609"/>
      <c r="CW44" s="609"/>
      <c r="CX44" s="609"/>
      <c r="CY44" s="610"/>
      <c r="CZ44" s="611">
        <v>12.4</v>
      </c>
      <c r="DA44" s="612"/>
      <c r="DB44" s="612"/>
      <c r="DC44" s="613"/>
      <c r="DD44" s="614">
        <v>12797113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14413323</v>
      </c>
      <c r="CS45" s="621"/>
      <c r="CT45" s="621"/>
      <c r="CU45" s="621"/>
      <c r="CV45" s="621"/>
      <c r="CW45" s="621"/>
      <c r="CX45" s="621"/>
      <c r="CY45" s="622"/>
      <c r="CZ45" s="611">
        <v>4.5</v>
      </c>
      <c r="DA45" s="623"/>
      <c r="DB45" s="623"/>
      <c r="DC45" s="624"/>
      <c r="DD45" s="614">
        <v>3748102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25618702</v>
      </c>
      <c r="CS46" s="609"/>
      <c r="CT46" s="609"/>
      <c r="CU46" s="609"/>
      <c r="CV46" s="609"/>
      <c r="CW46" s="609"/>
      <c r="CX46" s="609"/>
      <c r="CY46" s="610"/>
      <c r="CZ46" s="611">
        <v>7.9</v>
      </c>
      <c r="DA46" s="612"/>
      <c r="DB46" s="612"/>
      <c r="DC46" s="613"/>
      <c r="DD46" s="614">
        <v>9049011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323633370</v>
      </c>
      <c r="CS49" s="593"/>
      <c r="CT49" s="593"/>
      <c r="CU49" s="593"/>
      <c r="CV49" s="593"/>
      <c r="CW49" s="593"/>
      <c r="CX49" s="593"/>
      <c r="CY49" s="594"/>
      <c r="CZ49" s="595">
        <v>100</v>
      </c>
      <c r="DA49" s="596"/>
      <c r="DB49" s="596"/>
      <c r="DC49" s="597"/>
      <c r="DD49" s="598">
        <v>207703380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EEmbDf8AIEJh1tl7mSwwrSCBV0gQ1fc/k2lSijSaJwKjw0E6uPq+ro6CLWVIACraD3PyEYZW+U4qWu6bzJO2g==" saltValue="ITPqhl4YuC0mnj8Nm1uD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2" t="s">
        <v>352</v>
      </c>
      <c r="B2" s="1072"/>
      <c r="C2" s="1072"/>
      <c r="D2" s="1072"/>
      <c r="E2" s="1072"/>
      <c r="F2" s="1072"/>
      <c r="G2" s="1072"/>
      <c r="H2" s="1072"/>
      <c r="I2" s="1072"/>
      <c r="J2" s="1072"/>
      <c r="K2" s="1072"/>
      <c r="L2" s="1072"/>
      <c r="M2" s="1072"/>
      <c r="N2" s="1072"/>
      <c r="O2" s="1072"/>
      <c r="P2" s="1072"/>
      <c r="Q2" s="1072"/>
      <c r="R2" s="1072"/>
      <c r="S2" s="1072"/>
      <c r="T2" s="1072"/>
      <c r="U2" s="1072"/>
      <c r="V2" s="1072"/>
      <c r="W2" s="1072"/>
      <c r="X2" s="1072"/>
      <c r="Y2" s="1072"/>
      <c r="Z2" s="1072"/>
      <c r="AA2" s="1072"/>
      <c r="AB2" s="1072"/>
      <c r="AC2" s="1072"/>
      <c r="AD2" s="1072"/>
      <c r="AE2" s="1072"/>
      <c r="AF2" s="1072"/>
      <c r="AG2" s="1072"/>
      <c r="AH2" s="1072"/>
      <c r="AI2" s="1072"/>
      <c r="AJ2" s="1072"/>
      <c r="AK2" s="1072"/>
      <c r="AL2" s="1072"/>
      <c r="AM2" s="1072"/>
      <c r="AN2" s="1072"/>
      <c r="AO2" s="1072"/>
      <c r="AP2" s="1072"/>
      <c r="AQ2" s="1072"/>
      <c r="AR2" s="1072"/>
      <c r="AS2" s="1072"/>
      <c r="AT2" s="1072"/>
      <c r="AU2" s="1072"/>
      <c r="AV2" s="1072"/>
      <c r="AW2" s="1072"/>
      <c r="AX2" s="1072"/>
      <c r="AY2" s="1072"/>
      <c r="AZ2" s="1072"/>
      <c r="BA2" s="1072"/>
      <c r="BB2" s="1072"/>
      <c r="BC2" s="1072"/>
      <c r="BD2" s="1072"/>
      <c r="BE2" s="1072"/>
      <c r="BF2" s="1072"/>
      <c r="BG2" s="1072"/>
      <c r="BH2" s="1072"/>
      <c r="BI2" s="107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3" t="s">
        <v>353</v>
      </c>
      <c r="DK2" s="1074"/>
      <c r="DL2" s="1074"/>
      <c r="DM2" s="1074"/>
      <c r="DN2" s="1074"/>
      <c r="DO2" s="1075"/>
      <c r="DP2" s="222"/>
      <c r="DQ2" s="1073" t="s">
        <v>354</v>
      </c>
      <c r="DR2" s="1074"/>
      <c r="DS2" s="1074"/>
      <c r="DT2" s="1074"/>
      <c r="DU2" s="1074"/>
      <c r="DV2" s="1074"/>
      <c r="DW2" s="1074"/>
      <c r="DX2" s="1074"/>
      <c r="DY2" s="1074"/>
      <c r="DZ2" s="1075"/>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1" t="s">
        <v>355</v>
      </c>
      <c r="B4" s="1041"/>
      <c r="C4" s="1041"/>
      <c r="D4" s="1041"/>
      <c r="E4" s="1041"/>
      <c r="F4" s="1041"/>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1"/>
      <c r="AI4" s="1041"/>
      <c r="AJ4" s="1041"/>
      <c r="AK4" s="1041"/>
      <c r="AL4" s="1041"/>
      <c r="AM4" s="1041"/>
      <c r="AN4" s="1041"/>
      <c r="AO4" s="1041"/>
      <c r="AP4" s="1041"/>
      <c r="AQ4" s="1041"/>
      <c r="AR4" s="1041"/>
      <c r="AS4" s="1041"/>
      <c r="AT4" s="1041"/>
      <c r="AU4" s="1041"/>
      <c r="AV4" s="1041"/>
      <c r="AW4" s="1041"/>
      <c r="AX4" s="1041"/>
      <c r="AY4" s="1041"/>
      <c r="AZ4" s="226"/>
      <c r="BA4" s="226"/>
      <c r="BB4" s="226"/>
      <c r="BC4" s="226"/>
      <c r="BD4" s="226"/>
      <c r="BE4" s="227"/>
      <c r="BF4" s="227"/>
      <c r="BG4" s="227"/>
      <c r="BH4" s="227"/>
      <c r="BI4" s="227"/>
      <c r="BJ4" s="227"/>
      <c r="BK4" s="227"/>
      <c r="BL4" s="227"/>
      <c r="BM4" s="227"/>
      <c r="BN4" s="227"/>
      <c r="BO4" s="227"/>
      <c r="BP4" s="227"/>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8"/>
    </row>
    <row r="5" spans="1:131" s="229" customFormat="1" ht="26.25" customHeight="1" x14ac:dyDescent="0.2">
      <c r="A5" s="977" t="s">
        <v>357</v>
      </c>
      <c r="B5" s="978"/>
      <c r="C5" s="978"/>
      <c r="D5" s="978"/>
      <c r="E5" s="978"/>
      <c r="F5" s="978"/>
      <c r="G5" s="978"/>
      <c r="H5" s="978"/>
      <c r="I5" s="978"/>
      <c r="J5" s="978"/>
      <c r="K5" s="978"/>
      <c r="L5" s="978"/>
      <c r="M5" s="978"/>
      <c r="N5" s="978"/>
      <c r="O5" s="978"/>
      <c r="P5" s="979"/>
      <c r="Q5" s="983" t="s">
        <v>358</v>
      </c>
      <c r="R5" s="984"/>
      <c r="S5" s="984"/>
      <c r="T5" s="984"/>
      <c r="U5" s="985"/>
      <c r="V5" s="983" t="s">
        <v>359</v>
      </c>
      <c r="W5" s="984"/>
      <c r="X5" s="984"/>
      <c r="Y5" s="984"/>
      <c r="Z5" s="985"/>
      <c r="AA5" s="983" t="s">
        <v>360</v>
      </c>
      <c r="AB5" s="984"/>
      <c r="AC5" s="984"/>
      <c r="AD5" s="984"/>
      <c r="AE5" s="984"/>
      <c r="AF5" s="1076" t="s">
        <v>361</v>
      </c>
      <c r="AG5" s="984"/>
      <c r="AH5" s="984"/>
      <c r="AI5" s="984"/>
      <c r="AJ5" s="996"/>
      <c r="AK5" s="984" t="s">
        <v>362</v>
      </c>
      <c r="AL5" s="984"/>
      <c r="AM5" s="984"/>
      <c r="AN5" s="984"/>
      <c r="AO5" s="985"/>
      <c r="AP5" s="983" t="s">
        <v>363</v>
      </c>
      <c r="AQ5" s="984"/>
      <c r="AR5" s="984"/>
      <c r="AS5" s="984"/>
      <c r="AT5" s="985"/>
      <c r="AU5" s="983" t="s">
        <v>364</v>
      </c>
      <c r="AV5" s="984"/>
      <c r="AW5" s="984"/>
      <c r="AX5" s="984"/>
      <c r="AY5" s="996"/>
      <c r="AZ5" s="226"/>
      <c r="BA5" s="226"/>
      <c r="BB5" s="226"/>
      <c r="BC5" s="226"/>
      <c r="BD5" s="226"/>
      <c r="BE5" s="227"/>
      <c r="BF5" s="227"/>
      <c r="BG5" s="227"/>
      <c r="BH5" s="227"/>
      <c r="BI5" s="227"/>
      <c r="BJ5" s="227"/>
      <c r="BK5" s="227"/>
      <c r="BL5" s="227"/>
      <c r="BM5" s="227"/>
      <c r="BN5" s="227"/>
      <c r="BO5" s="227"/>
      <c r="BP5" s="227"/>
      <c r="BQ5" s="977" t="s">
        <v>365</v>
      </c>
      <c r="BR5" s="978"/>
      <c r="BS5" s="978"/>
      <c r="BT5" s="978"/>
      <c r="BU5" s="978"/>
      <c r="BV5" s="978"/>
      <c r="BW5" s="978"/>
      <c r="BX5" s="978"/>
      <c r="BY5" s="978"/>
      <c r="BZ5" s="978"/>
      <c r="CA5" s="978"/>
      <c r="CB5" s="978"/>
      <c r="CC5" s="978"/>
      <c r="CD5" s="978"/>
      <c r="CE5" s="978"/>
      <c r="CF5" s="978"/>
      <c r="CG5" s="979"/>
      <c r="CH5" s="983" t="s">
        <v>366</v>
      </c>
      <c r="CI5" s="984"/>
      <c r="CJ5" s="984"/>
      <c r="CK5" s="984"/>
      <c r="CL5" s="985"/>
      <c r="CM5" s="983" t="s">
        <v>367</v>
      </c>
      <c r="CN5" s="984"/>
      <c r="CO5" s="984"/>
      <c r="CP5" s="984"/>
      <c r="CQ5" s="985"/>
      <c r="CR5" s="983" t="s">
        <v>368</v>
      </c>
      <c r="CS5" s="984"/>
      <c r="CT5" s="984"/>
      <c r="CU5" s="984"/>
      <c r="CV5" s="985"/>
      <c r="CW5" s="983" t="s">
        <v>369</v>
      </c>
      <c r="CX5" s="984"/>
      <c r="CY5" s="984"/>
      <c r="CZ5" s="984"/>
      <c r="DA5" s="985"/>
      <c r="DB5" s="983" t="s">
        <v>370</v>
      </c>
      <c r="DC5" s="984"/>
      <c r="DD5" s="984"/>
      <c r="DE5" s="984"/>
      <c r="DF5" s="985"/>
      <c r="DG5" s="1066" t="s">
        <v>371</v>
      </c>
      <c r="DH5" s="1067"/>
      <c r="DI5" s="1067"/>
      <c r="DJ5" s="1067"/>
      <c r="DK5" s="1068"/>
      <c r="DL5" s="1066" t="s">
        <v>372</v>
      </c>
      <c r="DM5" s="1067"/>
      <c r="DN5" s="1067"/>
      <c r="DO5" s="1067"/>
      <c r="DP5" s="1068"/>
      <c r="DQ5" s="983" t="s">
        <v>373</v>
      </c>
      <c r="DR5" s="984"/>
      <c r="DS5" s="984"/>
      <c r="DT5" s="984"/>
      <c r="DU5" s="985"/>
      <c r="DV5" s="983" t="s">
        <v>364</v>
      </c>
      <c r="DW5" s="984"/>
      <c r="DX5" s="984"/>
      <c r="DY5" s="984"/>
      <c r="DZ5" s="996"/>
      <c r="EA5" s="228"/>
    </row>
    <row r="6" spans="1:131" s="229" customFormat="1" ht="26.25" customHeight="1" thickBot="1" x14ac:dyDescent="0.25">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77"/>
      <c r="AG6" s="987"/>
      <c r="AH6" s="987"/>
      <c r="AI6" s="987"/>
      <c r="AJ6" s="997"/>
      <c r="AK6" s="987"/>
      <c r="AL6" s="987"/>
      <c r="AM6" s="987"/>
      <c r="AN6" s="987"/>
      <c r="AO6" s="988"/>
      <c r="AP6" s="986"/>
      <c r="AQ6" s="987"/>
      <c r="AR6" s="987"/>
      <c r="AS6" s="987"/>
      <c r="AT6" s="988"/>
      <c r="AU6" s="986"/>
      <c r="AV6" s="987"/>
      <c r="AW6" s="987"/>
      <c r="AX6" s="987"/>
      <c r="AY6" s="997"/>
      <c r="AZ6" s="226"/>
      <c r="BA6" s="226"/>
      <c r="BB6" s="226"/>
      <c r="BC6" s="226"/>
      <c r="BD6" s="226"/>
      <c r="BE6" s="227"/>
      <c r="BF6" s="227"/>
      <c r="BG6" s="227"/>
      <c r="BH6" s="227"/>
      <c r="BI6" s="227"/>
      <c r="BJ6" s="227"/>
      <c r="BK6" s="227"/>
      <c r="BL6" s="227"/>
      <c r="BM6" s="227"/>
      <c r="BN6" s="227"/>
      <c r="BO6" s="227"/>
      <c r="BP6" s="227"/>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69"/>
      <c r="DH6" s="1070"/>
      <c r="DI6" s="1070"/>
      <c r="DJ6" s="1070"/>
      <c r="DK6" s="1071"/>
      <c r="DL6" s="1069"/>
      <c r="DM6" s="1070"/>
      <c r="DN6" s="1070"/>
      <c r="DO6" s="1070"/>
      <c r="DP6" s="1071"/>
      <c r="DQ6" s="986"/>
      <c r="DR6" s="987"/>
      <c r="DS6" s="987"/>
      <c r="DT6" s="987"/>
      <c r="DU6" s="988"/>
      <c r="DV6" s="986"/>
      <c r="DW6" s="987"/>
      <c r="DX6" s="987"/>
      <c r="DY6" s="987"/>
      <c r="DZ6" s="997"/>
      <c r="EA6" s="228"/>
    </row>
    <row r="7" spans="1:131" s="229" customFormat="1" ht="26.25" customHeight="1" thickTop="1" x14ac:dyDescent="0.2">
      <c r="A7" s="230">
        <v>1</v>
      </c>
      <c r="B7" s="1029" t="s">
        <v>374</v>
      </c>
      <c r="C7" s="1030"/>
      <c r="D7" s="1030"/>
      <c r="E7" s="1030"/>
      <c r="F7" s="1030"/>
      <c r="G7" s="1030"/>
      <c r="H7" s="1030"/>
      <c r="I7" s="1030"/>
      <c r="J7" s="1030"/>
      <c r="K7" s="1030"/>
      <c r="L7" s="1030"/>
      <c r="M7" s="1030"/>
      <c r="N7" s="1030"/>
      <c r="O7" s="1030"/>
      <c r="P7" s="1031"/>
      <c r="Q7" s="1084">
        <v>352310</v>
      </c>
      <c r="R7" s="1085"/>
      <c r="S7" s="1085"/>
      <c r="T7" s="1085"/>
      <c r="U7" s="1085"/>
      <c r="V7" s="1085">
        <v>325114</v>
      </c>
      <c r="W7" s="1085"/>
      <c r="X7" s="1085"/>
      <c r="Y7" s="1085"/>
      <c r="Z7" s="1085"/>
      <c r="AA7" s="1085">
        <v>27196</v>
      </c>
      <c r="AB7" s="1085"/>
      <c r="AC7" s="1085"/>
      <c r="AD7" s="1085"/>
      <c r="AE7" s="1086"/>
      <c r="AF7" s="1087">
        <v>14411</v>
      </c>
      <c r="AG7" s="1088"/>
      <c r="AH7" s="1088"/>
      <c r="AI7" s="1088"/>
      <c r="AJ7" s="1089"/>
      <c r="AK7" s="1090">
        <v>10765</v>
      </c>
      <c r="AL7" s="1091"/>
      <c r="AM7" s="1091"/>
      <c r="AN7" s="1091"/>
      <c r="AO7" s="1091"/>
      <c r="AP7" s="1091">
        <v>242</v>
      </c>
      <c r="AQ7" s="1091"/>
      <c r="AR7" s="1091"/>
      <c r="AS7" s="1091"/>
      <c r="AT7" s="1091"/>
      <c r="AU7" s="1092"/>
      <c r="AV7" s="1092"/>
      <c r="AW7" s="1092"/>
      <c r="AX7" s="1092"/>
      <c r="AY7" s="1093"/>
      <c r="AZ7" s="226"/>
      <c r="BA7" s="226"/>
      <c r="BB7" s="226"/>
      <c r="BC7" s="226"/>
      <c r="BD7" s="226"/>
      <c r="BE7" s="227"/>
      <c r="BF7" s="227"/>
      <c r="BG7" s="227"/>
      <c r="BH7" s="227"/>
      <c r="BI7" s="227"/>
      <c r="BJ7" s="227"/>
      <c r="BK7" s="227"/>
      <c r="BL7" s="227"/>
      <c r="BM7" s="227"/>
      <c r="BN7" s="227"/>
      <c r="BO7" s="227"/>
      <c r="BP7" s="227"/>
      <c r="BQ7" s="230">
        <v>1</v>
      </c>
      <c r="BR7" s="231"/>
      <c r="BS7" s="1081" t="s">
        <v>550</v>
      </c>
      <c r="BT7" s="1082"/>
      <c r="BU7" s="1082"/>
      <c r="BV7" s="1082"/>
      <c r="BW7" s="1082"/>
      <c r="BX7" s="1082"/>
      <c r="BY7" s="1082"/>
      <c r="BZ7" s="1082"/>
      <c r="CA7" s="1082"/>
      <c r="CB7" s="1082"/>
      <c r="CC7" s="1082"/>
      <c r="CD7" s="1082"/>
      <c r="CE7" s="1082"/>
      <c r="CF7" s="1082"/>
      <c r="CG7" s="1094"/>
      <c r="CH7" s="1078">
        <v>-1</v>
      </c>
      <c r="CI7" s="1079"/>
      <c r="CJ7" s="1079"/>
      <c r="CK7" s="1079"/>
      <c r="CL7" s="1080"/>
      <c r="CM7" s="1078">
        <v>137</v>
      </c>
      <c r="CN7" s="1079"/>
      <c r="CO7" s="1079"/>
      <c r="CP7" s="1079"/>
      <c r="CQ7" s="1080"/>
      <c r="CR7" s="1078">
        <v>50</v>
      </c>
      <c r="CS7" s="1079"/>
      <c r="CT7" s="1079"/>
      <c r="CU7" s="1079"/>
      <c r="CV7" s="1080"/>
      <c r="CW7" s="1078">
        <v>145</v>
      </c>
      <c r="CX7" s="1079"/>
      <c r="CY7" s="1079"/>
      <c r="CZ7" s="1079"/>
      <c r="DA7" s="1080"/>
      <c r="DB7" s="1078" t="s">
        <v>482</v>
      </c>
      <c r="DC7" s="1079"/>
      <c r="DD7" s="1079"/>
      <c r="DE7" s="1079"/>
      <c r="DF7" s="1080"/>
      <c r="DG7" s="1078" t="s">
        <v>482</v>
      </c>
      <c r="DH7" s="1079"/>
      <c r="DI7" s="1079"/>
      <c r="DJ7" s="1079"/>
      <c r="DK7" s="1080"/>
      <c r="DL7" s="1078" t="s">
        <v>482</v>
      </c>
      <c r="DM7" s="1079"/>
      <c r="DN7" s="1079"/>
      <c r="DO7" s="1079"/>
      <c r="DP7" s="1080"/>
      <c r="DQ7" s="1078" t="s">
        <v>482</v>
      </c>
      <c r="DR7" s="1079"/>
      <c r="DS7" s="1079"/>
      <c r="DT7" s="1079"/>
      <c r="DU7" s="1080"/>
      <c r="DV7" s="1081"/>
      <c r="DW7" s="1082"/>
      <c r="DX7" s="1082"/>
      <c r="DY7" s="1082"/>
      <c r="DZ7" s="1083"/>
      <c r="EA7" s="228"/>
    </row>
    <row r="8" spans="1:131" s="229" customFormat="1" ht="26.25" customHeight="1" x14ac:dyDescent="0.2">
      <c r="A8" s="232">
        <v>2</v>
      </c>
      <c r="B8" s="1009"/>
      <c r="C8" s="1010"/>
      <c r="D8" s="1010"/>
      <c r="E8" s="1010"/>
      <c r="F8" s="1010"/>
      <c r="G8" s="1010"/>
      <c r="H8" s="1010"/>
      <c r="I8" s="1010"/>
      <c r="J8" s="1010"/>
      <c r="K8" s="1010"/>
      <c r="L8" s="1010"/>
      <c r="M8" s="1010"/>
      <c r="N8" s="1010"/>
      <c r="O8" s="1010"/>
      <c r="P8" s="1011"/>
      <c r="Q8" s="1020"/>
      <c r="R8" s="1021"/>
      <c r="S8" s="1021"/>
      <c r="T8" s="1021"/>
      <c r="U8" s="1021"/>
      <c r="V8" s="1021"/>
      <c r="W8" s="1021"/>
      <c r="X8" s="1021"/>
      <c r="Y8" s="1021"/>
      <c r="Z8" s="1021"/>
      <c r="AA8" s="1021"/>
      <c r="AB8" s="1021"/>
      <c r="AC8" s="1021"/>
      <c r="AD8" s="1021"/>
      <c r="AE8" s="1022"/>
      <c r="AF8" s="1014"/>
      <c r="AG8" s="1015"/>
      <c r="AH8" s="1015"/>
      <c r="AI8" s="1015"/>
      <c r="AJ8" s="1016"/>
      <c r="AK8" s="1062"/>
      <c r="AL8" s="1063"/>
      <c r="AM8" s="1063"/>
      <c r="AN8" s="1063"/>
      <c r="AO8" s="1063"/>
      <c r="AP8" s="1063"/>
      <c r="AQ8" s="1063"/>
      <c r="AR8" s="1063"/>
      <c r="AS8" s="1063"/>
      <c r="AT8" s="1063"/>
      <c r="AU8" s="1064"/>
      <c r="AV8" s="1064"/>
      <c r="AW8" s="1064"/>
      <c r="AX8" s="1064"/>
      <c r="AY8" s="1065"/>
      <c r="AZ8" s="226"/>
      <c r="BA8" s="226"/>
      <c r="BB8" s="226"/>
      <c r="BC8" s="226"/>
      <c r="BD8" s="226"/>
      <c r="BE8" s="227"/>
      <c r="BF8" s="227"/>
      <c r="BG8" s="227"/>
      <c r="BH8" s="227"/>
      <c r="BI8" s="227"/>
      <c r="BJ8" s="227"/>
      <c r="BK8" s="227"/>
      <c r="BL8" s="227"/>
      <c r="BM8" s="227"/>
      <c r="BN8" s="227"/>
      <c r="BO8" s="227"/>
      <c r="BP8" s="227"/>
      <c r="BQ8" s="232">
        <v>2</v>
      </c>
      <c r="BR8" s="233"/>
      <c r="BS8" s="974"/>
      <c r="BT8" s="975"/>
      <c r="BU8" s="975"/>
      <c r="BV8" s="975"/>
      <c r="BW8" s="975"/>
      <c r="BX8" s="975"/>
      <c r="BY8" s="975"/>
      <c r="BZ8" s="975"/>
      <c r="CA8" s="975"/>
      <c r="CB8" s="975"/>
      <c r="CC8" s="975"/>
      <c r="CD8" s="975"/>
      <c r="CE8" s="975"/>
      <c r="CF8" s="975"/>
      <c r="CG8" s="998"/>
      <c r="CH8" s="971"/>
      <c r="CI8" s="972"/>
      <c r="CJ8" s="972"/>
      <c r="CK8" s="972"/>
      <c r="CL8" s="973"/>
      <c r="CM8" s="971"/>
      <c r="CN8" s="972"/>
      <c r="CO8" s="972"/>
      <c r="CP8" s="972"/>
      <c r="CQ8" s="973"/>
      <c r="CR8" s="971"/>
      <c r="CS8" s="972"/>
      <c r="CT8" s="972"/>
      <c r="CU8" s="972"/>
      <c r="CV8" s="973"/>
      <c r="CW8" s="971"/>
      <c r="CX8" s="972"/>
      <c r="CY8" s="972"/>
      <c r="CZ8" s="972"/>
      <c r="DA8" s="973"/>
      <c r="DB8" s="971"/>
      <c r="DC8" s="972"/>
      <c r="DD8" s="972"/>
      <c r="DE8" s="972"/>
      <c r="DF8" s="973"/>
      <c r="DG8" s="971"/>
      <c r="DH8" s="972"/>
      <c r="DI8" s="972"/>
      <c r="DJ8" s="972"/>
      <c r="DK8" s="973"/>
      <c r="DL8" s="971"/>
      <c r="DM8" s="972"/>
      <c r="DN8" s="972"/>
      <c r="DO8" s="972"/>
      <c r="DP8" s="973"/>
      <c r="DQ8" s="971"/>
      <c r="DR8" s="972"/>
      <c r="DS8" s="972"/>
      <c r="DT8" s="972"/>
      <c r="DU8" s="973"/>
      <c r="DV8" s="974"/>
      <c r="DW8" s="975"/>
      <c r="DX8" s="975"/>
      <c r="DY8" s="975"/>
      <c r="DZ8" s="976"/>
      <c r="EA8" s="228"/>
    </row>
    <row r="9" spans="1:131" s="229" customFormat="1" ht="26.25" customHeight="1" x14ac:dyDescent="0.2">
      <c r="A9" s="232">
        <v>3</v>
      </c>
      <c r="B9" s="1009"/>
      <c r="C9" s="1010"/>
      <c r="D9" s="1010"/>
      <c r="E9" s="1010"/>
      <c r="F9" s="1010"/>
      <c r="G9" s="1010"/>
      <c r="H9" s="1010"/>
      <c r="I9" s="1010"/>
      <c r="J9" s="1010"/>
      <c r="K9" s="1010"/>
      <c r="L9" s="1010"/>
      <c r="M9" s="1010"/>
      <c r="N9" s="1010"/>
      <c r="O9" s="1010"/>
      <c r="P9" s="1011"/>
      <c r="Q9" s="1020"/>
      <c r="R9" s="1021"/>
      <c r="S9" s="1021"/>
      <c r="T9" s="1021"/>
      <c r="U9" s="1021"/>
      <c r="V9" s="1021"/>
      <c r="W9" s="1021"/>
      <c r="X9" s="1021"/>
      <c r="Y9" s="1021"/>
      <c r="Z9" s="1021"/>
      <c r="AA9" s="1021"/>
      <c r="AB9" s="1021"/>
      <c r="AC9" s="1021"/>
      <c r="AD9" s="1021"/>
      <c r="AE9" s="1022"/>
      <c r="AF9" s="1014"/>
      <c r="AG9" s="1015"/>
      <c r="AH9" s="1015"/>
      <c r="AI9" s="1015"/>
      <c r="AJ9" s="1016"/>
      <c r="AK9" s="1062"/>
      <c r="AL9" s="1063"/>
      <c r="AM9" s="1063"/>
      <c r="AN9" s="1063"/>
      <c r="AO9" s="1063"/>
      <c r="AP9" s="1063"/>
      <c r="AQ9" s="1063"/>
      <c r="AR9" s="1063"/>
      <c r="AS9" s="1063"/>
      <c r="AT9" s="1063"/>
      <c r="AU9" s="1064"/>
      <c r="AV9" s="1064"/>
      <c r="AW9" s="1064"/>
      <c r="AX9" s="1064"/>
      <c r="AY9" s="1065"/>
      <c r="AZ9" s="226"/>
      <c r="BA9" s="226"/>
      <c r="BB9" s="226"/>
      <c r="BC9" s="226"/>
      <c r="BD9" s="226"/>
      <c r="BE9" s="227"/>
      <c r="BF9" s="227"/>
      <c r="BG9" s="227"/>
      <c r="BH9" s="227"/>
      <c r="BI9" s="227"/>
      <c r="BJ9" s="227"/>
      <c r="BK9" s="227"/>
      <c r="BL9" s="227"/>
      <c r="BM9" s="227"/>
      <c r="BN9" s="227"/>
      <c r="BO9" s="227"/>
      <c r="BP9" s="227"/>
      <c r="BQ9" s="232">
        <v>3</v>
      </c>
      <c r="BR9" s="233"/>
      <c r="BS9" s="974"/>
      <c r="BT9" s="975"/>
      <c r="BU9" s="975"/>
      <c r="BV9" s="975"/>
      <c r="BW9" s="975"/>
      <c r="BX9" s="975"/>
      <c r="BY9" s="975"/>
      <c r="BZ9" s="975"/>
      <c r="CA9" s="975"/>
      <c r="CB9" s="975"/>
      <c r="CC9" s="975"/>
      <c r="CD9" s="975"/>
      <c r="CE9" s="975"/>
      <c r="CF9" s="975"/>
      <c r="CG9" s="998"/>
      <c r="CH9" s="971"/>
      <c r="CI9" s="972"/>
      <c r="CJ9" s="972"/>
      <c r="CK9" s="972"/>
      <c r="CL9" s="973"/>
      <c r="CM9" s="971"/>
      <c r="CN9" s="972"/>
      <c r="CO9" s="972"/>
      <c r="CP9" s="972"/>
      <c r="CQ9" s="973"/>
      <c r="CR9" s="971"/>
      <c r="CS9" s="972"/>
      <c r="CT9" s="972"/>
      <c r="CU9" s="972"/>
      <c r="CV9" s="973"/>
      <c r="CW9" s="971"/>
      <c r="CX9" s="972"/>
      <c r="CY9" s="972"/>
      <c r="CZ9" s="972"/>
      <c r="DA9" s="973"/>
      <c r="DB9" s="971"/>
      <c r="DC9" s="972"/>
      <c r="DD9" s="972"/>
      <c r="DE9" s="972"/>
      <c r="DF9" s="973"/>
      <c r="DG9" s="971"/>
      <c r="DH9" s="972"/>
      <c r="DI9" s="972"/>
      <c r="DJ9" s="972"/>
      <c r="DK9" s="973"/>
      <c r="DL9" s="971"/>
      <c r="DM9" s="972"/>
      <c r="DN9" s="972"/>
      <c r="DO9" s="972"/>
      <c r="DP9" s="973"/>
      <c r="DQ9" s="971"/>
      <c r="DR9" s="972"/>
      <c r="DS9" s="972"/>
      <c r="DT9" s="972"/>
      <c r="DU9" s="973"/>
      <c r="DV9" s="974"/>
      <c r="DW9" s="975"/>
      <c r="DX9" s="975"/>
      <c r="DY9" s="975"/>
      <c r="DZ9" s="976"/>
      <c r="EA9" s="228"/>
    </row>
    <row r="10" spans="1:131" s="229" customFormat="1" ht="26.25" customHeight="1" x14ac:dyDescent="0.2">
      <c r="A10" s="232">
        <v>4</v>
      </c>
      <c r="B10" s="1009"/>
      <c r="C10" s="1010"/>
      <c r="D10" s="1010"/>
      <c r="E10" s="1010"/>
      <c r="F10" s="1010"/>
      <c r="G10" s="1010"/>
      <c r="H10" s="1010"/>
      <c r="I10" s="1010"/>
      <c r="J10" s="1010"/>
      <c r="K10" s="1010"/>
      <c r="L10" s="1010"/>
      <c r="M10" s="1010"/>
      <c r="N10" s="1010"/>
      <c r="O10" s="1010"/>
      <c r="P10" s="1011"/>
      <c r="Q10" s="1020"/>
      <c r="R10" s="1021"/>
      <c r="S10" s="1021"/>
      <c r="T10" s="1021"/>
      <c r="U10" s="1021"/>
      <c r="V10" s="1021"/>
      <c r="W10" s="1021"/>
      <c r="X10" s="1021"/>
      <c r="Y10" s="1021"/>
      <c r="Z10" s="1021"/>
      <c r="AA10" s="1021"/>
      <c r="AB10" s="1021"/>
      <c r="AC10" s="1021"/>
      <c r="AD10" s="1021"/>
      <c r="AE10" s="1022"/>
      <c r="AF10" s="1014"/>
      <c r="AG10" s="1015"/>
      <c r="AH10" s="1015"/>
      <c r="AI10" s="1015"/>
      <c r="AJ10" s="1016"/>
      <c r="AK10" s="1062"/>
      <c r="AL10" s="1063"/>
      <c r="AM10" s="1063"/>
      <c r="AN10" s="1063"/>
      <c r="AO10" s="1063"/>
      <c r="AP10" s="1063"/>
      <c r="AQ10" s="1063"/>
      <c r="AR10" s="1063"/>
      <c r="AS10" s="1063"/>
      <c r="AT10" s="1063"/>
      <c r="AU10" s="1064"/>
      <c r="AV10" s="1064"/>
      <c r="AW10" s="1064"/>
      <c r="AX10" s="1064"/>
      <c r="AY10" s="1065"/>
      <c r="AZ10" s="226"/>
      <c r="BA10" s="226"/>
      <c r="BB10" s="226"/>
      <c r="BC10" s="226"/>
      <c r="BD10" s="226"/>
      <c r="BE10" s="227"/>
      <c r="BF10" s="227"/>
      <c r="BG10" s="227"/>
      <c r="BH10" s="227"/>
      <c r="BI10" s="227"/>
      <c r="BJ10" s="227"/>
      <c r="BK10" s="227"/>
      <c r="BL10" s="227"/>
      <c r="BM10" s="227"/>
      <c r="BN10" s="227"/>
      <c r="BO10" s="227"/>
      <c r="BP10" s="227"/>
      <c r="BQ10" s="232">
        <v>4</v>
      </c>
      <c r="BR10" s="233"/>
      <c r="BS10" s="974"/>
      <c r="BT10" s="975"/>
      <c r="BU10" s="975"/>
      <c r="BV10" s="975"/>
      <c r="BW10" s="975"/>
      <c r="BX10" s="975"/>
      <c r="BY10" s="975"/>
      <c r="BZ10" s="975"/>
      <c r="CA10" s="975"/>
      <c r="CB10" s="975"/>
      <c r="CC10" s="975"/>
      <c r="CD10" s="975"/>
      <c r="CE10" s="975"/>
      <c r="CF10" s="975"/>
      <c r="CG10" s="998"/>
      <c r="CH10" s="971"/>
      <c r="CI10" s="972"/>
      <c r="CJ10" s="972"/>
      <c r="CK10" s="972"/>
      <c r="CL10" s="973"/>
      <c r="CM10" s="971"/>
      <c r="CN10" s="972"/>
      <c r="CO10" s="972"/>
      <c r="CP10" s="972"/>
      <c r="CQ10" s="973"/>
      <c r="CR10" s="971"/>
      <c r="CS10" s="972"/>
      <c r="CT10" s="972"/>
      <c r="CU10" s="972"/>
      <c r="CV10" s="973"/>
      <c r="CW10" s="971"/>
      <c r="CX10" s="972"/>
      <c r="CY10" s="972"/>
      <c r="CZ10" s="972"/>
      <c r="DA10" s="973"/>
      <c r="DB10" s="971"/>
      <c r="DC10" s="972"/>
      <c r="DD10" s="972"/>
      <c r="DE10" s="972"/>
      <c r="DF10" s="973"/>
      <c r="DG10" s="971"/>
      <c r="DH10" s="972"/>
      <c r="DI10" s="972"/>
      <c r="DJ10" s="972"/>
      <c r="DK10" s="973"/>
      <c r="DL10" s="971"/>
      <c r="DM10" s="972"/>
      <c r="DN10" s="972"/>
      <c r="DO10" s="972"/>
      <c r="DP10" s="973"/>
      <c r="DQ10" s="971"/>
      <c r="DR10" s="972"/>
      <c r="DS10" s="972"/>
      <c r="DT10" s="972"/>
      <c r="DU10" s="973"/>
      <c r="DV10" s="974"/>
      <c r="DW10" s="975"/>
      <c r="DX10" s="975"/>
      <c r="DY10" s="975"/>
      <c r="DZ10" s="976"/>
      <c r="EA10" s="228"/>
    </row>
    <row r="11" spans="1:131" s="229" customFormat="1" ht="26.25" customHeight="1" x14ac:dyDescent="0.2">
      <c r="A11" s="232">
        <v>5</v>
      </c>
      <c r="B11" s="1009"/>
      <c r="C11" s="1010"/>
      <c r="D11" s="1010"/>
      <c r="E11" s="1010"/>
      <c r="F11" s="1010"/>
      <c r="G11" s="1010"/>
      <c r="H11" s="1010"/>
      <c r="I11" s="1010"/>
      <c r="J11" s="1010"/>
      <c r="K11" s="1010"/>
      <c r="L11" s="1010"/>
      <c r="M11" s="1010"/>
      <c r="N11" s="1010"/>
      <c r="O11" s="1010"/>
      <c r="P11" s="1011"/>
      <c r="Q11" s="1020"/>
      <c r="R11" s="1021"/>
      <c r="S11" s="1021"/>
      <c r="T11" s="1021"/>
      <c r="U11" s="1021"/>
      <c r="V11" s="1021"/>
      <c r="W11" s="1021"/>
      <c r="X11" s="1021"/>
      <c r="Y11" s="1021"/>
      <c r="Z11" s="1021"/>
      <c r="AA11" s="1021"/>
      <c r="AB11" s="1021"/>
      <c r="AC11" s="1021"/>
      <c r="AD11" s="1021"/>
      <c r="AE11" s="1022"/>
      <c r="AF11" s="1014"/>
      <c r="AG11" s="1015"/>
      <c r="AH11" s="1015"/>
      <c r="AI11" s="1015"/>
      <c r="AJ11" s="1016"/>
      <c r="AK11" s="1062"/>
      <c r="AL11" s="1063"/>
      <c r="AM11" s="1063"/>
      <c r="AN11" s="1063"/>
      <c r="AO11" s="1063"/>
      <c r="AP11" s="1063"/>
      <c r="AQ11" s="1063"/>
      <c r="AR11" s="1063"/>
      <c r="AS11" s="1063"/>
      <c r="AT11" s="1063"/>
      <c r="AU11" s="1064"/>
      <c r="AV11" s="1064"/>
      <c r="AW11" s="1064"/>
      <c r="AX11" s="1064"/>
      <c r="AY11" s="1065"/>
      <c r="AZ11" s="226"/>
      <c r="BA11" s="226"/>
      <c r="BB11" s="226"/>
      <c r="BC11" s="226"/>
      <c r="BD11" s="226"/>
      <c r="BE11" s="227"/>
      <c r="BF11" s="227"/>
      <c r="BG11" s="227"/>
      <c r="BH11" s="227"/>
      <c r="BI11" s="227"/>
      <c r="BJ11" s="227"/>
      <c r="BK11" s="227"/>
      <c r="BL11" s="227"/>
      <c r="BM11" s="227"/>
      <c r="BN11" s="227"/>
      <c r="BO11" s="227"/>
      <c r="BP11" s="227"/>
      <c r="BQ11" s="232">
        <v>5</v>
      </c>
      <c r="BR11" s="233"/>
      <c r="BS11" s="974"/>
      <c r="BT11" s="975"/>
      <c r="BU11" s="975"/>
      <c r="BV11" s="975"/>
      <c r="BW11" s="975"/>
      <c r="BX11" s="975"/>
      <c r="BY11" s="975"/>
      <c r="BZ11" s="975"/>
      <c r="CA11" s="975"/>
      <c r="CB11" s="975"/>
      <c r="CC11" s="975"/>
      <c r="CD11" s="975"/>
      <c r="CE11" s="975"/>
      <c r="CF11" s="975"/>
      <c r="CG11" s="998"/>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28"/>
    </row>
    <row r="12" spans="1:131" s="229" customFormat="1" ht="26.25" customHeight="1" x14ac:dyDescent="0.2">
      <c r="A12" s="232">
        <v>6</v>
      </c>
      <c r="B12" s="1009"/>
      <c r="C12" s="1010"/>
      <c r="D12" s="1010"/>
      <c r="E12" s="1010"/>
      <c r="F12" s="1010"/>
      <c r="G12" s="1010"/>
      <c r="H12" s="1010"/>
      <c r="I12" s="1010"/>
      <c r="J12" s="1010"/>
      <c r="K12" s="1010"/>
      <c r="L12" s="1010"/>
      <c r="M12" s="1010"/>
      <c r="N12" s="1010"/>
      <c r="O12" s="1010"/>
      <c r="P12" s="1011"/>
      <c r="Q12" s="1020"/>
      <c r="R12" s="1021"/>
      <c r="S12" s="1021"/>
      <c r="T12" s="1021"/>
      <c r="U12" s="1021"/>
      <c r="V12" s="1021"/>
      <c r="W12" s="1021"/>
      <c r="X12" s="1021"/>
      <c r="Y12" s="1021"/>
      <c r="Z12" s="1021"/>
      <c r="AA12" s="1021"/>
      <c r="AB12" s="1021"/>
      <c r="AC12" s="1021"/>
      <c r="AD12" s="1021"/>
      <c r="AE12" s="1022"/>
      <c r="AF12" s="1014"/>
      <c r="AG12" s="1015"/>
      <c r="AH12" s="1015"/>
      <c r="AI12" s="1015"/>
      <c r="AJ12" s="1016"/>
      <c r="AK12" s="1062"/>
      <c r="AL12" s="1063"/>
      <c r="AM12" s="1063"/>
      <c r="AN12" s="1063"/>
      <c r="AO12" s="1063"/>
      <c r="AP12" s="1063"/>
      <c r="AQ12" s="1063"/>
      <c r="AR12" s="1063"/>
      <c r="AS12" s="1063"/>
      <c r="AT12" s="1063"/>
      <c r="AU12" s="1064"/>
      <c r="AV12" s="1064"/>
      <c r="AW12" s="1064"/>
      <c r="AX12" s="1064"/>
      <c r="AY12" s="1065"/>
      <c r="AZ12" s="226"/>
      <c r="BA12" s="226"/>
      <c r="BB12" s="226"/>
      <c r="BC12" s="226"/>
      <c r="BD12" s="226"/>
      <c r="BE12" s="227"/>
      <c r="BF12" s="227"/>
      <c r="BG12" s="227"/>
      <c r="BH12" s="227"/>
      <c r="BI12" s="227"/>
      <c r="BJ12" s="227"/>
      <c r="BK12" s="227"/>
      <c r="BL12" s="227"/>
      <c r="BM12" s="227"/>
      <c r="BN12" s="227"/>
      <c r="BO12" s="227"/>
      <c r="BP12" s="227"/>
      <c r="BQ12" s="232">
        <v>6</v>
      </c>
      <c r="BR12" s="233"/>
      <c r="BS12" s="974"/>
      <c r="BT12" s="975"/>
      <c r="BU12" s="975"/>
      <c r="BV12" s="975"/>
      <c r="BW12" s="975"/>
      <c r="BX12" s="975"/>
      <c r="BY12" s="975"/>
      <c r="BZ12" s="975"/>
      <c r="CA12" s="975"/>
      <c r="CB12" s="975"/>
      <c r="CC12" s="975"/>
      <c r="CD12" s="975"/>
      <c r="CE12" s="975"/>
      <c r="CF12" s="975"/>
      <c r="CG12" s="998"/>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28"/>
    </row>
    <row r="13" spans="1:131" s="229" customFormat="1" ht="26.25" customHeight="1" x14ac:dyDescent="0.2">
      <c r="A13" s="232">
        <v>7</v>
      </c>
      <c r="B13" s="1009"/>
      <c r="C13" s="1010"/>
      <c r="D13" s="1010"/>
      <c r="E13" s="1010"/>
      <c r="F13" s="1010"/>
      <c r="G13" s="1010"/>
      <c r="H13" s="1010"/>
      <c r="I13" s="1010"/>
      <c r="J13" s="1010"/>
      <c r="K13" s="1010"/>
      <c r="L13" s="1010"/>
      <c r="M13" s="1010"/>
      <c r="N13" s="1010"/>
      <c r="O13" s="1010"/>
      <c r="P13" s="1011"/>
      <c r="Q13" s="1020"/>
      <c r="R13" s="1021"/>
      <c r="S13" s="1021"/>
      <c r="T13" s="1021"/>
      <c r="U13" s="1021"/>
      <c r="V13" s="1021"/>
      <c r="W13" s="1021"/>
      <c r="X13" s="1021"/>
      <c r="Y13" s="1021"/>
      <c r="Z13" s="1021"/>
      <c r="AA13" s="1021"/>
      <c r="AB13" s="1021"/>
      <c r="AC13" s="1021"/>
      <c r="AD13" s="1021"/>
      <c r="AE13" s="1022"/>
      <c r="AF13" s="1014"/>
      <c r="AG13" s="1015"/>
      <c r="AH13" s="1015"/>
      <c r="AI13" s="1015"/>
      <c r="AJ13" s="1016"/>
      <c r="AK13" s="1062"/>
      <c r="AL13" s="1063"/>
      <c r="AM13" s="1063"/>
      <c r="AN13" s="1063"/>
      <c r="AO13" s="1063"/>
      <c r="AP13" s="1063"/>
      <c r="AQ13" s="1063"/>
      <c r="AR13" s="1063"/>
      <c r="AS13" s="1063"/>
      <c r="AT13" s="1063"/>
      <c r="AU13" s="1064"/>
      <c r="AV13" s="1064"/>
      <c r="AW13" s="1064"/>
      <c r="AX13" s="1064"/>
      <c r="AY13" s="1065"/>
      <c r="AZ13" s="226"/>
      <c r="BA13" s="226"/>
      <c r="BB13" s="226"/>
      <c r="BC13" s="226"/>
      <c r="BD13" s="226"/>
      <c r="BE13" s="227"/>
      <c r="BF13" s="227"/>
      <c r="BG13" s="227"/>
      <c r="BH13" s="227"/>
      <c r="BI13" s="227"/>
      <c r="BJ13" s="227"/>
      <c r="BK13" s="227"/>
      <c r="BL13" s="227"/>
      <c r="BM13" s="227"/>
      <c r="BN13" s="227"/>
      <c r="BO13" s="227"/>
      <c r="BP13" s="227"/>
      <c r="BQ13" s="232">
        <v>7</v>
      </c>
      <c r="BR13" s="233"/>
      <c r="BS13" s="974"/>
      <c r="BT13" s="975"/>
      <c r="BU13" s="975"/>
      <c r="BV13" s="975"/>
      <c r="BW13" s="975"/>
      <c r="BX13" s="975"/>
      <c r="BY13" s="975"/>
      <c r="BZ13" s="975"/>
      <c r="CA13" s="975"/>
      <c r="CB13" s="975"/>
      <c r="CC13" s="975"/>
      <c r="CD13" s="975"/>
      <c r="CE13" s="975"/>
      <c r="CF13" s="975"/>
      <c r="CG13" s="998"/>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28"/>
    </row>
    <row r="14" spans="1:131" s="229" customFormat="1" ht="26.25" customHeight="1" x14ac:dyDescent="0.2">
      <c r="A14" s="232">
        <v>8</v>
      </c>
      <c r="B14" s="1009"/>
      <c r="C14" s="1010"/>
      <c r="D14" s="1010"/>
      <c r="E14" s="1010"/>
      <c r="F14" s="1010"/>
      <c r="G14" s="1010"/>
      <c r="H14" s="1010"/>
      <c r="I14" s="1010"/>
      <c r="J14" s="1010"/>
      <c r="K14" s="1010"/>
      <c r="L14" s="1010"/>
      <c r="M14" s="1010"/>
      <c r="N14" s="1010"/>
      <c r="O14" s="1010"/>
      <c r="P14" s="1011"/>
      <c r="Q14" s="1020"/>
      <c r="R14" s="1021"/>
      <c r="S14" s="1021"/>
      <c r="T14" s="1021"/>
      <c r="U14" s="1021"/>
      <c r="V14" s="1021"/>
      <c r="W14" s="1021"/>
      <c r="X14" s="1021"/>
      <c r="Y14" s="1021"/>
      <c r="Z14" s="1021"/>
      <c r="AA14" s="1021"/>
      <c r="AB14" s="1021"/>
      <c r="AC14" s="1021"/>
      <c r="AD14" s="1021"/>
      <c r="AE14" s="1022"/>
      <c r="AF14" s="1014"/>
      <c r="AG14" s="1015"/>
      <c r="AH14" s="1015"/>
      <c r="AI14" s="1015"/>
      <c r="AJ14" s="1016"/>
      <c r="AK14" s="1062"/>
      <c r="AL14" s="1063"/>
      <c r="AM14" s="1063"/>
      <c r="AN14" s="1063"/>
      <c r="AO14" s="1063"/>
      <c r="AP14" s="1063"/>
      <c r="AQ14" s="1063"/>
      <c r="AR14" s="1063"/>
      <c r="AS14" s="1063"/>
      <c r="AT14" s="1063"/>
      <c r="AU14" s="1064"/>
      <c r="AV14" s="1064"/>
      <c r="AW14" s="1064"/>
      <c r="AX14" s="1064"/>
      <c r="AY14" s="1065"/>
      <c r="AZ14" s="226"/>
      <c r="BA14" s="226"/>
      <c r="BB14" s="226"/>
      <c r="BC14" s="226"/>
      <c r="BD14" s="226"/>
      <c r="BE14" s="227"/>
      <c r="BF14" s="227"/>
      <c r="BG14" s="227"/>
      <c r="BH14" s="227"/>
      <c r="BI14" s="227"/>
      <c r="BJ14" s="227"/>
      <c r="BK14" s="227"/>
      <c r="BL14" s="227"/>
      <c r="BM14" s="227"/>
      <c r="BN14" s="227"/>
      <c r="BO14" s="227"/>
      <c r="BP14" s="227"/>
      <c r="BQ14" s="232">
        <v>8</v>
      </c>
      <c r="BR14" s="233"/>
      <c r="BS14" s="974"/>
      <c r="BT14" s="975"/>
      <c r="BU14" s="975"/>
      <c r="BV14" s="975"/>
      <c r="BW14" s="975"/>
      <c r="BX14" s="975"/>
      <c r="BY14" s="975"/>
      <c r="BZ14" s="975"/>
      <c r="CA14" s="975"/>
      <c r="CB14" s="975"/>
      <c r="CC14" s="975"/>
      <c r="CD14" s="975"/>
      <c r="CE14" s="975"/>
      <c r="CF14" s="975"/>
      <c r="CG14" s="998"/>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28"/>
    </row>
    <row r="15" spans="1:131" s="229" customFormat="1" ht="26.25" customHeight="1" x14ac:dyDescent="0.2">
      <c r="A15" s="232">
        <v>9</v>
      </c>
      <c r="B15" s="1009"/>
      <c r="C15" s="1010"/>
      <c r="D15" s="1010"/>
      <c r="E15" s="1010"/>
      <c r="F15" s="1010"/>
      <c r="G15" s="1010"/>
      <c r="H15" s="1010"/>
      <c r="I15" s="1010"/>
      <c r="J15" s="1010"/>
      <c r="K15" s="1010"/>
      <c r="L15" s="1010"/>
      <c r="M15" s="1010"/>
      <c r="N15" s="1010"/>
      <c r="O15" s="1010"/>
      <c r="P15" s="1011"/>
      <c r="Q15" s="1020"/>
      <c r="R15" s="1021"/>
      <c r="S15" s="1021"/>
      <c r="T15" s="1021"/>
      <c r="U15" s="1021"/>
      <c r="V15" s="1021"/>
      <c r="W15" s="1021"/>
      <c r="X15" s="1021"/>
      <c r="Y15" s="1021"/>
      <c r="Z15" s="1021"/>
      <c r="AA15" s="1021"/>
      <c r="AB15" s="1021"/>
      <c r="AC15" s="1021"/>
      <c r="AD15" s="1021"/>
      <c r="AE15" s="1022"/>
      <c r="AF15" s="1014"/>
      <c r="AG15" s="1015"/>
      <c r="AH15" s="1015"/>
      <c r="AI15" s="1015"/>
      <c r="AJ15" s="1016"/>
      <c r="AK15" s="1062"/>
      <c r="AL15" s="1063"/>
      <c r="AM15" s="1063"/>
      <c r="AN15" s="1063"/>
      <c r="AO15" s="1063"/>
      <c r="AP15" s="1063"/>
      <c r="AQ15" s="1063"/>
      <c r="AR15" s="1063"/>
      <c r="AS15" s="1063"/>
      <c r="AT15" s="1063"/>
      <c r="AU15" s="1064"/>
      <c r="AV15" s="1064"/>
      <c r="AW15" s="1064"/>
      <c r="AX15" s="1064"/>
      <c r="AY15" s="1065"/>
      <c r="AZ15" s="226"/>
      <c r="BA15" s="226"/>
      <c r="BB15" s="226"/>
      <c r="BC15" s="226"/>
      <c r="BD15" s="226"/>
      <c r="BE15" s="227"/>
      <c r="BF15" s="227"/>
      <c r="BG15" s="227"/>
      <c r="BH15" s="227"/>
      <c r="BI15" s="227"/>
      <c r="BJ15" s="227"/>
      <c r="BK15" s="227"/>
      <c r="BL15" s="227"/>
      <c r="BM15" s="227"/>
      <c r="BN15" s="227"/>
      <c r="BO15" s="227"/>
      <c r="BP15" s="227"/>
      <c r="BQ15" s="232">
        <v>9</v>
      </c>
      <c r="BR15" s="233"/>
      <c r="BS15" s="974"/>
      <c r="BT15" s="975"/>
      <c r="BU15" s="975"/>
      <c r="BV15" s="975"/>
      <c r="BW15" s="975"/>
      <c r="BX15" s="975"/>
      <c r="BY15" s="975"/>
      <c r="BZ15" s="975"/>
      <c r="CA15" s="975"/>
      <c r="CB15" s="975"/>
      <c r="CC15" s="975"/>
      <c r="CD15" s="975"/>
      <c r="CE15" s="975"/>
      <c r="CF15" s="975"/>
      <c r="CG15" s="998"/>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28"/>
    </row>
    <row r="16" spans="1:131" s="229" customFormat="1" ht="26.25" customHeight="1" x14ac:dyDescent="0.2">
      <c r="A16" s="232">
        <v>10</v>
      </c>
      <c r="B16" s="1009"/>
      <c r="C16" s="1010"/>
      <c r="D16" s="1010"/>
      <c r="E16" s="1010"/>
      <c r="F16" s="1010"/>
      <c r="G16" s="1010"/>
      <c r="H16" s="1010"/>
      <c r="I16" s="1010"/>
      <c r="J16" s="1010"/>
      <c r="K16" s="1010"/>
      <c r="L16" s="1010"/>
      <c r="M16" s="1010"/>
      <c r="N16" s="1010"/>
      <c r="O16" s="1010"/>
      <c r="P16" s="1011"/>
      <c r="Q16" s="1020"/>
      <c r="R16" s="1021"/>
      <c r="S16" s="1021"/>
      <c r="T16" s="1021"/>
      <c r="U16" s="1021"/>
      <c r="V16" s="1021"/>
      <c r="W16" s="1021"/>
      <c r="X16" s="1021"/>
      <c r="Y16" s="1021"/>
      <c r="Z16" s="1021"/>
      <c r="AA16" s="1021"/>
      <c r="AB16" s="1021"/>
      <c r="AC16" s="1021"/>
      <c r="AD16" s="1021"/>
      <c r="AE16" s="1022"/>
      <c r="AF16" s="1014"/>
      <c r="AG16" s="1015"/>
      <c r="AH16" s="1015"/>
      <c r="AI16" s="1015"/>
      <c r="AJ16" s="1016"/>
      <c r="AK16" s="1062"/>
      <c r="AL16" s="1063"/>
      <c r="AM16" s="1063"/>
      <c r="AN16" s="1063"/>
      <c r="AO16" s="1063"/>
      <c r="AP16" s="1063"/>
      <c r="AQ16" s="1063"/>
      <c r="AR16" s="1063"/>
      <c r="AS16" s="1063"/>
      <c r="AT16" s="1063"/>
      <c r="AU16" s="1064"/>
      <c r="AV16" s="1064"/>
      <c r="AW16" s="1064"/>
      <c r="AX16" s="1064"/>
      <c r="AY16" s="1065"/>
      <c r="AZ16" s="226"/>
      <c r="BA16" s="226"/>
      <c r="BB16" s="226"/>
      <c r="BC16" s="226"/>
      <c r="BD16" s="226"/>
      <c r="BE16" s="227"/>
      <c r="BF16" s="227"/>
      <c r="BG16" s="227"/>
      <c r="BH16" s="227"/>
      <c r="BI16" s="227"/>
      <c r="BJ16" s="227"/>
      <c r="BK16" s="227"/>
      <c r="BL16" s="227"/>
      <c r="BM16" s="227"/>
      <c r="BN16" s="227"/>
      <c r="BO16" s="227"/>
      <c r="BP16" s="227"/>
      <c r="BQ16" s="232">
        <v>10</v>
      </c>
      <c r="BR16" s="233"/>
      <c r="BS16" s="974"/>
      <c r="BT16" s="975"/>
      <c r="BU16" s="975"/>
      <c r="BV16" s="975"/>
      <c r="BW16" s="975"/>
      <c r="BX16" s="975"/>
      <c r="BY16" s="975"/>
      <c r="BZ16" s="975"/>
      <c r="CA16" s="975"/>
      <c r="CB16" s="975"/>
      <c r="CC16" s="975"/>
      <c r="CD16" s="975"/>
      <c r="CE16" s="975"/>
      <c r="CF16" s="975"/>
      <c r="CG16" s="998"/>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28"/>
    </row>
    <row r="17" spans="1:131" s="229" customFormat="1" ht="26.25" customHeight="1" x14ac:dyDescent="0.2">
      <c r="A17" s="232">
        <v>11</v>
      </c>
      <c r="B17" s="1009"/>
      <c r="C17" s="1010"/>
      <c r="D17" s="1010"/>
      <c r="E17" s="1010"/>
      <c r="F17" s="1010"/>
      <c r="G17" s="1010"/>
      <c r="H17" s="1010"/>
      <c r="I17" s="1010"/>
      <c r="J17" s="1010"/>
      <c r="K17" s="1010"/>
      <c r="L17" s="1010"/>
      <c r="M17" s="1010"/>
      <c r="N17" s="1010"/>
      <c r="O17" s="1010"/>
      <c r="P17" s="1011"/>
      <c r="Q17" s="1020"/>
      <c r="R17" s="1021"/>
      <c r="S17" s="1021"/>
      <c r="T17" s="1021"/>
      <c r="U17" s="1021"/>
      <c r="V17" s="1021"/>
      <c r="W17" s="1021"/>
      <c r="X17" s="1021"/>
      <c r="Y17" s="1021"/>
      <c r="Z17" s="1021"/>
      <c r="AA17" s="1021"/>
      <c r="AB17" s="1021"/>
      <c r="AC17" s="1021"/>
      <c r="AD17" s="1021"/>
      <c r="AE17" s="1022"/>
      <c r="AF17" s="1014"/>
      <c r="AG17" s="1015"/>
      <c r="AH17" s="1015"/>
      <c r="AI17" s="1015"/>
      <c r="AJ17" s="1016"/>
      <c r="AK17" s="1062"/>
      <c r="AL17" s="1063"/>
      <c r="AM17" s="1063"/>
      <c r="AN17" s="1063"/>
      <c r="AO17" s="1063"/>
      <c r="AP17" s="1063"/>
      <c r="AQ17" s="1063"/>
      <c r="AR17" s="1063"/>
      <c r="AS17" s="1063"/>
      <c r="AT17" s="1063"/>
      <c r="AU17" s="1064"/>
      <c r="AV17" s="1064"/>
      <c r="AW17" s="1064"/>
      <c r="AX17" s="1064"/>
      <c r="AY17" s="1065"/>
      <c r="AZ17" s="226"/>
      <c r="BA17" s="226"/>
      <c r="BB17" s="226"/>
      <c r="BC17" s="226"/>
      <c r="BD17" s="226"/>
      <c r="BE17" s="227"/>
      <c r="BF17" s="227"/>
      <c r="BG17" s="227"/>
      <c r="BH17" s="227"/>
      <c r="BI17" s="227"/>
      <c r="BJ17" s="227"/>
      <c r="BK17" s="227"/>
      <c r="BL17" s="227"/>
      <c r="BM17" s="227"/>
      <c r="BN17" s="227"/>
      <c r="BO17" s="227"/>
      <c r="BP17" s="227"/>
      <c r="BQ17" s="232">
        <v>11</v>
      </c>
      <c r="BR17" s="233"/>
      <c r="BS17" s="974"/>
      <c r="BT17" s="975"/>
      <c r="BU17" s="975"/>
      <c r="BV17" s="975"/>
      <c r="BW17" s="975"/>
      <c r="BX17" s="975"/>
      <c r="BY17" s="975"/>
      <c r="BZ17" s="975"/>
      <c r="CA17" s="975"/>
      <c r="CB17" s="975"/>
      <c r="CC17" s="975"/>
      <c r="CD17" s="975"/>
      <c r="CE17" s="975"/>
      <c r="CF17" s="975"/>
      <c r="CG17" s="998"/>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28"/>
    </row>
    <row r="18" spans="1:131" s="229" customFormat="1" ht="26.25" customHeight="1" x14ac:dyDescent="0.2">
      <c r="A18" s="232">
        <v>12</v>
      </c>
      <c r="B18" s="1009"/>
      <c r="C18" s="1010"/>
      <c r="D18" s="1010"/>
      <c r="E18" s="1010"/>
      <c r="F18" s="1010"/>
      <c r="G18" s="1010"/>
      <c r="H18" s="1010"/>
      <c r="I18" s="1010"/>
      <c r="J18" s="1010"/>
      <c r="K18" s="1010"/>
      <c r="L18" s="1010"/>
      <c r="M18" s="1010"/>
      <c r="N18" s="1010"/>
      <c r="O18" s="1010"/>
      <c r="P18" s="1011"/>
      <c r="Q18" s="1020"/>
      <c r="R18" s="1021"/>
      <c r="S18" s="1021"/>
      <c r="T18" s="1021"/>
      <c r="U18" s="1021"/>
      <c r="V18" s="1021"/>
      <c r="W18" s="1021"/>
      <c r="X18" s="1021"/>
      <c r="Y18" s="1021"/>
      <c r="Z18" s="1021"/>
      <c r="AA18" s="1021"/>
      <c r="AB18" s="1021"/>
      <c r="AC18" s="1021"/>
      <c r="AD18" s="1021"/>
      <c r="AE18" s="1022"/>
      <c r="AF18" s="1014"/>
      <c r="AG18" s="1015"/>
      <c r="AH18" s="1015"/>
      <c r="AI18" s="1015"/>
      <c r="AJ18" s="1016"/>
      <c r="AK18" s="1062"/>
      <c r="AL18" s="1063"/>
      <c r="AM18" s="1063"/>
      <c r="AN18" s="1063"/>
      <c r="AO18" s="1063"/>
      <c r="AP18" s="1063"/>
      <c r="AQ18" s="1063"/>
      <c r="AR18" s="1063"/>
      <c r="AS18" s="1063"/>
      <c r="AT18" s="1063"/>
      <c r="AU18" s="1064"/>
      <c r="AV18" s="1064"/>
      <c r="AW18" s="1064"/>
      <c r="AX18" s="1064"/>
      <c r="AY18" s="1065"/>
      <c r="AZ18" s="226"/>
      <c r="BA18" s="226"/>
      <c r="BB18" s="226"/>
      <c r="BC18" s="226"/>
      <c r="BD18" s="226"/>
      <c r="BE18" s="227"/>
      <c r="BF18" s="227"/>
      <c r="BG18" s="227"/>
      <c r="BH18" s="227"/>
      <c r="BI18" s="227"/>
      <c r="BJ18" s="227"/>
      <c r="BK18" s="227"/>
      <c r="BL18" s="227"/>
      <c r="BM18" s="227"/>
      <c r="BN18" s="227"/>
      <c r="BO18" s="227"/>
      <c r="BP18" s="227"/>
      <c r="BQ18" s="232">
        <v>12</v>
      </c>
      <c r="BR18" s="233"/>
      <c r="BS18" s="974"/>
      <c r="BT18" s="975"/>
      <c r="BU18" s="975"/>
      <c r="BV18" s="975"/>
      <c r="BW18" s="975"/>
      <c r="BX18" s="975"/>
      <c r="BY18" s="975"/>
      <c r="BZ18" s="975"/>
      <c r="CA18" s="975"/>
      <c r="CB18" s="975"/>
      <c r="CC18" s="975"/>
      <c r="CD18" s="975"/>
      <c r="CE18" s="975"/>
      <c r="CF18" s="975"/>
      <c r="CG18" s="998"/>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28"/>
    </row>
    <row r="19" spans="1:131" s="229" customFormat="1" ht="26.25" customHeight="1" x14ac:dyDescent="0.2">
      <c r="A19" s="232">
        <v>13</v>
      </c>
      <c r="B19" s="1009"/>
      <c r="C19" s="1010"/>
      <c r="D19" s="1010"/>
      <c r="E19" s="1010"/>
      <c r="F19" s="1010"/>
      <c r="G19" s="1010"/>
      <c r="H19" s="1010"/>
      <c r="I19" s="1010"/>
      <c r="J19" s="1010"/>
      <c r="K19" s="1010"/>
      <c r="L19" s="1010"/>
      <c r="M19" s="1010"/>
      <c r="N19" s="1010"/>
      <c r="O19" s="1010"/>
      <c r="P19" s="1011"/>
      <c r="Q19" s="1020"/>
      <c r="R19" s="1021"/>
      <c r="S19" s="1021"/>
      <c r="T19" s="1021"/>
      <c r="U19" s="1021"/>
      <c r="V19" s="1021"/>
      <c r="W19" s="1021"/>
      <c r="X19" s="1021"/>
      <c r="Y19" s="1021"/>
      <c r="Z19" s="1021"/>
      <c r="AA19" s="1021"/>
      <c r="AB19" s="1021"/>
      <c r="AC19" s="1021"/>
      <c r="AD19" s="1021"/>
      <c r="AE19" s="1022"/>
      <c r="AF19" s="1014"/>
      <c r="AG19" s="1015"/>
      <c r="AH19" s="1015"/>
      <c r="AI19" s="1015"/>
      <c r="AJ19" s="1016"/>
      <c r="AK19" s="1062"/>
      <c r="AL19" s="1063"/>
      <c r="AM19" s="1063"/>
      <c r="AN19" s="1063"/>
      <c r="AO19" s="1063"/>
      <c r="AP19" s="1063"/>
      <c r="AQ19" s="1063"/>
      <c r="AR19" s="1063"/>
      <c r="AS19" s="1063"/>
      <c r="AT19" s="1063"/>
      <c r="AU19" s="1064"/>
      <c r="AV19" s="1064"/>
      <c r="AW19" s="1064"/>
      <c r="AX19" s="1064"/>
      <c r="AY19" s="1065"/>
      <c r="AZ19" s="226"/>
      <c r="BA19" s="226"/>
      <c r="BB19" s="226"/>
      <c r="BC19" s="226"/>
      <c r="BD19" s="226"/>
      <c r="BE19" s="227"/>
      <c r="BF19" s="227"/>
      <c r="BG19" s="227"/>
      <c r="BH19" s="227"/>
      <c r="BI19" s="227"/>
      <c r="BJ19" s="227"/>
      <c r="BK19" s="227"/>
      <c r="BL19" s="227"/>
      <c r="BM19" s="227"/>
      <c r="BN19" s="227"/>
      <c r="BO19" s="227"/>
      <c r="BP19" s="227"/>
      <c r="BQ19" s="232">
        <v>13</v>
      </c>
      <c r="BR19" s="233"/>
      <c r="BS19" s="974"/>
      <c r="BT19" s="975"/>
      <c r="BU19" s="975"/>
      <c r="BV19" s="975"/>
      <c r="BW19" s="975"/>
      <c r="BX19" s="975"/>
      <c r="BY19" s="975"/>
      <c r="BZ19" s="975"/>
      <c r="CA19" s="975"/>
      <c r="CB19" s="975"/>
      <c r="CC19" s="975"/>
      <c r="CD19" s="975"/>
      <c r="CE19" s="975"/>
      <c r="CF19" s="975"/>
      <c r="CG19" s="998"/>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28"/>
    </row>
    <row r="20" spans="1:131" s="229" customFormat="1" ht="26.25" customHeight="1" x14ac:dyDescent="0.2">
      <c r="A20" s="232">
        <v>14</v>
      </c>
      <c r="B20" s="1009"/>
      <c r="C20" s="1010"/>
      <c r="D20" s="1010"/>
      <c r="E20" s="1010"/>
      <c r="F20" s="1010"/>
      <c r="G20" s="1010"/>
      <c r="H20" s="1010"/>
      <c r="I20" s="1010"/>
      <c r="J20" s="1010"/>
      <c r="K20" s="1010"/>
      <c r="L20" s="1010"/>
      <c r="M20" s="1010"/>
      <c r="N20" s="1010"/>
      <c r="O20" s="1010"/>
      <c r="P20" s="1011"/>
      <c r="Q20" s="1020"/>
      <c r="R20" s="1021"/>
      <c r="S20" s="1021"/>
      <c r="T20" s="1021"/>
      <c r="U20" s="1021"/>
      <c r="V20" s="1021"/>
      <c r="W20" s="1021"/>
      <c r="X20" s="1021"/>
      <c r="Y20" s="1021"/>
      <c r="Z20" s="1021"/>
      <c r="AA20" s="1021"/>
      <c r="AB20" s="1021"/>
      <c r="AC20" s="1021"/>
      <c r="AD20" s="1021"/>
      <c r="AE20" s="1022"/>
      <c r="AF20" s="1014"/>
      <c r="AG20" s="1015"/>
      <c r="AH20" s="1015"/>
      <c r="AI20" s="1015"/>
      <c r="AJ20" s="1016"/>
      <c r="AK20" s="1062"/>
      <c r="AL20" s="1063"/>
      <c r="AM20" s="1063"/>
      <c r="AN20" s="1063"/>
      <c r="AO20" s="1063"/>
      <c r="AP20" s="1063"/>
      <c r="AQ20" s="1063"/>
      <c r="AR20" s="1063"/>
      <c r="AS20" s="1063"/>
      <c r="AT20" s="1063"/>
      <c r="AU20" s="1064"/>
      <c r="AV20" s="1064"/>
      <c r="AW20" s="1064"/>
      <c r="AX20" s="1064"/>
      <c r="AY20" s="1065"/>
      <c r="AZ20" s="226"/>
      <c r="BA20" s="226"/>
      <c r="BB20" s="226"/>
      <c r="BC20" s="226"/>
      <c r="BD20" s="226"/>
      <c r="BE20" s="227"/>
      <c r="BF20" s="227"/>
      <c r="BG20" s="227"/>
      <c r="BH20" s="227"/>
      <c r="BI20" s="227"/>
      <c r="BJ20" s="227"/>
      <c r="BK20" s="227"/>
      <c r="BL20" s="227"/>
      <c r="BM20" s="227"/>
      <c r="BN20" s="227"/>
      <c r="BO20" s="227"/>
      <c r="BP20" s="227"/>
      <c r="BQ20" s="232">
        <v>14</v>
      </c>
      <c r="BR20" s="233"/>
      <c r="BS20" s="974"/>
      <c r="BT20" s="975"/>
      <c r="BU20" s="975"/>
      <c r="BV20" s="975"/>
      <c r="BW20" s="975"/>
      <c r="BX20" s="975"/>
      <c r="BY20" s="975"/>
      <c r="BZ20" s="975"/>
      <c r="CA20" s="975"/>
      <c r="CB20" s="975"/>
      <c r="CC20" s="975"/>
      <c r="CD20" s="975"/>
      <c r="CE20" s="975"/>
      <c r="CF20" s="975"/>
      <c r="CG20" s="998"/>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28"/>
    </row>
    <row r="21" spans="1:131" s="229" customFormat="1" ht="26.25" customHeight="1" thickBot="1" x14ac:dyDescent="0.25">
      <c r="A21" s="232">
        <v>15</v>
      </c>
      <c r="B21" s="1009"/>
      <c r="C21" s="1010"/>
      <c r="D21" s="1010"/>
      <c r="E21" s="1010"/>
      <c r="F21" s="1010"/>
      <c r="G21" s="1010"/>
      <c r="H21" s="1010"/>
      <c r="I21" s="1010"/>
      <c r="J21" s="1010"/>
      <c r="K21" s="1010"/>
      <c r="L21" s="1010"/>
      <c r="M21" s="1010"/>
      <c r="N21" s="1010"/>
      <c r="O21" s="1010"/>
      <c r="P21" s="1011"/>
      <c r="Q21" s="1020"/>
      <c r="R21" s="1021"/>
      <c r="S21" s="1021"/>
      <c r="T21" s="1021"/>
      <c r="U21" s="1021"/>
      <c r="V21" s="1021"/>
      <c r="W21" s="1021"/>
      <c r="X21" s="1021"/>
      <c r="Y21" s="1021"/>
      <c r="Z21" s="1021"/>
      <c r="AA21" s="1021"/>
      <c r="AB21" s="1021"/>
      <c r="AC21" s="1021"/>
      <c r="AD21" s="1021"/>
      <c r="AE21" s="1022"/>
      <c r="AF21" s="1014"/>
      <c r="AG21" s="1015"/>
      <c r="AH21" s="1015"/>
      <c r="AI21" s="1015"/>
      <c r="AJ21" s="1016"/>
      <c r="AK21" s="1062"/>
      <c r="AL21" s="1063"/>
      <c r="AM21" s="1063"/>
      <c r="AN21" s="1063"/>
      <c r="AO21" s="1063"/>
      <c r="AP21" s="1063"/>
      <c r="AQ21" s="1063"/>
      <c r="AR21" s="1063"/>
      <c r="AS21" s="1063"/>
      <c r="AT21" s="1063"/>
      <c r="AU21" s="1064"/>
      <c r="AV21" s="1064"/>
      <c r="AW21" s="1064"/>
      <c r="AX21" s="1064"/>
      <c r="AY21" s="1065"/>
      <c r="AZ21" s="226"/>
      <c r="BA21" s="226"/>
      <c r="BB21" s="226"/>
      <c r="BC21" s="226"/>
      <c r="BD21" s="226"/>
      <c r="BE21" s="227"/>
      <c r="BF21" s="227"/>
      <c r="BG21" s="227"/>
      <c r="BH21" s="227"/>
      <c r="BI21" s="227"/>
      <c r="BJ21" s="227"/>
      <c r="BK21" s="227"/>
      <c r="BL21" s="227"/>
      <c r="BM21" s="227"/>
      <c r="BN21" s="227"/>
      <c r="BO21" s="227"/>
      <c r="BP21" s="227"/>
      <c r="BQ21" s="232">
        <v>15</v>
      </c>
      <c r="BR21" s="233"/>
      <c r="BS21" s="974"/>
      <c r="BT21" s="975"/>
      <c r="BU21" s="975"/>
      <c r="BV21" s="975"/>
      <c r="BW21" s="975"/>
      <c r="BX21" s="975"/>
      <c r="BY21" s="975"/>
      <c r="BZ21" s="975"/>
      <c r="CA21" s="975"/>
      <c r="CB21" s="975"/>
      <c r="CC21" s="975"/>
      <c r="CD21" s="975"/>
      <c r="CE21" s="975"/>
      <c r="CF21" s="975"/>
      <c r="CG21" s="998"/>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28"/>
    </row>
    <row r="22" spans="1:131" s="229" customFormat="1" ht="26.25" customHeight="1" x14ac:dyDescent="0.2">
      <c r="A22" s="232">
        <v>16</v>
      </c>
      <c r="B22" s="1009"/>
      <c r="C22" s="1010"/>
      <c r="D22" s="1010"/>
      <c r="E22" s="1010"/>
      <c r="F22" s="1010"/>
      <c r="G22" s="1010"/>
      <c r="H22" s="1010"/>
      <c r="I22" s="1010"/>
      <c r="J22" s="1010"/>
      <c r="K22" s="1010"/>
      <c r="L22" s="1010"/>
      <c r="M22" s="1010"/>
      <c r="N22" s="1010"/>
      <c r="O22" s="1010"/>
      <c r="P22" s="1011"/>
      <c r="Q22" s="1055"/>
      <c r="R22" s="1056"/>
      <c r="S22" s="1056"/>
      <c r="T22" s="1056"/>
      <c r="U22" s="1056"/>
      <c r="V22" s="1056"/>
      <c r="W22" s="1056"/>
      <c r="X22" s="1056"/>
      <c r="Y22" s="1056"/>
      <c r="Z22" s="1056"/>
      <c r="AA22" s="1056"/>
      <c r="AB22" s="1056"/>
      <c r="AC22" s="1056"/>
      <c r="AD22" s="1056"/>
      <c r="AE22" s="1057"/>
      <c r="AF22" s="1014"/>
      <c r="AG22" s="1015"/>
      <c r="AH22" s="1015"/>
      <c r="AI22" s="1015"/>
      <c r="AJ22" s="1016"/>
      <c r="AK22" s="1058"/>
      <c r="AL22" s="1059"/>
      <c r="AM22" s="1059"/>
      <c r="AN22" s="1059"/>
      <c r="AO22" s="1059"/>
      <c r="AP22" s="1059"/>
      <c r="AQ22" s="1059"/>
      <c r="AR22" s="1059"/>
      <c r="AS22" s="1059"/>
      <c r="AT22" s="1059"/>
      <c r="AU22" s="1060"/>
      <c r="AV22" s="1060"/>
      <c r="AW22" s="1060"/>
      <c r="AX22" s="1060"/>
      <c r="AY22" s="1061"/>
      <c r="AZ22" s="1007" t="s">
        <v>375</v>
      </c>
      <c r="BA22" s="1007"/>
      <c r="BB22" s="1007"/>
      <c r="BC22" s="1007"/>
      <c r="BD22" s="1008"/>
      <c r="BE22" s="227"/>
      <c r="BF22" s="227"/>
      <c r="BG22" s="227"/>
      <c r="BH22" s="227"/>
      <c r="BI22" s="227"/>
      <c r="BJ22" s="227"/>
      <c r="BK22" s="227"/>
      <c r="BL22" s="227"/>
      <c r="BM22" s="227"/>
      <c r="BN22" s="227"/>
      <c r="BO22" s="227"/>
      <c r="BP22" s="227"/>
      <c r="BQ22" s="232">
        <v>16</v>
      </c>
      <c r="BR22" s="233"/>
      <c r="BS22" s="974"/>
      <c r="BT22" s="975"/>
      <c r="BU22" s="975"/>
      <c r="BV22" s="975"/>
      <c r="BW22" s="975"/>
      <c r="BX22" s="975"/>
      <c r="BY22" s="975"/>
      <c r="BZ22" s="975"/>
      <c r="CA22" s="975"/>
      <c r="CB22" s="975"/>
      <c r="CC22" s="975"/>
      <c r="CD22" s="975"/>
      <c r="CE22" s="975"/>
      <c r="CF22" s="975"/>
      <c r="CG22" s="998"/>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28"/>
    </row>
    <row r="23" spans="1:131" s="229" customFormat="1" ht="26.25" customHeight="1" thickBot="1" x14ac:dyDescent="0.25">
      <c r="A23" s="234" t="s">
        <v>376</v>
      </c>
      <c r="B23" s="937" t="s">
        <v>377</v>
      </c>
      <c r="C23" s="938"/>
      <c r="D23" s="938"/>
      <c r="E23" s="938"/>
      <c r="F23" s="938"/>
      <c r="G23" s="938"/>
      <c r="H23" s="938"/>
      <c r="I23" s="938"/>
      <c r="J23" s="938"/>
      <c r="K23" s="938"/>
      <c r="L23" s="938"/>
      <c r="M23" s="938"/>
      <c r="N23" s="938"/>
      <c r="O23" s="938"/>
      <c r="P23" s="948"/>
      <c r="Q23" s="1049">
        <v>350829</v>
      </c>
      <c r="R23" s="1043"/>
      <c r="S23" s="1043"/>
      <c r="T23" s="1043"/>
      <c r="U23" s="1043"/>
      <c r="V23" s="1043">
        <v>323633</v>
      </c>
      <c r="W23" s="1043"/>
      <c r="X23" s="1043"/>
      <c r="Y23" s="1043"/>
      <c r="Z23" s="1043"/>
      <c r="AA23" s="1043">
        <v>27196</v>
      </c>
      <c r="AB23" s="1043"/>
      <c r="AC23" s="1043"/>
      <c r="AD23" s="1043"/>
      <c r="AE23" s="1050"/>
      <c r="AF23" s="1051">
        <v>14411</v>
      </c>
      <c r="AG23" s="1043"/>
      <c r="AH23" s="1043"/>
      <c r="AI23" s="1043"/>
      <c r="AJ23" s="1052"/>
      <c r="AK23" s="1053"/>
      <c r="AL23" s="1054"/>
      <c r="AM23" s="1054"/>
      <c r="AN23" s="1054"/>
      <c r="AO23" s="1054"/>
      <c r="AP23" s="1043">
        <v>242</v>
      </c>
      <c r="AQ23" s="1043"/>
      <c r="AR23" s="1043"/>
      <c r="AS23" s="1043"/>
      <c r="AT23" s="1043"/>
      <c r="AU23" s="1044"/>
      <c r="AV23" s="1044"/>
      <c r="AW23" s="1044"/>
      <c r="AX23" s="1044"/>
      <c r="AY23" s="1045"/>
      <c r="AZ23" s="1046" t="s">
        <v>122</v>
      </c>
      <c r="BA23" s="1047"/>
      <c r="BB23" s="1047"/>
      <c r="BC23" s="1047"/>
      <c r="BD23" s="1048"/>
      <c r="BE23" s="227"/>
      <c r="BF23" s="227"/>
      <c r="BG23" s="227"/>
      <c r="BH23" s="227"/>
      <c r="BI23" s="227"/>
      <c r="BJ23" s="227"/>
      <c r="BK23" s="227"/>
      <c r="BL23" s="227"/>
      <c r="BM23" s="227"/>
      <c r="BN23" s="227"/>
      <c r="BO23" s="227"/>
      <c r="BP23" s="227"/>
      <c r="BQ23" s="232">
        <v>17</v>
      </c>
      <c r="BR23" s="233"/>
      <c r="BS23" s="974"/>
      <c r="BT23" s="975"/>
      <c r="BU23" s="975"/>
      <c r="BV23" s="975"/>
      <c r="BW23" s="975"/>
      <c r="BX23" s="975"/>
      <c r="BY23" s="975"/>
      <c r="BZ23" s="975"/>
      <c r="CA23" s="975"/>
      <c r="CB23" s="975"/>
      <c r="CC23" s="975"/>
      <c r="CD23" s="975"/>
      <c r="CE23" s="975"/>
      <c r="CF23" s="975"/>
      <c r="CG23" s="998"/>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28"/>
    </row>
    <row r="24" spans="1:131" s="229" customFormat="1" ht="26.25" customHeight="1" x14ac:dyDescent="0.2">
      <c r="A24" s="1042" t="s">
        <v>378</v>
      </c>
      <c r="B24" s="1042"/>
      <c r="C24" s="1042"/>
      <c r="D24" s="1042"/>
      <c r="E24" s="1042"/>
      <c r="F24" s="1042"/>
      <c r="G24" s="1042"/>
      <c r="H24" s="1042"/>
      <c r="I24" s="1042"/>
      <c r="J24" s="1042"/>
      <c r="K24" s="1042"/>
      <c r="L24" s="1042"/>
      <c r="M24" s="1042"/>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2"/>
      <c r="AL24" s="1042"/>
      <c r="AM24" s="1042"/>
      <c r="AN24" s="1042"/>
      <c r="AO24" s="1042"/>
      <c r="AP24" s="1042"/>
      <c r="AQ24" s="1042"/>
      <c r="AR24" s="1042"/>
      <c r="AS24" s="1042"/>
      <c r="AT24" s="1042"/>
      <c r="AU24" s="1042"/>
      <c r="AV24" s="1042"/>
      <c r="AW24" s="1042"/>
      <c r="AX24" s="1042"/>
      <c r="AY24" s="1042"/>
      <c r="AZ24" s="226"/>
      <c r="BA24" s="226"/>
      <c r="BB24" s="226"/>
      <c r="BC24" s="226"/>
      <c r="BD24" s="226"/>
      <c r="BE24" s="227"/>
      <c r="BF24" s="227"/>
      <c r="BG24" s="227"/>
      <c r="BH24" s="227"/>
      <c r="BI24" s="227"/>
      <c r="BJ24" s="227"/>
      <c r="BK24" s="227"/>
      <c r="BL24" s="227"/>
      <c r="BM24" s="227"/>
      <c r="BN24" s="227"/>
      <c r="BO24" s="227"/>
      <c r="BP24" s="227"/>
      <c r="BQ24" s="232">
        <v>18</v>
      </c>
      <c r="BR24" s="233"/>
      <c r="BS24" s="974"/>
      <c r="BT24" s="975"/>
      <c r="BU24" s="975"/>
      <c r="BV24" s="975"/>
      <c r="BW24" s="975"/>
      <c r="BX24" s="975"/>
      <c r="BY24" s="975"/>
      <c r="BZ24" s="975"/>
      <c r="CA24" s="975"/>
      <c r="CB24" s="975"/>
      <c r="CC24" s="975"/>
      <c r="CD24" s="975"/>
      <c r="CE24" s="975"/>
      <c r="CF24" s="975"/>
      <c r="CG24" s="998"/>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28"/>
    </row>
    <row r="25" spans="1:131" ht="26.25" customHeight="1" thickBot="1" x14ac:dyDescent="0.25">
      <c r="A25" s="1041" t="s">
        <v>379</v>
      </c>
      <c r="B25" s="1041"/>
      <c r="C25" s="1041"/>
      <c r="D25" s="1041"/>
      <c r="E25" s="1041"/>
      <c r="F25" s="1041"/>
      <c r="G25" s="1041"/>
      <c r="H25" s="1041"/>
      <c r="I25" s="1041"/>
      <c r="J25" s="1041"/>
      <c r="K25" s="1041"/>
      <c r="L25" s="1041"/>
      <c r="M25" s="1041"/>
      <c r="N25" s="1041"/>
      <c r="O25" s="1041"/>
      <c r="P25" s="1041"/>
      <c r="Q25" s="1041"/>
      <c r="R25" s="1041"/>
      <c r="S25" s="1041"/>
      <c r="T25" s="1041"/>
      <c r="U25" s="1041"/>
      <c r="V25" s="1041"/>
      <c r="W25" s="1041"/>
      <c r="X25" s="1041"/>
      <c r="Y25" s="1041"/>
      <c r="Z25" s="1041"/>
      <c r="AA25" s="1041"/>
      <c r="AB25" s="1041"/>
      <c r="AC25" s="1041"/>
      <c r="AD25" s="1041"/>
      <c r="AE25" s="1041"/>
      <c r="AF25" s="1041"/>
      <c r="AG25" s="1041"/>
      <c r="AH25" s="1041"/>
      <c r="AI25" s="1041"/>
      <c r="AJ25" s="1041"/>
      <c r="AK25" s="1041"/>
      <c r="AL25" s="1041"/>
      <c r="AM25" s="1041"/>
      <c r="AN25" s="1041"/>
      <c r="AO25" s="1041"/>
      <c r="AP25" s="1041"/>
      <c r="AQ25" s="1041"/>
      <c r="AR25" s="1041"/>
      <c r="AS25" s="1041"/>
      <c r="AT25" s="1041"/>
      <c r="AU25" s="1041"/>
      <c r="AV25" s="1041"/>
      <c r="AW25" s="1041"/>
      <c r="AX25" s="1041"/>
      <c r="AY25" s="1041"/>
      <c r="AZ25" s="1041"/>
      <c r="BA25" s="1041"/>
      <c r="BB25" s="1041"/>
      <c r="BC25" s="1041"/>
      <c r="BD25" s="1041"/>
      <c r="BE25" s="1041"/>
      <c r="BF25" s="1041"/>
      <c r="BG25" s="1041"/>
      <c r="BH25" s="1041"/>
      <c r="BI25" s="1041"/>
      <c r="BJ25" s="226"/>
      <c r="BK25" s="226"/>
      <c r="BL25" s="226"/>
      <c r="BM25" s="226"/>
      <c r="BN25" s="226"/>
      <c r="BO25" s="235"/>
      <c r="BP25" s="235"/>
      <c r="BQ25" s="232">
        <v>19</v>
      </c>
      <c r="BR25" s="233"/>
      <c r="BS25" s="974"/>
      <c r="BT25" s="975"/>
      <c r="BU25" s="975"/>
      <c r="BV25" s="975"/>
      <c r="BW25" s="975"/>
      <c r="BX25" s="975"/>
      <c r="BY25" s="975"/>
      <c r="BZ25" s="975"/>
      <c r="CA25" s="975"/>
      <c r="CB25" s="975"/>
      <c r="CC25" s="975"/>
      <c r="CD25" s="975"/>
      <c r="CE25" s="975"/>
      <c r="CF25" s="975"/>
      <c r="CG25" s="998"/>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24"/>
    </row>
    <row r="26" spans="1:131" ht="26.25" customHeight="1" x14ac:dyDescent="0.2">
      <c r="A26" s="977" t="s">
        <v>357</v>
      </c>
      <c r="B26" s="978"/>
      <c r="C26" s="978"/>
      <c r="D26" s="978"/>
      <c r="E26" s="978"/>
      <c r="F26" s="978"/>
      <c r="G26" s="978"/>
      <c r="H26" s="978"/>
      <c r="I26" s="978"/>
      <c r="J26" s="978"/>
      <c r="K26" s="978"/>
      <c r="L26" s="978"/>
      <c r="M26" s="978"/>
      <c r="N26" s="978"/>
      <c r="O26" s="978"/>
      <c r="P26" s="979"/>
      <c r="Q26" s="983" t="s">
        <v>380</v>
      </c>
      <c r="R26" s="984"/>
      <c r="S26" s="984"/>
      <c r="T26" s="984"/>
      <c r="U26" s="985"/>
      <c r="V26" s="983" t="s">
        <v>381</v>
      </c>
      <c r="W26" s="984"/>
      <c r="X26" s="984"/>
      <c r="Y26" s="984"/>
      <c r="Z26" s="985"/>
      <c r="AA26" s="983" t="s">
        <v>382</v>
      </c>
      <c r="AB26" s="984"/>
      <c r="AC26" s="984"/>
      <c r="AD26" s="984"/>
      <c r="AE26" s="984"/>
      <c r="AF26" s="1037" t="s">
        <v>383</v>
      </c>
      <c r="AG26" s="990"/>
      <c r="AH26" s="990"/>
      <c r="AI26" s="990"/>
      <c r="AJ26" s="1038"/>
      <c r="AK26" s="984" t="s">
        <v>384</v>
      </c>
      <c r="AL26" s="984"/>
      <c r="AM26" s="984"/>
      <c r="AN26" s="984"/>
      <c r="AO26" s="985"/>
      <c r="AP26" s="983" t="s">
        <v>385</v>
      </c>
      <c r="AQ26" s="984"/>
      <c r="AR26" s="984"/>
      <c r="AS26" s="984"/>
      <c r="AT26" s="985"/>
      <c r="AU26" s="983" t="s">
        <v>386</v>
      </c>
      <c r="AV26" s="984"/>
      <c r="AW26" s="984"/>
      <c r="AX26" s="984"/>
      <c r="AY26" s="985"/>
      <c r="AZ26" s="983" t="s">
        <v>387</v>
      </c>
      <c r="BA26" s="984"/>
      <c r="BB26" s="984"/>
      <c r="BC26" s="984"/>
      <c r="BD26" s="985"/>
      <c r="BE26" s="983" t="s">
        <v>364</v>
      </c>
      <c r="BF26" s="984"/>
      <c r="BG26" s="984"/>
      <c r="BH26" s="984"/>
      <c r="BI26" s="996"/>
      <c r="BJ26" s="226"/>
      <c r="BK26" s="226"/>
      <c r="BL26" s="226"/>
      <c r="BM26" s="226"/>
      <c r="BN26" s="226"/>
      <c r="BO26" s="235"/>
      <c r="BP26" s="235"/>
      <c r="BQ26" s="232">
        <v>20</v>
      </c>
      <c r="BR26" s="233"/>
      <c r="BS26" s="974"/>
      <c r="BT26" s="975"/>
      <c r="BU26" s="975"/>
      <c r="BV26" s="975"/>
      <c r="BW26" s="975"/>
      <c r="BX26" s="975"/>
      <c r="BY26" s="975"/>
      <c r="BZ26" s="975"/>
      <c r="CA26" s="975"/>
      <c r="CB26" s="975"/>
      <c r="CC26" s="975"/>
      <c r="CD26" s="975"/>
      <c r="CE26" s="975"/>
      <c r="CF26" s="975"/>
      <c r="CG26" s="998"/>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24"/>
    </row>
    <row r="27" spans="1:131" ht="26.25" customHeight="1" thickBot="1" x14ac:dyDescent="0.25">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39"/>
      <c r="AG27" s="993"/>
      <c r="AH27" s="993"/>
      <c r="AI27" s="993"/>
      <c r="AJ27" s="1040"/>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7"/>
      <c r="BJ27" s="226"/>
      <c r="BK27" s="226"/>
      <c r="BL27" s="226"/>
      <c r="BM27" s="226"/>
      <c r="BN27" s="226"/>
      <c r="BO27" s="235"/>
      <c r="BP27" s="235"/>
      <c r="BQ27" s="232">
        <v>21</v>
      </c>
      <c r="BR27" s="233"/>
      <c r="BS27" s="974"/>
      <c r="BT27" s="975"/>
      <c r="BU27" s="975"/>
      <c r="BV27" s="975"/>
      <c r="BW27" s="975"/>
      <c r="BX27" s="975"/>
      <c r="BY27" s="975"/>
      <c r="BZ27" s="975"/>
      <c r="CA27" s="975"/>
      <c r="CB27" s="975"/>
      <c r="CC27" s="975"/>
      <c r="CD27" s="975"/>
      <c r="CE27" s="975"/>
      <c r="CF27" s="975"/>
      <c r="CG27" s="998"/>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24"/>
    </row>
    <row r="28" spans="1:131" ht="26.25" customHeight="1" thickTop="1" x14ac:dyDescent="0.2">
      <c r="A28" s="236">
        <v>1</v>
      </c>
      <c r="B28" s="1029" t="s">
        <v>388</v>
      </c>
      <c r="C28" s="1030"/>
      <c r="D28" s="1030"/>
      <c r="E28" s="1030"/>
      <c r="F28" s="1030"/>
      <c r="G28" s="1030"/>
      <c r="H28" s="1030"/>
      <c r="I28" s="1030"/>
      <c r="J28" s="1030"/>
      <c r="K28" s="1030"/>
      <c r="L28" s="1030"/>
      <c r="M28" s="1030"/>
      <c r="N28" s="1030"/>
      <c r="O28" s="1030"/>
      <c r="P28" s="1031"/>
      <c r="Q28" s="1032">
        <v>62658</v>
      </c>
      <c r="R28" s="1033"/>
      <c r="S28" s="1033"/>
      <c r="T28" s="1033"/>
      <c r="U28" s="1033"/>
      <c r="V28" s="1033">
        <v>61274</v>
      </c>
      <c r="W28" s="1033"/>
      <c r="X28" s="1033"/>
      <c r="Y28" s="1033"/>
      <c r="Z28" s="1033"/>
      <c r="AA28" s="1033">
        <v>1384</v>
      </c>
      <c r="AB28" s="1033"/>
      <c r="AC28" s="1033"/>
      <c r="AD28" s="1033"/>
      <c r="AE28" s="1034"/>
      <c r="AF28" s="1035">
        <v>1384</v>
      </c>
      <c r="AG28" s="1033"/>
      <c r="AH28" s="1033"/>
      <c r="AI28" s="1033"/>
      <c r="AJ28" s="1036"/>
      <c r="AK28" s="1024">
        <v>7438</v>
      </c>
      <c r="AL28" s="1025"/>
      <c r="AM28" s="1025"/>
      <c r="AN28" s="1025"/>
      <c r="AO28" s="1025"/>
      <c r="AP28" s="1025" t="s">
        <v>482</v>
      </c>
      <c r="AQ28" s="1025"/>
      <c r="AR28" s="1025"/>
      <c r="AS28" s="1025"/>
      <c r="AT28" s="1025"/>
      <c r="AU28" s="1025" t="s">
        <v>482</v>
      </c>
      <c r="AV28" s="1025"/>
      <c r="AW28" s="1025"/>
      <c r="AX28" s="1025"/>
      <c r="AY28" s="1025"/>
      <c r="AZ28" s="1026" t="s">
        <v>482</v>
      </c>
      <c r="BA28" s="1026"/>
      <c r="BB28" s="1026"/>
      <c r="BC28" s="1026"/>
      <c r="BD28" s="1026"/>
      <c r="BE28" s="1027"/>
      <c r="BF28" s="1027"/>
      <c r="BG28" s="1027"/>
      <c r="BH28" s="1027"/>
      <c r="BI28" s="1028"/>
      <c r="BJ28" s="226"/>
      <c r="BK28" s="226"/>
      <c r="BL28" s="226"/>
      <c r="BM28" s="226"/>
      <c r="BN28" s="226"/>
      <c r="BO28" s="235"/>
      <c r="BP28" s="235"/>
      <c r="BQ28" s="232">
        <v>22</v>
      </c>
      <c r="BR28" s="233"/>
      <c r="BS28" s="974"/>
      <c r="BT28" s="975"/>
      <c r="BU28" s="975"/>
      <c r="BV28" s="975"/>
      <c r="BW28" s="975"/>
      <c r="BX28" s="975"/>
      <c r="BY28" s="975"/>
      <c r="BZ28" s="975"/>
      <c r="CA28" s="975"/>
      <c r="CB28" s="975"/>
      <c r="CC28" s="975"/>
      <c r="CD28" s="975"/>
      <c r="CE28" s="975"/>
      <c r="CF28" s="975"/>
      <c r="CG28" s="998"/>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24"/>
    </row>
    <row r="29" spans="1:131" ht="26.25" customHeight="1" x14ac:dyDescent="0.2">
      <c r="A29" s="236">
        <v>2</v>
      </c>
      <c r="B29" s="1009" t="s">
        <v>389</v>
      </c>
      <c r="C29" s="1010"/>
      <c r="D29" s="1010"/>
      <c r="E29" s="1010"/>
      <c r="F29" s="1010"/>
      <c r="G29" s="1010"/>
      <c r="H29" s="1010"/>
      <c r="I29" s="1010"/>
      <c r="J29" s="1010"/>
      <c r="K29" s="1010"/>
      <c r="L29" s="1010"/>
      <c r="M29" s="1010"/>
      <c r="N29" s="1010"/>
      <c r="O29" s="1010"/>
      <c r="P29" s="1011"/>
      <c r="Q29" s="1020">
        <v>51736</v>
      </c>
      <c r="R29" s="1021"/>
      <c r="S29" s="1021"/>
      <c r="T29" s="1021"/>
      <c r="U29" s="1021"/>
      <c r="V29" s="1021">
        <v>50397</v>
      </c>
      <c r="W29" s="1021"/>
      <c r="X29" s="1021"/>
      <c r="Y29" s="1021"/>
      <c r="Z29" s="1021"/>
      <c r="AA29" s="1021">
        <v>1339</v>
      </c>
      <c r="AB29" s="1021"/>
      <c r="AC29" s="1021"/>
      <c r="AD29" s="1021"/>
      <c r="AE29" s="1022"/>
      <c r="AF29" s="1014">
        <v>1339</v>
      </c>
      <c r="AG29" s="1015"/>
      <c r="AH29" s="1015"/>
      <c r="AI29" s="1015"/>
      <c r="AJ29" s="1016"/>
      <c r="AK29" s="715">
        <v>8123</v>
      </c>
      <c r="AL29" s="712"/>
      <c r="AM29" s="712"/>
      <c r="AN29" s="712"/>
      <c r="AO29" s="712"/>
      <c r="AP29" s="712" t="s">
        <v>482</v>
      </c>
      <c r="AQ29" s="712"/>
      <c r="AR29" s="712"/>
      <c r="AS29" s="712"/>
      <c r="AT29" s="712"/>
      <c r="AU29" s="712" t="s">
        <v>482</v>
      </c>
      <c r="AV29" s="712"/>
      <c r="AW29" s="712"/>
      <c r="AX29" s="712"/>
      <c r="AY29" s="712"/>
      <c r="AZ29" s="1023" t="s">
        <v>482</v>
      </c>
      <c r="BA29" s="1023"/>
      <c r="BB29" s="1023"/>
      <c r="BC29" s="1023"/>
      <c r="BD29" s="1023"/>
      <c r="BE29" s="719"/>
      <c r="BF29" s="719"/>
      <c r="BG29" s="719"/>
      <c r="BH29" s="719"/>
      <c r="BI29" s="720"/>
      <c r="BJ29" s="226"/>
      <c r="BK29" s="226"/>
      <c r="BL29" s="226"/>
      <c r="BM29" s="226"/>
      <c r="BN29" s="226"/>
      <c r="BO29" s="235"/>
      <c r="BP29" s="235"/>
      <c r="BQ29" s="232">
        <v>23</v>
      </c>
      <c r="BR29" s="233"/>
      <c r="BS29" s="974"/>
      <c r="BT29" s="975"/>
      <c r="BU29" s="975"/>
      <c r="BV29" s="975"/>
      <c r="BW29" s="975"/>
      <c r="BX29" s="975"/>
      <c r="BY29" s="975"/>
      <c r="BZ29" s="975"/>
      <c r="CA29" s="975"/>
      <c r="CB29" s="975"/>
      <c r="CC29" s="975"/>
      <c r="CD29" s="975"/>
      <c r="CE29" s="975"/>
      <c r="CF29" s="975"/>
      <c r="CG29" s="998"/>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24"/>
    </row>
    <row r="30" spans="1:131" ht="26.25" customHeight="1" x14ac:dyDescent="0.2">
      <c r="A30" s="236">
        <v>3</v>
      </c>
      <c r="B30" s="1009" t="s">
        <v>390</v>
      </c>
      <c r="C30" s="1010"/>
      <c r="D30" s="1010"/>
      <c r="E30" s="1010"/>
      <c r="F30" s="1010"/>
      <c r="G30" s="1010"/>
      <c r="H30" s="1010"/>
      <c r="I30" s="1010"/>
      <c r="J30" s="1010"/>
      <c r="K30" s="1010"/>
      <c r="L30" s="1010"/>
      <c r="M30" s="1010"/>
      <c r="N30" s="1010"/>
      <c r="O30" s="1010"/>
      <c r="P30" s="1011"/>
      <c r="Q30" s="1020">
        <v>16016</v>
      </c>
      <c r="R30" s="1021"/>
      <c r="S30" s="1021"/>
      <c r="T30" s="1021"/>
      <c r="U30" s="1021"/>
      <c r="V30" s="1021">
        <v>15832</v>
      </c>
      <c r="W30" s="1021"/>
      <c r="X30" s="1021"/>
      <c r="Y30" s="1021"/>
      <c r="Z30" s="1021"/>
      <c r="AA30" s="1021">
        <v>184</v>
      </c>
      <c r="AB30" s="1021"/>
      <c r="AC30" s="1021"/>
      <c r="AD30" s="1021"/>
      <c r="AE30" s="1022"/>
      <c r="AF30" s="1014">
        <v>184</v>
      </c>
      <c r="AG30" s="1015"/>
      <c r="AH30" s="1015"/>
      <c r="AI30" s="1015"/>
      <c r="AJ30" s="1016"/>
      <c r="AK30" s="715">
        <v>1968</v>
      </c>
      <c r="AL30" s="712"/>
      <c r="AM30" s="712"/>
      <c r="AN30" s="712"/>
      <c r="AO30" s="712"/>
      <c r="AP30" s="712" t="s">
        <v>482</v>
      </c>
      <c r="AQ30" s="712"/>
      <c r="AR30" s="712"/>
      <c r="AS30" s="712"/>
      <c r="AT30" s="712"/>
      <c r="AU30" s="712" t="s">
        <v>482</v>
      </c>
      <c r="AV30" s="712"/>
      <c r="AW30" s="712"/>
      <c r="AX30" s="712"/>
      <c r="AY30" s="712"/>
      <c r="AZ30" s="1023" t="s">
        <v>482</v>
      </c>
      <c r="BA30" s="1023"/>
      <c r="BB30" s="1023"/>
      <c r="BC30" s="1023"/>
      <c r="BD30" s="1023"/>
      <c r="BE30" s="719"/>
      <c r="BF30" s="719"/>
      <c r="BG30" s="719"/>
      <c r="BH30" s="719"/>
      <c r="BI30" s="720"/>
      <c r="BJ30" s="226"/>
      <c r="BK30" s="226"/>
      <c r="BL30" s="226"/>
      <c r="BM30" s="226"/>
      <c r="BN30" s="226"/>
      <c r="BO30" s="235"/>
      <c r="BP30" s="235"/>
      <c r="BQ30" s="232">
        <v>24</v>
      </c>
      <c r="BR30" s="233"/>
      <c r="BS30" s="974"/>
      <c r="BT30" s="975"/>
      <c r="BU30" s="975"/>
      <c r="BV30" s="975"/>
      <c r="BW30" s="975"/>
      <c r="BX30" s="975"/>
      <c r="BY30" s="975"/>
      <c r="BZ30" s="975"/>
      <c r="CA30" s="975"/>
      <c r="CB30" s="975"/>
      <c r="CC30" s="975"/>
      <c r="CD30" s="975"/>
      <c r="CE30" s="975"/>
      <c r="CF30" s="975"/>
      <c r="CG30" s="998"/>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24"/>
    </row>
    <row r="31" spans="1:131" ht="26.25" customHeight="1" x14ac:dyDescent="0.2">
      <c r="A31" s="236">
        <v>4</v>
      </c>
      <c r="B31" s="1009"/>
      <c r="C31" s="1010"/>
      <c r="D31" s="1010"/>
      <c r="E31" s="1010"/>
      <c r="F31" s="1010"/>
      <c r="G31" s="1010"/>
      <c r="H31" s="1010"/>
      <c r="I31" s="1010"/>
      <c r="J31" s="1010"/>
      <c r="K31" s="1010"/>
      <c r="L31" s="1010"/>
      <c r="M31" s="1010"/>
      <c r="N31" s="1010"/>
      <c r="O31" s="1010"/>
      <c r="P31" s="1011"/>
      <c r="Q31" s="1020"/>
      <c r="R31" s="1021"/>
      <c r="S31" s="1021"/>
      <c r="T31" s="1021"/>
      <c r="U31" s="1021"/>
      <c r="V31" s="1021"/>
      <c r="W31" s="1021"/>
      <c r="X31" s="1021"/>
      <c r="Y31" s="1021"/>
      <c r="Z31" s="1021"/>
      <c r="AA31" s="1021"/>
      <c r="AB31" s="1021"/>
      <c r="AC31" s="1021"/>
      <c r="AD31" s="1021"/>
      <c r="AE31" s="1022"/>
      <c r="AF31" s="1014"/>
      <c r="AG31" s="1015"/>
      <c r="AH31" s="1015"/>
      <c r="AI31" s="1015"/>
      <c r="AJ31" s="1016"/>
      <c r="AK31" s="715"/>
      <c r="AL31" s="712"/>
      <c r="AM31" s="712"/>
      <c r="AN31" s="712"/>
      <c r="AO31" s="712"/>
      <c r="AP31" s="712"/>
      <c r="AQ31" s="712"/>
      <c r="AR31" s="712"/>
      <c r="AS31" s="712"/>
      <c r="AT31" s="712"/>
      <c r="AU31" s="712"/>
      <c r="AV31" s="712"/>
      <c r="AW31" s="712"/>
      <c r="AX31" s="712"/>
      <c r="AY31" s="712"/>
      <c r="AZ31" s="1023"/>
      <c r="BA31" s="1023"/>
      <c r="BB31" s="1023"/>
      <c r="BC31" s="1023"/>
      <c r="BD31" s="1023"/>
      <c r="BE31" s="719"/>
      <c r="BF31" s="719"/>
      <c r="BG31" s="719"/>
      <c r="BH31" s="719"/>
      <c r="BI31" s="720"/>
      <c r="BJ31" s="226"/>
      <c r="BK31" s="226"/>
      <c r="BL31" s="226"/>
      <c r="BM31" s="226"/>
      <c r="BN31" s="226"/>
      <c r="BO31" s="235"/>
      <c r="BP31" s="235"/>
      <c r="BQ31" s="232">
        <v>25</v>
      </c>
      <c r="BR31" s="233"/>
      <c r="BS31" s="974"/>
      <c r="BT31" s="975"/>
      <c r="BU31" s="975"/>
      <c r="BV31" s="975"/>
      <c r="BW31" s="975"/>
      <c r="BX31" s="975"/>
      <c r="BY31" s="975"/>
      <c r="BZ31" s="975"/>
      <c r="CA31" s="975"/>
      <c r="CB31" s="975"/>
      <c r="CC31" s="975"/>
      <c r="CD31" s="975"/>
      <c r="CE31" s="975"/>
      <c r="CF31" s="975"/>
      <c r="CG31" s="998"/>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24"/>
    </row>
    <row r="32" spans="1:131" ht="26.25" customHeight="1" x14ac:dyDescent="0.2">
      <c r="A32" s="236">
        <v>5</v>
      </c>
      <c r="B32" s="1009"/>
      <c r="C32" s="1010"/>
      <c r="D32" s="1010"/>
      <c r="E32" s="1010"/>
      <c r="F32" s="1010"/>
      <c r="G32" s="1010"/>
      <c r="H32" s="1010"/>
      <c r="I32" s="1010"/>
      <c r="J32" s="1010"/>
      <c r="K32" s="1010"/>
      <c r="L32" s="1010"/>
      <c r="M32" s="1010"/>
      <c r="N32" s="1010"/>
      <c r="O32" s="1010"/>
      <c r="P32" s="1011"/>
      <c r="Q32" s="1020"/>
      <c r="R32" s="1021"/>
      <c r="S32" s="1021"/>
      <c r="T32" s="1021"/>
      <c r="U32" s="1021"/>
      <c r="V32" s="1021"/>
      <c r="W32" s="1021"/>
      <c r="X32" s="1021"/>
      <c r="Y32" s="1021"/>
      <c r="Z32" s="1021"/>
      <c r="AA32" s="1021"/>
      <c r="AB32" s="1021"/>
      <c r="AC32" s="1021"/>
      <c r="AD32" s="1021"/>
      <c r="AE32" s="1022"/>
      <c r="AF32" s="1014"/>
      <c r="AG32" s="1015"/>
      <c r="AH32" s="1015"/>
      <c r="AI32" s="1015"/>
      <c r="AJ32" s="1016"/>
      <c r="AK32" s="715"/>
      <c r="AL32" s="712"/>
      <c r="AM32" s="712"/>
      <c r="AN32" s="712"/>
      <c r="AO32" s="712"/>
      <c r="AP32" s="712"/>
      <c r="AQ32" s="712"/>
      <c r="AR32" s="712"/>
      <c r="AS32" s="712"/>
      <c r="AT32" s="712"/>
      <c r="AU32" s="712"/>
      <c r="AV32" s="712"/>
      <c r="AW32" s="712"/>
      <c r="AX32" s="712"/>
      <c r="AY32" s="712"/>
      <c r="AZ32" s="1023"/>
      <c r="BA32" s="1023"/>
      <c r="BB32" s="1023"/>
      <c r="BC32" s="1023"/>
      <c r="BD32" s="1023"/>
      <c r="BE32" s="719"/>
      <c r="BF32" s="719"/>
      <c r="BG32" s="719"/>
      <c r="BH32" s="719"/>
      <c r="BI32" s="720"/>
      <c r="BJ32" s="226"/>
      <c r="BK32" s="226"/>
      <c r="BL32" s="226"/>
      <c r="BM32" s="226"/>
      <c r="BN32" s="226"/>
      <c r="BO32" s="235"/>
      <c r="BP32" s="235"/>
      <c r="BQ32" s="232">
        <v>26</v>
      </c>
      <c r="BR32" s="233"/>
      <c r="BS32" s="974"/>
      <c r="BT32" s="975"/>
      <c r="BU32" s="975"/>
      <c r="BV32" s="975"/>
      <c r="BW32" s="975"/>
      <c r="BX32" s="975"/>
      <c r="BY32" s="975"/>
      <c r="BZ32" s="975"/>
      <c r="CA32" s="975"/>
      <c r="CB32" s="975"/>
      <c r="CC32" s="975"/>
      <c r="CD32" s="975"/>
      <c r="CE32" s="975"/>
      <c r="CF32" s="975"/>
      <c r="CG32" s="998"/>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24"/>
    </row>
    <row r="33" spans="1:131" ht="26.25" customHeight="1" x14ac:dyDescent="0.2">
      <c r="A33" s="236">
        <v>6</v>
      </c>
      <c r="B33" s="1009"/>
      <c r="C33" s="1010"/>
      <c r="D33" s="1010"/>
      <c r="E33" s="1010"/>
      <c r="F33" s="1010"/>
      <c r="G33" s="1010"/>
      <c r="H33" s="1010"/>
      <c r="I33" s="1010"/>
      <c r="J33" s="1010"/>
      <c r="K33" s="1010"/>
      <c r="L33" s="1010"/>
      <c r="M33" s="1010"/>
      <c r="N33" s="1010"/>
      <c r="O33" s="1010"/>
      <c r="P33" s="1011"/>
      <c r="Q33" s="1020"/>
      <c r="R33" s="1021"/>
      <c r="S33" s="1021"/>
      <c r="T33" s="1021"/>
      <c r="U33" s="1021"/>
      <c r="V33" s="1021"/>
      <c r="W33" s="1021"/>
      <c r="X33" s="1021"/>
      <c r="Y33" s="1021"/>
      <c r="Z33" s="1021"/>
      <c r="AA33" s="1021"/>
      <c r="AB33" s="1021"/>
      <c r="AC33" s="1021"/>
      <c r="AD33" s="1021"/>
      <c r="AE33" s="1022"/>
      <c r="AF33" s="1014"/>
      <c r="AG33" s="1015"/>
      <c r="AH33" s="1015"/>
      <c r="AI33" s="1015"/>
      <c r="AJ33" s="1016"/>
      <c r="AK33" s="715"/>
      <c r="AL33" s="712"/>
      <c r="AM33" s="712"/>
      <c r="AN33" s="712"/>
      <c r="AO33" s="712"/>
      <c r="AP33" s="712"/>
      <c r="AQ33" s="712"/>
      <c r="AR33" s="712"/>
      <c r="AS33" s="712"/>
      <c r="AT33" s="712"/>
      <c r="AU33" s="712"/>
      <c r="AV33" s="712"/>
      <c r="AW33" s="712"/>
      <c r="AX33" s="712"/>
      <c r="AY33" s="712"/>
      <c r="AZ33" s="1023"/>
      <c r="BA33" s="1023"/>
      <c r="BB33" s="1023"/>
      <c r="BC33" s="1023"/>
      <c r="BD33" s="1023"/>
      <c r="BE33" s="719"/>
      <c r="BF33" s="719"/>
      <c r="BG33" s="719"/>
      <c r="BH33" s="719"/>
      <c r="BI33" s="720"/>
      <c r="BJ33" s="226"/>
      <c r="BK33" s="226"/>
      <c r="BL33" s="226"/>
      <c r="BM33" s="226"/>
      <c r="BN33" s="226"/>
      <c r="BO33" s="235"/>
      <c r="BP33" s="235"/>
      <c r="BQ33" s="232">
        <v>27</v>
      </c>
      <c r="BR33" s="233"/>
      <c r="BS33" s="974"/>
      <c r="BT33" s="975"/>
      <c r="BU33" s="975"/>
      <c r="BV33" s="975"/>
      <c r="BW33" s="975"/>
      <c r="BX33" s="975"/>
      <c r="BY33" s="975"/>
      <c r="BZ33" s="975"/>
      <c r="CA33" s="975"/>
      <c r="CB33" s="975"/>
      <c r="CC33" s="975"/>
      <c r="CD33" s="975"/>
      <c r="CE33" s="975"/>
      <c r="CF33" s="975"/>
      <c r="CG33" s="998"/>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24"/>
    </row>
    <row r="34" spans="1:131" ht="26.25" customHeight="1" x14ac:dyDescent="0.2">
      <c r="A34" s="236">
        <v>7</v>
      </c>
      <c r="B34" s="1009"/>
      <c r="C34" s="1010"/>
      <c r="D34" s="1010"/>
      <c r="E34" s="1010"/>
      <c r="F34" s="1010"/>
      <c r="G34" s="1010"/>
      <c r="H34" s="1010"/>
      <c r="I34" s="1010"/>
      <c r="J34" s="1010"/>
      <c r="K34" s="1010"/>
      <c r="L34" s="1010"/>
      <c r="M34" s="1010"/>
      <c r="N34" s="1010"/>
      <c r="O34" s="1010"/>
      <c r="P34" s="1011"/>
      <c r="Q34" s="1020"/>
      <c r="R34" s="1021"/>
      <c r="S34" s="1021"/>
      <c r="T34" s="1021"/>
      <c r="U34" s="1021"/>
      <c r="V34" s="1021"/>
      <c r="W34" s="1021"/>
      <c r="X34" s="1021"/>
      <c r="Y34" s="1021"/>
      <c r="Z34" s="1021"/>
      <c r="AA34" s="1021"/>
      <c r="AB34" s="1021"/>
      <c r="AC34" s="1021"/>
      <c r="AD34" s="1021"/>
      <c r="AE34" s="1022"/>
      <c r="AF34" s="1014"/>
      <c r="AG34" s="1015"/>
      <c r="AH34" s="1015"/>
      <c r="AI34" s="1015"/>
      <c r="AJ34" s="1016"/>
      <c r="AK34" s="715"/>
      <c r="AL34" s="712"/>
      <c r="AM34" s="712"/>
      <c r="AN34" s="712"/>
      <c r="AO34" s="712"/>
      <c r="AP34" s="712"/>
      <c r="AQ34" s="712"/>
      <c r="AR34" s="712"/>
      <c r="AS34" s="712"/>
      <c r="AT34" s="712"/>
      <c r="AU34" s="712"/>
      <c r="AV34" s="712"/>
      <c r="AW34" s="712"/>
      <c r="AX34" s="712"/>
      <c r="AY34" s="712"/>
      <c r="AZ34" s="1023"/>
      <c r="BA34" s="1023"/>
      <c r="BB34" s="1023"/>
      <c r="BC34" s="1023"/>
      <c r="BD34" s="1023"/>
      <c r="BE34" s="719"/>
      <c r="BF34" s="719"/>
      <c r="BG34" s="719"/>
      <c r="BH34" s="719"/>
      <c r="BI34" s="720"/>
      <c r="BJ34" s="226"/>
      <c r="BK34" s="226"/>
      <c r="BL34" s="226"/>
      <c r="BM34" s="226"/>
      <c r="BN34" s="226"/>
      <c r="BO34" s="235"/>
      <c r="BP34" s="235"/>
      <c r="BQ34" s="232">
        <v>28</v>
      </c>
      <c r="BR34" s="233"/>
      <c r="BS34" s="974"/>
      <c r="BT34" s="975"/>
      <c r="BU34" s="975"/>
      <c r="BV34" s="975"/>
      <c r="BW34" s="975"/>
      <c r="BX34" s="975"/>
      <c r="BY34" s="975"/>
      <c r="BZ34" s="975"/>
      <c r="CA34" s="975"/>
      <c r="CB34" s="975"/>
      <c r="CC34" s="975"/>
      <c r="CD34" s="975"/>
      <c r="CE34" s="975"/>
      <c r="CF34" s="975"/>
      <c r="CG34" s="998"/>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24"/>
    </row>
    <row r="35" spans="1:131" ht="26.25" customHeight="1" x14ac:dyDescent="0.2">
      <c r="A35" s="236">
        <v>8</v>
      </c>
      <c r="B35" s="1009"/>
      <c r="C35" s="1010"/>
      <c r="D35" s="1010"/>
      <c r="E35" s="1010"/>
      <c r="F35" s="1010"/>
      <c r="G35" s="1010"/>
      <c r="H35" s="1010"/>
      <c r="I35" s="1010"/>
      <c r="J35" s="1010"/>
      <c r="K35" s="1010"/>
      <c r="L35" s="1010"/>
      <c r="M35" s="1010"/>
      <c r="N35" s="1010"/>
      <c r="O35" s="1010"/>
      <c r="P35" s="1011"/>
      <c r="Q35" s="1020"/>
      <c r="R35" s="1021"/>
      <c r="S35" s="1021"/>
      <c r="T35" s="1021"/>
      <c r="U35" s="1021"/>
      <c r="V35" s="1021"/>
      <c r="W35" s="1021"/>
      <c r="X35" s="1021"/>
      <c r="Y35" s="1021"/>
      <c r="Z35" s="1021"/>
      <c r="AA35" s="1021"/>
      <c r="AB35" s="1021"/>
      <c r="AC35" s="1021"/>
      <c r="AD35" s="1021"/>
      <c r="AE35" s="1022"/>
      <c r="AF35" s="1014"/>
      <c r="AG35" s="1015"/>
      <c r="AH35" s="1015"/>
      <c r="AI35" s="1015"/>
      <c r="AJ35" s="1016"/>
      <c r="AK35" s="715"/>
      <c r="AL35" s="712"/>
      <c r="AM35" s="712"/>
      <c r="AN35" s="712"/>
      <c r="AO35" s="712"/>
      <c r="AP35" s="712"/>
      <c r="AQ35" s="712"/>
      <c r="AR35" s="712"/>
      <c r="AS35" s="712"/>
      <c r="AT35" s="712"/>
      <c r="AU35" s="712"/>
      <c r="AV35" s="712"/>
      <c r="AW35" s="712"/>
      <c r="AX35" s="712"/>
      <c r="AY35" s="712"/>
      <c r="AZ35" s="1023"/>
      <c r="BA35" s="1023"/>
      <c r="BB35" s="1023"/>
      <c r="BC35" s="1023"/>
      <c r="BD35" s="1023"/>
      <c r="BE35" s="719"/>
      <c r="BF35" s="719"/>
      <c r="BG35" s="719"/>
      <c r="BH35" s="719"/>
      <c r="BI35" s="720"/>
      <c r="BJ35" s="226"/>
      <c r="BK35" s="226"/>
      <c r="BL35" s="226"/>
      <c r="BM35" s="226"/>
      <c r="BN35" s="226"/>
      <c r="BO35" s="235"/>
      <c r="BP35" s="235"/>
      <c r="BQ35" s="232">
        <v>29</v>
      </c>
      <c r="BR35" s="233"/>
      <c r="BS35" s="974"/>
      <c r="BT35" s="975"/>
      <c r="BU35" s="975"/>
      <c r="BV35" s="975"/>
      <c r="BW35" s="975"/>
      <c r="BX35" s="975"/>
      <c r="BY35" s="975"/>
      <c r="BZ35" s="975"/>
      <c r="CA35" s="975"/>
      <c r="CB35" s="975"/>
      <c r="CC35" s="975"/>
      <c r="CD35" s="975"/>
      <c r="CE35" s="975"/>
      <c r="CF35" s="975"/>
      <c r="CG35" s="998"/>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24"/>
    </row>
    <row r="36" spans="1:131" ht="26.25" customHeight="1" x14ac:dyDescent="0.2">
      <c r="A36" s="236">
        <v>9</v>
      </c>
      <c r="B36" s="1009"/>
      <c r="C36" s="1010"/>
      <c r="D36" s="1010"/>
      <c r="E36" s="1010"/>
      <c r="F36" s="1010"/>
      <c r="G36" s="1010"/>
      <c r="H36" s="1010"/>
      <c r="I36" s="1010"/>
      <c r="J36" s="1010"/>
      <c r="K36" s="1010"/>
      <c r="L36" s="1010"/>
      <c r="M36" s="1010"/>
      <c r="N36" s="1010"/>
      <c r="O36" s="1010"/>
      <c r="P36" s="1011"/>
      <c r="Q36" s="1020"/>
      <c r="R36" s="1021"/>
      <c r="S36" s="1021"/>
      <c r="T36" s="1021"/>
      <c r="U36" s="1021"/>
      <c r="V36" s="1021"/>
      <c r="W36" s="1021"/>
      <c r="X36" s="1021"/>
      <c r="Y36" s="1021"/>
      <c r="Z36" s="1021"/>
      <c r="AA36" s="1021"/>
      <c r="AB36" s="1021"/>
      <c r="AC36" s="1021"/>
      <c r="AD36" s="1021"/>
      <c r="AE36" s="1022"/>
      <c r="AF36" s="1014"/>
      <c r="AG36" s="1015"/>
      <c r="AH36" s="1015"/>
      <c r="AI36" s="1015"/>
      <c r="AJ36" s="1016"/>
      <c r="AK36" s="715"/>
      <c r="AL36" s="712"/>
      <c r="AM36" s="712"/>
      <c r="AN36" s="712"/>
      <c r="AO36" s="712"/>
      <c r="AP36" s="712"/>
      <c r="AQ36" s="712"/>
      <c r="AR36" s="712"/>
      <c r="AS36" s="712"/>
      <c r="AT36" s="712"/>
      <c r="AU36" s="712"/>
      <c r="AV36" s="712"/>
      <c r="AW36" s="712"/>
      <c r="AX36" s="712"/>
      <c r="AY36" s="712"/>
      <c r="AZ36" s="1023"/>
      <c r="BA36" s="1023"/>
      <c r="BB36" s="1023"/>
      <c r="BC36" s="1023"/>
      <c r="BD36" s="1023"/>
      <c r="BE36" s="719"/>
      <c r="BF36" s="719"/>
      <c r="BG36" s="719"/>
      <c r="BH36" s="719"/>
      <c r="BI36" s="720"/>
      <c r="BJ36" s="226"/>
      <c r="BK36" s="226"/>
      <c r="BL36" s="226"/>
      <c r="BM36" s="226"/>
      <c r="BN36" s="226"/>
      <c r="BO36" s="235"/>
      <c r="BP36" s="235"/>
      <c r="BQ36" s="232">
        <v>30</v>
      </c>
      <c r="BR36" s="233"/>
      <c r="BS36" s="974"/>
      <c r="BT36" s="975"/>
      <c r="BU36" s="975"/>
      <c r="BV36" s="975"/>
      <c r="BW36" s="975"/>
      <c r="BX36" s="975"/>
      <c r="BY36" s="975"/>
      <c r="BZ36" s="975"/>
      <c r="CA36" s="975"/>
      <c r="CB36" s="975"/>
      <c r="CC36" s="975"/>
      <c r="CD36" s="975"/>
      <c r="CE36" s="975"/>
      <c r="CF36" s="975"/>
      <c r="CG36" s="998"/>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24"/>
    </row>
    <row r="37" spans="1:131" ht="26.25" customHeight="1" x14ac:dyDescent="0.2">
      <c r="A37" s="236">
        <v>10</v>
      </c>
      <c r="B37" s="1009"/>
      <c r="C37" s="1010"/>
      <c r="D37" s="1010"/>
      <c r="E37" s="1010"/>
      <c r="F37" s="1010"/>
      <c r="G37" s="1010"/>
      <c r="H37" s="1010"/>
      <c r="I37" s="1010"/>
      <c r="J37" s="1010"/>
      <c r="K37" s="1010"/>
      <c r="L37" s="1010"/>
      <c r="M37" s="1010"/>
      <c r="N37" s="1010"/>
      <c r="O37" s="1010"/>
      <c r="P37" s="1011"/>
      <c r="Q37" s="1020"/>
      <c r="R37" s="1021"/>
      <c r="S37" s="1021"/>
      <c r="T37" s="1021"/>
      <c r="U37" s="1021"/>
      <c r="V37" s="1021"/>
      <c r="W37" s="1021"/>
      <c r="X37" s="1021"/>
      <c r="Y37" s="1021"/>
      <c r="Z37" s="1021"/>
      <c r="AA37" s="1021"/>
      <c r="AB37" s="1021"/>
      <c r="AC37" s="1021"/>
      <c r="AD37" s="1021"/>
      <c r="AE37" s="1022"/>
      <c r="AF37" s="1014"/>
      <c r="AG37" s="1015"/>
      <c r="AH37" s="1015"/>
      <c r="AI37" s="1015"/>
      <c r="AJ37" s="1016"/>
      <c r="AK37" s="715"/>
      <c r="AL37" s="712"/>
      <c r="AM37" s="712"/>
      <c r="AN37" s="712"/>
      <c r="AO37" s="712"/>
      <c r="AP37" s="712"/>
      <c r="AQ37" s="712"/>
      <c r="AR37" s="712"/>
      <c r="AS37" s="712"/>
      <c r="AT37" s="712"/>
      <c r="AU37" s="712"/>
      <c r="AV37" s="712"/>
      <c r="AW37" s="712"/>
      <c r="AX37" s="712"/>
      <c r="AY37" s="712"/>
      <c r="AZ37" s="1023"/>
      <c r="BA37" s="1023"/>
      <c r="BB37" s="1023"/>
      <c r="BC37" s="1023"/>
      <c r="BD37" s="1023"/>
      <c r="BE37" s="719"/>
      <c r="BF37" s="719"/>
      <c r="BG37" s="719"/>
      <c r="BH37" s="719"/>
      <c r="BI37" s="720"/>
      <c r="BJ37" s="226"/>
      <c r="BK37" s="226"/>
      <c r="BL37" s="226"/>
      <c r="BM37" s="226"/>
      <c r="BN37" s="226"/>
      <c r="BO37" s="235"/>
      <c r="BP37" s="235"/>
      <c r="BQ37" s="232">
        <v>31</v>
      </c>
      <c r="BR37" s="233"/>
      <c r="BS37" s="974"/>
      <c r="BT37" s="975"/>
      <c r="BU37" s="975"/>
      <c r="BV37" s="975"/>
      <c r="BW37" s="975"/>
      <c r="BX37" s="975"/>
      <c r="BY37" s="975"/>
      <c r="BZ37" s="975"/>
      <c r="CA37" s="975"/>
      <c r="CB37" s="975"/>
      <c r="CC37" s="975"/>
      <c r="CD37" s="975"/>
      <c r="CE37" s="975"/>
      <c r="CF37" s="975"/>
      <c r="CG37" s="998"/>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24"/>
    </row>
    <row r="38" spans="1:131" ht="26.25" customHeight="1" x14ac:dyDescent="0.2">
      <c r="A38" s="236">
        <v>11</v>
      </c>
      <c r="B38" s="1009"/>
      <c r="C38" s="1010"/>
      <c r="D38" s="1010"/>
      <c r="E38" s="1010"/>
      <c r="F38" s="1010"/>
      <c r="G38" s="1010"/>
      <c r="H38" s="1010"/>
      <c r="I38" s="1010"/>
      <c r="J38" s="1010"/>
      <c r="K38" s="1010"/>
      <c r="L38" s="1010"/>
      <c r="M38" s="1010"/>
      <c r="N38" s="1010"/>
      <c r="O38" s="1010"/>
      <c r="P38" s="1011"/>
      <c r="Q38" s="1020"/>
      <c r="R38" s="1021"/>
      <c r="S38" s="1021"/>
      <c r="T38" s="1021"/>
      <c r="U38" s="1021"/>
      <c r="V38" s="1021"/>
      <c r="W38" s="1021"/>
      <c r="X38" s="1021"/>
      <c r="Y38" s="1021"/>
      <c r="Z38" s="1021"/>
      <c r="AA38" s="1021"/>
      <c r="AB38" s="1021"/>
      <c r="AC38" s="1021"/>
      <c r="AD38" s="1021"/>
      <c r="AE38" s="1022"/>
      <c r="AF38" s="1014"/>
      <c r="AG38" s="1015"/>
      <c r="AH38" s="1015"/>
      <c r="AI38" s="1015"/>
      <c r="AJ38" s="1016"/>
      <c r="AK38" s="715"/>
      <c r="AL38" s="712"/>
      <c r="AM38" s="712"/>
      <c r="AN38" s="712"/>
      <c r="AO38" s="712"/>
      <c r="AP38" s="712"/>
      <c r="AQ38" s="712"/>
      <c r="AR38" s="712"/>
      <c r="AS38" s="712"/>
      <c r="AT38" s="712"/>
      <c r="AU38" s="712"/>
      <c r="AV38" s="712"/>
      <c r="AW38" s="712"/>
      <c r="AX38" s="712"/>
      <c r="AY38" s="712"/>
      <c r="AZ38" s="1023"/>
      <c r="BA38" s="1023"/>
      <c r="BB38" s="1023"/>
      <c r="BC38" s="1023"/>
      <c r="BD38" s="1023"/>
      <c r="BE38" s="719"/>
      <c r="BF38" s="719"/>
      <c r="BG38" s="719"/>
      <c r="BH38" s="719"/>
      <c r="BI38" s="720"/>
      <c r="BJ38" s="226"/>
      <c r="BK38" s="226"/>
      <c r="BL38" s="226"/>
      <c r="BM38" s="226"/>
      <c r="BN38" s="226"/>
      <c r="BO38" s="235"/>
      <c r="BP38" s="235"/>
      <c r="BQ38" s="232">
        <v>32</v>
      </c>
      <c r="BR38" s="233"/>
      <c r="BS38" s="974"/>
      <c r="BT38" s="975"/>
      <c r="BU38" s="975"/>
      <c r="BV38" s="975"/>
      <c r="BW38" s="975"/>
      <c r="BX38" s="975"/>
      <c r="BY38" s="975"/>
      <c r="BZ38" s="975"/>
      <c r="CA38" s="975"/>
      <c r="CB38" s="975"/>
      <c r="CC38" s="975"/>
      <c r="CD38" s="975"/>
      <c r="CE38" s="975"/>
      <c r="CF38" s="975"/>
      <c r="CG38" s="998"/>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24"/>
    </row>
    <row r="39" spans="1:131" ht="26.25" customHeight="1" x14ac:dyDescent="0.2">
      <c r="A39" s="236">
        <v>12</v>
      </c>
      <c r="B39" s="1009"/>
      <c r="C39" s="1010"/>
      <c r="D39" s="1010"/>
      <c r="E39" s="1010"/>
      <c r="F39" s="1010"/>
      <c r="G39" s="1010"/>
      <c r="H39" s="1010"/>
      <c r="I39" s="1010"/>
      <c r="J39" s="1010"/>
      <c r="K39" s="1010"/>
      <c r="L39" s="1010"/>
      <c r="M39" s="1010"/>
      <c r="N39" s="1010"/>
      <c r="O39" s="1010"/>
      <c r="P39" s="1011"/>
      <c r="Q39" s="1020"/>
      <c r="R39" s="1021"/>
      <c r="S39" s="1021"/>
      <c r="T39" s="1021"/>
      <c r="U39" s="1021"/>
      <c r="V39" s="1021"/>
      <c r="W39" s="1021"/>
      <c r="X39" s="1021"/>
      <c r="Y39" s="1021"/>
      <c r="Z39" s="1021"/>
      <c r="AA39" s="1021"/>
      <c r="AB39" s="1021"/>
      <c r="AC39" s="1021"/>
      <c r="AD39" s="1021"/>
      <c r="AE39" s="1022"/>
      <c r="AF39" s="1014"/>
      <c r="AG39" s="1015"/>
      <c r="AH39" s="1015"/>
      <c r="AI39" s="1015"/>
      <c r="AJ39" s="1016"/>
      <c r="AK39" s="715"/>
      <c r="AL39" s="712"/>
      <c r="AM39" s="712"/>
      <c r="AN39" s="712"/>
      <c r="AO39" s="712"/>
      <c r="AP39" s="712"/>
      <c r="AQ39" s="712"/>
      <c r="AR39" s="712"/>
      <c r="AS39" s="712"/>
      <c r="AT39" s="712"/>
      <c r="AU39" s="712"/>
      <c r="AV39" s="712"/>
      <c r="AW39" s="712"/>
      <c r="AX39" s="712"/>
      <c r="AY39" s="712"/>
      <c r="AZ39" s="1023"/>
      <c r="BA39" s="1023"/>
      <c r="BB39" s="1023"/>
      <c r="BC39" s="1023"/>
      <c r="BD39" s="1023"/>
      <c r="BE39" s="719"/>
      <c r="BF39" s="719"/>
      <c r="BG39" s="719"/>
      <c r="BH39" s="719"/>
      <c r="BI39" s="720"/>
      <c r="BJ39" s="226"/>
      <c r="BK39" s="226"/>
      <c r="BL39" s="226"/>
      <c r="BM39" s="226"/>
      <c r="BN39" s="226"/>
      <c r="BO39" s="235"/>
      <c r="BP39" s="235"/>
      <c r="BQ39" s="232">
        <v>33</v>
      </c>
      <c r="BR39" s="233"/>
      <c r="BS39" s="974"/>
      <c r="BT39" s="975"/>
      <c r="BU39" s="975"/>
      <c r="BV39" s="975"/>
      <c r="BW39" s="975"/>
      <c r="BX39" s="975"/>
      <c r="BY39" s="975"/>
      <c r="BZ39" s="975"/>
      <c r="CA39" s="975"/>
      <c r="CB39" s="975"/>
      <c r="CC39" s="975"/>
      <c r="CD39" s="975"/>
      <c r="CE39" s="975"/>
      <c r="CF39" s="975"/>
      <c r="CG39" s="998"/>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24"/>
    </row>
    <row r="40" spans="1:131" ht="26.25" customHeight="1" x14ac:dyDescent="0.2">
      <c r="A40" s="232">
        <v>13</v>
      </c>
      <c r="B40" s="1009"/>
      <c r="C40" s="1010"/>
      <c r="D40" s="1010"/>
      <c r="E40" s="1010"/>
      <c r="F40" s="1010"/>
      <c r="G40" s="1010"/>
      <c r="H40" s="1010"/>
      <c r="I40" s="1010"/>
      <c r="J40" s="1010"/>
      <c r="K40" s="1010"/>
      <c r="L40" s="1010"/>
      <c r="M40" s="1010"/>
      <c r="N40" s="1010"/>
      <c r="O40" s="1010"/>
      <c r="P40" s="1011"/>
      <c r="Q40" s="1020"/>
      <c r="R40" s="1021"/>
      <c r="S40" s="1021"/>
      <c r="T40" s="1021"/>
      <c r="U40" s="1021"/>
      <c r="V40" s="1021"/>
      <c r="W40" s="1021"/>
      <c r="X40" s="1021"/>
      <c r="Y40" s="1021"/>
      <c r="Z40" s="1021"/>
      <c r="AA40" s="1021"/>
      <c r="AB40" s="1021"/>
      <c r="AC40" s="1021"/>
      <c r="AD40" s="1021"/>
      <c r="AE40" s="1022"/>
      <c r="AF40" s="1014"/>
      <c r="AG40" s="1015"/>
      <c r="AH40" s="1015"/>
      <c r="AI40" s="1015"/>
      <c r="AJ40" s="1016"/>
      <c r="AK40" s="715"/>
      <c r="AL40" s="712"/>
      <c r="AM40" s="712"/>
      <c r="AN40" s="712"/>
      <c r="AO40" s="712"/>
      <c r="AP40" s="712"/>
      <c r="AQ40" s="712"/>
      <c r="AR40" s="712"/>
      <c r="AS40" s="712"/>
      <c r="AT40" s="712"/>
      <c r="AU40" s="712"/>
      <c r="AV40" s="712"/>
      <c r="AW40" s="712"/>
      <c r="AX40" s="712"/>
      <c r="AY40" s="712"/>
      <c r="AZ40" s="1023"/>
      <c r="BA40" s="1023"/>
      <c r="BB40" s="1023"/>
      <c r="BC40" s="1023"/>
      <c r="BD40" s="1023"/>
      <c r="BE40" s="719"/>
      <c r="BF40" s="719"/>
      <c r="BG40" s="719"/>
      <c r="BH40" s="719"/>
      <c r="BI40" s="720"/>
      <c r="BJ40" s="226"/>
      <c r="BK40" s="226"/>
      <c r="BL40" s="226"/>
      <c r="BM40" s="226"/>
      <c r="BN40" s="226"/>
      <c r="BO40" s="235"/>
      <c r="BP40" s="235"/>
      <c r="BQ40" s="232">
        <v>34</v>
      </c>
      <c r="BR40" s="233"/>
      <c r="BS40" s="974"/>
      <c r="BT40" s="975"/>
      <c r="BU40" s="975"/>
      <c r="BV40" s="975"/>
      <c r="BW40" s="975"/>
      <c r="BX40" s="975"/>
      <c r="BY40" s="975"/>
      <c r="BZ40" s="975"/>
      <c r="CA40" s="975"/>
      <c r="CB40" s="975"/>
      <c r="CC40" s="975"/>
      <c r="CD40" s="975"/>
      <c r="CE40" s="975"/>
      <c r="CF40" s="975"/>
      <c r="CG40" s="998"/>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24"/>
    </row>
    <row r="41" spans="1:131" ht="26.25" customHeight="1" x14ac:dyDescent="0.2">
      <c r="A41" s="232">
        <v>14</v>
      </c>
      <c r="B41" s="1009"/>
      <c r="C41" s="1010"/>
      <c r="D41" s="1010"/>
      <c r="E41" s="1010"/>
      <c r="F41" s="1010"/>
      <c r="G41" s="1010"/>
      <c r="H41" s="1010"/>
      <c r="I41" s="1010"/>
      <c r="J41" s="1010"/>
      <c r="K41" s="1010"/>
      <c r="L41" s="1010"/>
      <c r="M41" s="1010"/>
      <c r="N41" s="1010"/>
      <c r="O41" s="1010"/>
      <c r="P41" s="1011"/>
      <c r="Q41" s="1020"/>
      <c r="R41" s="1021"/>
      <c r="S41" s="1021"/>
      <c r="T41" s="1021"/>
      <c r="U41" s="1021"/>
      <c r="V41" s="1021"/>
      <c r="W41" s="1021"/>
      <c r="X41" s="1021"/>
      <c r="Y41" s="1021"/>
      <c r="Z41" s="1021"/>
      <c r="AA41" s="1021"/>
      <c r="AB41" s="1021"/>
      <c r="AC41" s="1021"/>
      <c r="AD41" s="1021"/>
      <c r="AE41" s="1022"/>
      <c r="AF41" s="1014"/>
      <c r="AG41" s="1015"/>
      <c r="AH41" s="1015"/>
      <c r="AI41" s="1015"/>
      <c r="AJ41" s="1016"/>
      <c r="AK41" s="715"/>
      <c r="AL41" s="712"/>
      <c r="AM41" s="712"/>
      <c r="AN41" s="712"/>
      <c r="AO41" s="712"/>
      <c r="AP41" s="712"/>
      <c r="AQ41" s="712"/>
      <c r="AR41" s="712"/>
      <c r="AS41" s="712"/>
      <c r="AT41" s="712"/>
      <c r="AU41" s="712"/>
      <c r="AV41" s="712"/>
      <c r="AW41" s="712"/>
      <c r="AX41" s="712"/>
      <c r="AY41" s="712"/>
      <c r="AZ41" s="1023"/>
      <c r="BA41" s="1023"/>
      <c r="BB41" s="1023"/>
      <c r="BC41" s="1023"/>
      <c r="BD41" s="1023"/>
      <c r="BE41" s="719"/>
      <c r="BF41" s="719"/>
      <c r="BG41" s="719"/>
      <c r="BH41" s="719"/>
      <c r="BI41" s="720"/>
      <c r="BJ41" s="226"/>
      <c r="BK41" s="226"/>
      <c r="BL41" s="226"/>
      <c r="BM41" s="226"/>
      <c r="BN41" s="226"/>
      <c r="BO41" s="235"/>
      <c r="BP41" s="235"/>
      <c r="BQ41" s="232">
        <v>35</v>
      </c>
      <c r="BR41" s="233"/>
      <c r="BS41" s="974"/>
      <c r="BT41" s="975"/>
      <c r="BU41" s="975"/>
      <c r="BV41" s="975"/>
      <c r="BW41" s="975"/>
      <c r="BX41" s="975"/>
      <c r="BY41" s="975"/>
      <c r="BZ41" s="975"/>
      <c r="CA41" s="975"/>
      <c r="CB41" s="975"/>
      <c r="CC41" s="975"/>
      <c r="CD41" s="975"/>
      <c r="CE41" s="975"/>
      <c r="CF41" s="975"/>
      <c r="CG41" s="998"/>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24"/>
    </row>
    <row r="42" spans="1:131" ht="26.25" customHeight="1" x14ac:dyDescent="0.2">
      <c r="A42" s="232">
        <v>15</v>
      </c>
      <c r="B42" s="1009"/>
      <c r="C42" s="1010"/>
      <c r="D42" s="1010"/>
      <c r="E42" s="1010"/>
      <c r="F42" s="1010"/>
      <c r="G42" s="1010"/>
      <c r="H42" s="1010"/>
      <c r="I42" s="1010"/>
      <c r="J42" s="1010"/>
      <c r="K42" s="1010"/>
      <c r="L42" s="1010"/>
      <c r="M42" s="1010"/>
      <c r="N42" s="1010"/>
      <c r="O42" s="1010"/>
      <c r="P42" s="1011"/>
      <c r="Q42" s="1020"/>
      <c r="R42" s="1021"/>
      <c r="S42" s="1021"/>
      <c r="T42" s="1021"/>
      <c r="U42" s="1021"/>
      <c r="V42" s="1021"/>
      <c r="W42" s="1021"/>
      <c r="X42" s="1021"/>
      <c r="Y42" s="1021"/>
      <c r="Z42" s="1021"/>
      <c r="AA42" s="1021"/>
      <c r="AB42" s="1021"/>
      <c r="AC42" s="1021"/>
      <c r="AD42" s="1021"/>
      <c r="AE42" s="1022"/>
      <c r="AF42" s="1014"/>
      <c r="AG42" s="1015"/>
      <c r="AH42" s="1015"/>
      <c r="AI42" s="1015"/>
      <c r="AJ42" s="1016"/>
      <c r="AK42" s="715"/>
      <c r="AL42" s="712"/>
      <c r="AM42" s="712"/>
      <c r="AN42" s="712"/>
      <c r="AO42" s="712"/>
      <c r="AP42" s="712"/>
      <c r="AQ42" s="712"/>
      <c r="AR42" s="712"/>
      <c r="AS42" s="712"/>
      <c r="AT42" s="712"/>
      <c r="AU42" s="712"/>
      <c r="AV42" s="712"/>
      <c r="AW42" s="712"/>
      <c r="AX42" s="712"/>
      <c r="AY42" s="712"/>
      <c r="AZ42" s="1023"/>
      <c r="BA42" s="1023"/>
      <c r="BB42" s="1023"/>
      <c r="BC42" s="1023"/>
      <c r="BD42" s="1023"/>
      <c r="BE42" s="719"/>
      <c r="BF42" s="719"/>
      <c r="BG42" s="719"/>
      <c r="BH42" s="719"/>
      <c r="BI42" s="720"/>
      <c r="BJ42" s="226"/>
      <c r="BK42" s="226"/>
      <c r="BL42" s="226"/>
      <c r="BM42" s="226"/>
      <c r="BN42" s="226"/>
      <c r="BO42" s="235"/>
      <c r="BP42" s="235"/>
      <c r="BQ42" s="232">
        <v>36</v>
      </c>
      <c r="BR42" s="233"/>
      <c r="BS42" s="974"/>
      <c r="BT42" s="975"/>
      <c r="BU42" s="975"/>
      <c r="BV42" s="975"/>
      <c r="BW42" s="975"/>
      <c r="BX42" s="975"/>
      <c r="BY42" s="975"/>
      <c r="BZ42" s="975"/>
      <c r="CA42" s="975"/>
      <c r="CB42" s="975"/>
      <c r="CC42" s="975"/>
      <c r="CD42" s="975"/>
      <c r="CE42" s="975"/>
      <c r="CF42" s="975"/>
      <c r="CG42" s="998"/>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24"/>
    </row>
    <row r="43" spans="1:131" ht="26.25" customHeight="1" x14ac:dyDescent="0.2">
      <c r="A43" s="232">
        <v>16</v>
      </c>
      <c r="B43" s="1009"/>
      <c r="C43" s="1010"/>
      <c r="D43" s="1010"/>
      <c r="E43" s="1010"/>
      <c r="F43" s="1010"/>
      <c r="G43" s="1010"/>
      <c r="H43" s="1010"/>
      <c r="I43" s="1010"/>
      <c r="J43" s="1010"/>
      <c r="K43" s="1010"/>
      <c r="L43" s="1010"/>
      <c r="M43" s="1010"/>
      <c r="N43" s="1010"/>
      <c r="O43" s="1010"/>
      <c r="P43" s="1011"/>
      <c r="Q43" s="1020"/>
      <c r="R43" s="1021"/>
      <c r="S43" s="1021"/>
      <c r="T43" s="1021"/>
      <c r="U43" s="1021"/>
      <c r="V43" s="1021"/>
      <c r="W43" s="1021"/>
      <c r="X43" s="1021"/>
      <c r="Y43" s="1021"/>
      <c r="Z43" s="1021"/>
      <c r="AA43" s="1021"/>
      <c r="AB43" s="1021"/>
      <c r="AC43" s="1021"/>
      <c r="AD43" s="1021"/>
      <c r="AE43" s="1022"/>
      <c r="AF43" s="1014"/>
      <c r="AG43" s="1015"/>
      <c r="AH43" s="1015"/>
      <c r="AI43" s="1015"/>
      <c r="AJ43" s="1016"/>
      <c r="AK43" s="715"/>
      <c r="AL43" s="712"/>
      <c r="AM43" s="712"/>
      <c r="AN43" s="712"/>
      <c r="AO43" s="712"/>
      <c r="AP43" s="712"/>
      <c r="AQ43" s="712"/>
      <c r="AR43" s="712"/>
      <c r="AS43" s="712"/>
      <c r="AT43" s="712"/>
      <c r="AU43" s="712"/>
      <c r="AV43" s="712"/>
      <c r="AW43" s="712"/>
      <c r="AX43" s="712"/>
      <c r="AY43" s="712"/>
      <c r="AZ43" s="1023"/>
      <c r="BA43" s="1023"/>
      <c r="BB43" s="1023"/>
      <c r="BC43" s="1023"/>
      <c r="BD43" s="1023"/>
      <c r="BE43" s="719"/>
      <c r="BF43" s="719"/>
      <c r="BG43" s="719"/>
      <c r="BH43" s="719"/>
      <c r="BI43" s="720"/>
      <c r="BJ43" s="226"/>
      <c r="BK43" s="226"/>
      <c r="BL43" s="226"/>
      <c r="BM43" s="226"/>
      <c r="BN43" s="226"/>
      <c r="BO43" s="235"/>
      <c r="BP43" s="235"/>
      <c r="BQ43" s="232">
        <v>37</v>
      </c>
      <c r="BR43" s="233"/>
      <c r="BS43" s="974"/>
      <c r="BT43" s="975"/>
      <c r="BU43" s="975"/>
      <c r="BV43" s="975"/>
      <c r="BW43" s="975"/>
      <c r="BX43" s="975"/>
      <c r="BY43" s="975"/>
      <c r="BZ43" s="975"/>
      <c r="CA43" s="975"/>
      <c r="CB43" s="975"/>
      <c r="CC43" s="975"/>
      <c r="CD43" s="975"/>
      <c r="CE43" s="975"/>
      <c r="CF43" s="975"/>
      <c r="CG43" s="998"/>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24"/>
    </row>
    <row r="44" spans="1:131" ht="26.25" customHeight="1" x14ac:dyDescent="0.2">
      <c r="A44" s="232">
        <v>17</v>
      </c>
      <c r="B44" s="1009"/>
      <c r="C44" s="1010"/>
      <c r="D44" s="1010"/>
      <c r="E44" s="1010"/>
      <c r="F44" s="1010"/>
      <c r="G44" s="1010"/>
      <c r="H44" s="1010"/>
      <c r="I44" s="1010"/>
      <c r="J44" s="1010"/>
      <c r="K44" s="1010"/>
      <c r="L44" s="1010"/>
      <c r="M44" s="1010"/>
      <c r="N44" s="1010"/>
      <c r="O44" s="1010"/>
      <c r="P44" s="1011"/>
      <c r="Q44" s="1020"/>
      <c r="R44" s="1021"/>
      <c r="S44" s="1021"/>
      <c r="T44" s="1021"/>
      <c r="U44" s="1021"/>
      <c r="V44" s="1021"/>
      <c r="W44" s="1021"/>
      <c r="X44" s="1021"/>
      <c r="Y44" s="1021"/>
      <c r="Z44" s="1021"/>
      <c r="AA44" s="1021"/>
      <c r="AB44" s="1021"/>
      <c r="AC44" s="1021"/>
      <c r="AD44" s="1021"/>
      <c r="AE44" s="1022"/>
      <c r="AF44" s="1014"/>
      <c r="AG44" s="1015"/>
      <c r="AH44" s="1015"/>
      <c r="AI44" s="1015"/>
      <c r="AJ44" s="1016"/>
      <c r="AK44" s="715"/>
      <c r="AL44" s="712"/>
      <c r="AM44" s="712"/>
      <c r="AN44" s="712"/>
      <c r="AO44" s="712"/>
      <c r="AP44" s="712"/>
      <c r="AQ44" s="712"/>
      <c r="AR44" s="712"/>
      <c r="AS44" s="712"/>
      <c r="AT44" s="712"/>
      <c r="AU44" s="712"/>
      <c r="AV44" s="712"/>
      <c r="AW44" s="712"/>
      <c r="AX44" s="712"/>
      <c r="AY44" s="712"/>
      <c r="AZ44" s="1023"/>
      <c r="BA44" s="1023"/>
      <c r="BB44" s="1023"/>
      <c r="BC44" s="1023"/>
      <c r="BD44" s="1023"/>
      <c r="BE44" s="719"/>
      <c r="BF44" s="719"/>
      <c r="BG44" s="719"/>
      <c r="BH44" s="719"/>
      <c r="BI44" s="720"/>
      <c r="BJ44" s="226"/>
      <c r="BK44" s="226"/>
      <c r="BL44" s="226"/>
      <c r="BM44" s="226"/>
      <c r="BN44" s="226"/>
      <c r="BO44" s="235"/>
      <c r="BP44" s="235"/>
      <c r="BQ44" s="232">
        <v>38</v>
      </c>
      <c r="BR44" s="233"/>
      <c r="BS44" s="974"/>
      <c r="BT44" s="975"/>
      <c r="BU44" s="975"/>
      <c r="BV44" s="975"/>
      <c r="BW44" s="975"/>
      <c r="BX44" s="975"/>
      <c r="BY44" s="975"/>
      <c r="BZ44" s="975"/>
      <c r="CA44" s="975"/>
      <c r="CB44" s="975"/>
      <c r="CC44" s="975"/>
      <c r="CD44" s="975"/>
      <c r="CE44" s="975"/>
      <c r="CF44" s="975"/>
      <c r="CG44" s="998"/>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24"/>
    </row>
    <row r="45" spans="1:131" ht="26.25" customHeight="1" x14ac:dyDescent="0.2">
      <c r="A45" s="232">
        <v>18</v>
      </c>
      <c r="B45" s="1009"/>
      <c r="C45" s="1010"/>
      <c r="D45" s="1010"/>
      <c r="E45" s="1010"/>
      <c r="F45" s="1010"/>
      <c r="G45" s="1010"/>
      <c r="H45" s="1010"/>
      <c r="I45" s="1010"/>
      <c r="J45" s="1010"/>
      <c r="K45" s="1010"/>
      <c r="L45" s="1010"/>
      <c r="M45" s="1010"/>
      <c r="N45" s="1010"/>
      <c r="O45" s="1010"/>
      <c r="P45" s="1011"/>
      <c r="Q45" s="1020"/>
      <c r="R45" s="1021"/>
      <c r="S45" s="1021"/>
      <c r="T45" s="1021"/>
      <c r="U45" s="1021"/>
      <c r="V45" s="1021"/>
      <c r="W45" s="1021"/>
      <c r="X45" s="1021"/>
      <c r="Y45" s="1021"/>
      <c r="Z45" s="1021"/>
      <c r="AA45" s="1021"/>
      <c r="AB45" s="1021"/>
      <c r="AC45" s="1021"/>
      <c r="AD45" s="1021"/>
      <c r="AE45" s="1022"/>
      <c r="AF45" s="1014"/>
      <c r="AG45" s="1015"/>
      <c r="AH45" s="1015"/>
      <c r="AI45" s="1015"/>
      <c r="AJ45" s="1016"/>
      <c r="AK45" s="715"/>
      <c r="AL45" s="712"/>
      <c r="AM45" s="712"/>
      <c r="AN45" s="712"/>
      <c r="AO45" s="712"/>
      <c r="AP45" s="712"/>
      <c r="AQ45" s="712"/>
      <c r="AR45" s="712"/>
      <c r="AS45" s="712"/>
      <c r="AT45" s="712"/>
      <c r="AU45" s="712"/>
      <c r="AV45" s="712"/>
      <c r="AW45" s="712"/>
      <c r="AX45" s="712"/>
      <c r="AY45" s="712"/>
      <c r="AZ45" s="1023"/>
      <c r="BA45" s="1023"/>
      <c r="BB45" s="1023"/>
      <c r="BC45" s="1023"/>
      <c r="BD45" s="1023"/>
      <c r="BE45" s="719"/>
      <c r="BF45" s="719"/>
      <c r="BG45" s="719"/>
      <c r="BH45" s="719"/>
      <c r="BI45" s="720"/>
      <c r="BJ45" s="226"/>
      <c r="BK45" s="226"/>
      <c r="BL45" s="226"/>
      <c r="BM45" s="226"/>
      <c r="BN45" s="226"/>
      <c r="BO45" s="235"/>
      <c r="BP45" s="235"/>
      <c r="BQ45" s="232">
        <v>39</v>
      </c>
      <c r="BR45" s="233"/>
      <c r="BS45" s="974"/>
      <c r="BT45" s="975"/>
      <c r="BU45" s="975"/>
      <c r="BV45" s="975"/>
      <c r="BW45" s="975"/>
      <c r="BX45" s="975"/>
      <c r="BY45" s="975"/>
      <c r="BZ45" s="975"/>
      <c r="CA45" s="975"/>
      <c r="CB45" s="975"/>
      <c r="CC45" s="975"/>
      <c r="CD45" s="975"/>
      <c r="CE45" s="975"/>
      <c r="CF45" s="975"/>
      <c r="CG45" s="998"/>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24"/>
    </row>
    <row r="46" spans="1:131" ht="26.25" customHeight="1" x14ac:dyDescent="0.2">
      <c r="A46" s="232">
        <v>19</v>
      </c>
      <c r="B46" s="1009"/>
      <c r="C46" s="1010"/>
      <c r="D46" s="1010"/>
      <c r="E46" s="1010"/>
      <c r="F46" s="1010"/>
      <c r="G46" s="1010"/>
      <c r="H46" s="1010"/>
      <c r="I46" s="1010"/>
      <c r="J46" s="1010"/>
      <c r="K46" s="1010"/>
      <c r="L46" s="1010"/>
      <c r="M46" s="1010"/>
      <c r="N46" s="1010"/>
      <c r="O46" s="1010"/>
      <c r="P46" s="1011"/>
      <c r="Q46" s="1020"/>
      <c r="R46" s="1021"/>
      <c r="S46" s="1021"/>
      <c r="T46" s="1021"/>
      <c r="U46" s="1021"/>
      <c r="V46" s="1021"/>
      <c r="W46" s="1021"/>
      <c r="X46" s="1021"/>
      <c r="Y46" s="1021"/>
      <c r="Z46" s="1021"/>
      <c r="AA46" s="1021"/>
      <c r="AB46" s="1021"/>
      <c r="AC46" s="1021"/>
      <c r="AD46" s="1021"/>
      <c r="AE46" s="1022"/>
      <c r="AF46" s="1014"/>
      <c r="AG46" s="1015"/>
      <c r="AH46" s="1015"/>
      <c r="AI46" s="1015"/>
      <c r="AJ46" s="1016"/>
      <c r="AK46" s="715"/>
      <c r="AL46" s="712"/>
      <c r="AM46" s="712"/>
      <c r="AN46" s="712"/>
      <c r="AO46" s="712"/>
      <c r="AP46" s="712"/>
      <c r="AQ46" s="712"/>
      <c r="AR46" s="712"/>
      <c r="AS46" s="712"/>
      <c r="AT46" s="712"/>
      <c r="AU46" s="712"/>
      <c r="AV46" s="712"/>
      <c r="AW46" s="712"/>
      <c r="AX46" s="712"/>
      <c r="AY46" s="712"/>
      <c r="AZ46" s="1023"/>
      <c r="BA46" s="1023"/>
      <c r="BB46" s="1023"/>
      <c r="BC46" s="1023"/>
      <c r="BD46" s="1023"/>
      <c r="BE46" s="719"/>
      <c r="BF46" s="719"/>
      <c r="BG46" s="719"/>
      <c r="BH46" s="719"/>
      <c r="BI46" s="720"/>
      <c r="BJ46" s="226"/>
      <c r="BK46" s="226"/>
      <c r="BL46" s="226"/>
      <c r="BM46" s="226"/>
      <c r="BN46" s="226"/>
      <c r="BO46" s="235"/>
      <c r="BP46" s="235"/>
      <c r="BQ46" s="232">
        <v>40</v>
      </c>
      <c r="BR46" s="233"/>
      <c r="BS46" s="974"/>
      <c r="BT46" s="975"/>
      <c r="BU46" s="975"/>
      <c r="BV46" s="975"/>
      <c r="BW46" s="975"/>
      <c r="BX46" s="975"/>
      <c r="BY46" s="975"/>
      <c r="BZ46" s="975"/>
      <c r="CA46" s="975"/>
      <c r="CB46" s="975"/>
      <c r="CC46" s="975"/>
      <c r="CD46" s="975"/>
      <c r="CE46" s="975"/>
      <c r="CF46" s="975"/>
      <c r="CG46" s="998"/>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24"/>
    </row>
    <row r="47" spans="1:131" ht="26.25" customHeight="1" x14ac:dyDescent="0.2">
      <c r="A47" s="232">
        <v>20</v>
      </c>
      <c r="B47" s="1009"/>
      <c r="C47" s="1010"/>
      <c r="D47" s="1010"/>
      <c r="E47" s="1010"/>
      <c r="F47" s="1010"/>
      <c r="G47" s="1010"/>
      <c r="H47" s="1010"/>
      <c r="I47" s="1010"/>
      <c r="J47" s="1010"/>
      <c r="K47" s="1010"/>
      <c r="L47" s="1010"/>
      <c r="M47" s="1010"/>
      <c r="N47" s="1010"/>
      <c r="O47" s="1010"/>
      <c r="P47" s="1011"/>
      <c r="Q47" s="1020"/>
      <c r="R47" s="1021"/>
      <c r="S47" s="1021"/>
      <c r="T47" s="1021"/>
      <c r="U47" s="1021"/>
      <c r="V47" s="1021"/>
      <c r="W47" s="1021"/>
      <c r="X47" s="1021"/>
      <c r="Y47" s="1021"/>
      <c r="Z47" s="1021"/>
      <c r="AA47" s="1021"/>
      <c r="AB47" s="1021"/>
      <c r="AC47" s="1021"/>
      <c r="AD47" s="1021"/>
      <c r="AE47" s="1022"/>
      <c r="AF47" s="1014"/>
      <c r="AG47" s="1015"/>
      <c r="AH47" s="1015"/>
      <c r="AI47" s="1015"/>
      <c r="AJ47" s="1016"/>
      <c r="AK47" s="715"/>
      <c r="AL47" s="712"/>
      <c r="AM47" s="712"/>
      <c r="AN47" s="712"/>
      <c r="AO47" s="712"/>
      <c r="AP47" s="712"/>
      <c r="AQ47" s="712"/>
      <c r="AR47" s="712"/>
      <c r="AS47" s="712"/>
      <c r="AT47" s="712"/>
      <c r="AU47" s="712"/>
      <c r="AV47" s="712"/>
      <c r="AW47" s="712"/>
      <c r="AX47" s="712"/>
      <c r="AY47" s="712"/>
      <c r="AZ47" s="1023"/>
      <c r="BA47" s="1023"/>
      <c r="BB47" s="1023"/>
      <c r="BC47" s="1023"/>
      <c r="BD47" s="1023"/>
      <c r="BE47" s="719"/>
      <c r="BF47" s="719"/>
      <c r="BG47" s="719"/>
      <c r="BH47" s="719"/>
      <c r="BI47" s="720"/>
      <c r="BJ47" s="226"/>
      <c r="BK47" s="226"/>
      <c r="BL47" s="226"/>
      <c r="BM47" s="226"/>
      <c r="BN47" s="226"/>
      <c r="BO47" s="235"/>
      <c r="BP47" s="235"/>
      <c r="BQ47" s="232">
        <v>41</v>
      </c>
      <c r="BR47" s="233"/>
      <c r="BS47" s="974"/>
      <c r="BT47" s="975"/>
      <c r="BU47" s="975"/>
      <c r="BV47" s="975"/>
      <c r="BW47" s="975"/>
      <c r="BX47" s="975"/>
      <c r="BY47" s="975"/>
      <c r="BZ47" s="975"/>
      <c r="CA47" s="975"/>
      <c r="CB47" s="975"/>
      <c r="CC47" s="975"/>
      <c r="CD47" s="975"/>
      <c r="CE47" s="975"/>
      <c r="CF47" s="975"/>
      <c r="CG47" s="998"/>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24"/>
    </row>
    <row r="48" spans="1:131" ht="26.25" customHeight="1" x14ac:dyDescent="0.2">
      <c r="A48" s="232">
        <v>21</v>
      </c>
      <c r="B48" s="1009"/>
      <c r="C48" s="1010"/>
      <c r="D48" s="1010"/>
      <c r="E48" s="1010"/>
      <c r="F48" s="1010"/>
      <c r="G48" s="1010"/>
      <c r="H48" s="1010"/>
      <c r="I48" s="1010"/>
      <c r="J48" s="1010"/>
      <c r="K48" s="1010"/>
      <c r="L48" s="1010"/>
      <c r="M48" s="1010"/>
      <c r="N48" s="1010"/>
      <c r="O48" s="1010"/>
      <c r="P48" s="1011"/>
      <c r="Q48" s="1020"/>
      <c r="R48" s="1021"/>
      <c r="S48" s="1021"/>
      <c r="T48" s="1021"/>
      <c r="U48" s="1021"/>
      <c r="V48" s="1021"/>
      <c r="W48" s="1021"/>
      <c r="X48" s="1021"/>
      <c r="Y48" s="1021"/>
      <c r="Z48" s="1021"/>
      <c r="AA48" s="1021"/>
      <c r="AB48" s="1021"/>
      <c r="AC48" s="1021"/>
      <c r="AD48" s="1021"/>
      <c r="AE48" s="1022"/>
      <c r="AF48" s="1014"/>
      <c r="AG48" s="1015"/>
      <c r="AH48" s="1015"/>
      <c r="AI48" s="1015"/>
      <c r="AJ48" s="1016"/>
      <c r="AK48" s="715"/>
      <c r="AL48" s="712"/>
      <c r="AM48" s="712"/>
      <c r="AN48" s="712"/>
      <c r="AO48" s="712"/>
      <c r="AP48" s="712"/>
      <c r="AQ48" s="712"/>
      <c r="AR48" s="712"/>
      <c r="AS48" s="712"/>
      <c r="AT48" s="712"/>
      <c r="AU48" s="712"/>
      <c r="AV48" s="712"/>
      <c r="AW48" s="712"/>
      <c r="AX48" s="712"/>
      <c r="AY48" s="712"/>
      <c r="AZ48" s="1023"/>
      <c r="BA48" s="1023"/>
      <c r="BB48" s="1023"/>
      <c r="BC48" s="1023"/>
      <c r="BD48" s="1023"/>
      <c r="BE48" s="719"/>
      <c r="BF48" s="719"/>
      <c r="BG48" s="719"/>
      <c r="BH48" s="719"/>
      <c r="BI48" s="720"/>
      <c r="BJ48" s="226"/>
      <c r="BK48" s="226"/>
      <c r="BL48" s="226"/>
      <c r="BM48" s="226"/>
      <c r="BN48" s="226"/>
      <c r="BO48" s="235"/>
      <c r="BP48" s="235"/>
      <c r="BQ48" s="232">
        <v>42</v>
      </c>
      <c r="BR48" s="233"/>
      <c r="BS48" s="974"/>
      <c r="BT48" s="975"/>
      <c r="BU48" s="975"/>
      <c r="BV48" s="975"/>
      <c r="BW48" s="975"/>
      <c r="BX48" s="975"/>
      <c r="BY48" s="975"/>
      <c r="BZ48" s="975"/>
      <c r="CA48" s="975"/>
      <c r="CB48" s="975"/>
      <c r="CC48" s="975"/>
      <c r="CD48" s="975"/>
      <c r="CE48" s="975"/>
      <c r="CF48" s="975"/>
      <c r="CG48" s="998"/>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24"/>
    </row>
    <row r="49" spans="1:131" ht="26.25" customHeight="1" x14ac:dyDescent="0.2">
      <c r="A49" s="232">
        <v>22</v>
      </c>
      <c r="B49" s="1009"/>
      <c r="C49" s="1010"/>
      <c r="D49" s="1010"/>
      <c r="E49" s="1010"/>
      <c r="F49" s="1010"/>
      <c r="G49" s="1010"/>
      <c r="H49" s="1010"/>
      <c r="I49" s="1010"/>
      <c r="J49" s="1010"/>
      <c r="K49" s="1010"/>
      <c r="L49" s="1010"/>
      <c r="M49" s="1010"/>
      <c r="N49" s="1010"/>
      <c r="O49" s="1010"/>
      <c r="P49" s="1011"/>
      <c r="Q49" s="1020"/>
      <c r="R49" s="1021"/>
      <c r="S49" s="1021"/>
      <c r="T49" s="1021"/>
      <c r="U49" s="1021"/>
      <c r="V49" s="1021"/>
      <c r="W49" s="1021"/>
      <c r="X49" s="1021"/>
      <c r="Y49" s="1021"/>
      <c r="Z49" s="1021"/>
      <c r="AA49" s="1021"/>
      <c r="AB49" s="1021"/>
      <c r="AC49" s="1021"/>
      <c r="AD49" s="1021"/>
      <c r="AE49" s="1022"/>
      <c r="AF49" s="1014"/>
      <c r="AG49" s="1015"/>
      <c r="AH49" s="1015"/>
      <c r="AI49" s="1015"/>
      <c r="AJ49" s="1016"/>
      <c r="AK49" s="715"/>
      <c r="AL49" s="712"/>
      <c r="AM49" s="712"/>
      <c r="AN49" s="712"/>
      <c r="AO49" s="712"/>
      <c r="AP49" s="712"/>
      <c r="AQ49" s="712"/>
      <c r="AR49" s="712"/>
      <c r="AS49" s="712"/>
      <c r="AT49" s="712"/>
      <c r="AU49" s="712"/>
      <c r="AV49" s="712"/>
      <c r="AW49" s="712"/>
      <c r="AX49" s="712"/>
      <c r="AY49" s="712"/>
      <c r="AZ49" s="1023"/>
      <c r="BA49" s="1023"/>
      <c r="BB49" s="1023"/>
      <c r="BC49" s="1023"/>
      <c r="BD49" s="1023"/>
      <c r="BE49" s="719"/>
      <c r="BF49" s="719"/>
      <c r="BG49" s="719"/>
      <c r="BH49" s="719"/>
      <c r="BI49" s="720"/>
      <c r="BJ49" s="226"/>
      <c r="BK49" s="226"/>
      <c r="BL49" s="226"/>
      <c r="BM49" s="226"/>
      <c r="BN49" s="226"/>
      <c r="BO49" s="235"/>
      <c r="BP49" s="235"/>
      <c r="BQ49" s="232">
        <v>43</v>
      </c>
      <c r="BR49" s="233"/>
      <c r="BS49" s="974"/>
      <c r="BT49" s="975"/>
      <c r="BU49" s="975"/>
      <c r="BV49" s="975"/>
      <c r="BW49" s="975"/>
      <c r="BX49" s="975"/>
      <c r="BY49" s="975"/>
      <c r="BZ49" s="975"/>
      <c r="CA49" s="975"/>
      <c r="CB49" s="975"/>
      <c r="CC49" s="975"/>
      <c r="CD49" s="975"/>
      <c r="CE49" s="975"/>
      <c r="CF49" s="975"/>
      <c r="CG49" s="998"/>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24"/>
    </row>
    <row r="50" spans="1:131" ht="26.25" customHeight="1" x14ac:dyDescent="0.2">
      <c r="A50" s="232">
        <v>23</v>
      </c>
      <c r="B50" s="1009"/>
      <c r="C50" s="1010"/>
      <c r="D50" s="1010"/>
      <c r="E50" s="1010"/>
      <c r="F50" s="1010"/>
      <c r="G50" s="1010"/>
      <c r="H50" s="1010"/>
      <c r="I50" s="1010"/>
      <c r="J50" s="1010"/>
      <c r="K50" s="1010"/>
      <c r="L50" s="1010"/>
      <c r="M50" s="1010"/>
      <c r="N50" s="1010"/>
      <c r="O50" s="1010"/>
      <c r="P50" s="1011"/>
      <c r="Q50" s="1012"/>
      <c r="R50" s="1004"/>
      <c r="S50" s="1004"/>
      <c r="T50" s="1004"/>
      <c r="U50" s="1004"/>
      <c r="V50" s="1004"/>
      <c r="W50" s="1004"/>
      <c r="X50" s="1004"/>
      <c r="Y50" s="1004"/>
      <c r="Z50" s="1004"/>
      <c r="AA50" s="1004"/>
      <c r="AB50" s="1004"/>
      <c r="AC50" s="1004"/>
      <c r="AD50" s="1004"/>
      <c r="AE50" s="1013"/>
      <c r="AF50" s="1014"/>
      <c r="AG50" s="1015"/>
      <c r="AH50" s="1015"/>
      <c r="AI50" s="1015"/>
      <c r="AJ50" s="1016"/>
      <c r="AK50" s="1003"/>
      <c r="AL50" s="1004"/>
      <c r="AM50" s="1004"/>
      <c r="AN50" s="1004"/>
      <c r="AO50" s="1004"/>
      <c r="AP50" s="1004"/>
      <c r="AQ50" s="1004"/>
      <c r="AR50" s="1004"/>
      <c r="AS50" s="1004"/>
      <c r="AT50" s="1004"/>
      <c r="AU50" s="1004"/>
      <c r="AV50" s="1004"/>
      <c r="AW50" s="1004"/>
      <c r="AX50" s="1004"/>
      <c r="AY50" s="1004"/>
      <c r="AZ50" s="1005"/>
      <c r="BA50" s="1005"/>
      <c r="BB50" s="1005"/>
      <c r="BC50" s="1005"/>
      <c r="BD50" s="1005"/>
      <c r="BE50" s="719"/>
      <c r="BF50" s="719"/>
      <c r="BG50" s="719"/>
      <c r="BH50" s="719"/>
      <c r="BI50" s="720"/>
      <c r="BJ50" s="226"/>
      <c r="BK50" s="226"/>
      <c r="BL50" s="226"/>
      <c r="BM50" s="226"/>
      <c r="BN50" s="226"/>
      <c r="BO50" s="235"/>
      <c r="BP50" s="235"/>
      <c r="BQ50" s="232">
        <v>44</v>
      </c>
      <c r="BR50" s="233"/>
      <c r="BS50" s="974"/>
      <c r="BT50" s="975"/>
      <c r="BU50" s="975"/>
      <c r="BV50" s="975"/>
      <c r="BW50" s="975"/>
      <c r="BX50" s="975"/>
      <c r="BY50" s="975"/>
      <c r="BZ50" s="975"/>
      <c r="CA50" s="975"/>
      <c r="CB50" s="975"/>
      <c r="CC50" s="975"/>
      <c r="CD50" s="975"/>
      <c r="CE50" s="975"/>
      <c r="CF50" s="975"/>
      <c r="CG50" s="998"/>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24"/>
    </row>
    <row r="51" spans="1:131" ht="26.25" customHeight="1" x14ac:dyDescent="0.2">
      <c r="A51" s="232">
        <v>24</v>
      </c>
      <c r="B51" s="1009"/>
      <c r="C51" s="1010"/>
      <c r="D51" s="1010"/>
      <c r="E51" s="1010"/>
      <c r="F51" s="1010"/>
      <c r="G51" s="1010"/>
      <c r="H51" s="1010"/>
      <c r="I51" s="1010"/>
      <c r="J51" s="1010"/>
      <c r="K51" s="1010"/>
      <c r="L51" s="1010"/>
      <c r="M51" s="1010"/>
      <c r="N51" s="1010"/>
      <c r="O51" s="1010"/>
      <c r="P51" s="1011"/>
      <c r="Q51" s="1012"/>
      <c r="R51" s="1004"/>
      <c r="S51" s="1004"/>
      <c r="T51" s="1004"/>
      <c r="U51" s="1004"/>
      <c r="V51" s="1004"/>
      <c r="W51" s="1004"/>
      <c r="X51" s="1004"/>
      <c r="Y51" s="1004"/>
      <c r="Z51" s="1004"/>
      <c r="AA51" s="1004"/>
      <c r="AB51" s="1004"/>
      <c r="AC51" s="1004"/>
      <c r="AD51" s="1004"/>
      <c r="AE51" s="1013"/>
      <c r="AF51" s="1014"/>
      <c r="AG51" s="1015"/>
      <c r="AH51" s="1015"/>
      <c r="AI51" s="1015"/>
      <c r="AJ51" s="1016"/>
      <c r="AK51" s="1003"/>
      <c r="AL51" s="1004"/>
      <c r="AM51" s="1004"/>
      <c r="AN51" s="1004"/>
      <c r="AO51" s="1004"/>
      <c r="AP51" s="1004"/>
      <c r="AQ51" s="1004"/>
      <c r="AR51" s="1004"/>
      <c r="AS51" s="1004"/>
      <c r="AT51" s="1004"/>
      <c r="AU51" s="1004"/>
      <c r="AV51" s="1004"/>
      <c r="AW51" s="1004"/>
      <c r="AX51" s="1004"/>
      <c r="AY51" s="1004"/>
      <c r="AZ51" s="1005"/>
      <c r="BA51" s="1005"/>
      <c r="BB51" s="1005"/>
      <c r="BC51" s="1005"/>
      <c r="BD51" s="1005"/>
      <c r="BE51" s="719"/>
      <c r="BF51" s="719"/>
      <c r="BG51" s="719"/>
      <c r="BH51" s="719"/>
      <c r="BI51" s="720"/>
      <c r="BJ51" s="226"/>
      <c r="BK51" s="226"/>
      <c r="BL51" s="226"/>
      <c r="BM51" s="226"/>
      <c r="BN51" s="226"/>
      <c r="BO51" s="235"/>
      <c r="BP51" s="235"/>
      <c r="BQ51" s="232">
        <v>45</v>
      </c>
      <c r="BR51" s="233"/>
      <c r="BS51" s="974"/>
      <c r="BT51" s="975"/>
      <c r="BU51" s="975"/>
      <c r="BV51" s="975"/>
      <c r="BW51" s="975"/>
      <c r="BX51" s="975"/>
      <c r="BY51" s="975"/>
      <c r="BZ51" s="975"/>
      <c r="CA51" s="975"/>
      <c r="CB51" s="975"/>
      <c r="CC51" s="975"/>
      <c r="CD51" s="975"/>
      <c r="CE51" s="975"/>
      <c r="CF51" s="975"/>
      <c r="CG51" s="998"/>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24"/>
    </row>
    <row r="52" spans="1:131" ht="26.25" customHeight="1" x14ac:dyDescent="0.2">
      <c r="A52" s="232">
        <v>25</v>
      </c>
      <c r="B52" s="1009"/>
      <c r="C52" s="1010"/>
      <c r="D52" s="1010"/>
      <c r="E52" s="1010"/>
      <c r="F52" s="1010"/>
      <c r="G52" s="1010"/>
      <c r="H52" s="1010"/>
      <c r="I52" s="1010"/>
      <c r="J52" s="1010"/>
      <c r="K52" s="1010"/>
      <c r="L52" s="1010"/>
      <c r="M52" s="1010"/>
      <c r="N52" s="1010"/>
      <c r="O52" s="1010"/>
      <c r="P52" s="1011"/>
      <c r="Q52" s="1012"/>
      <c r="R52" s="1004"/>
      <c r="S52" s="1004"/>
      <c r="T52" s="1004"/>
      <c r="U52" s="1004"/>
      <c r="V52" s="1004"/>
      <c r="W52" s="1004"/>
      <c r="X52" s="1004"/>
      <c r="Y52" s="1004"/>
      <c r="Z52" s="1004"/>
      <c r="AA52" s="1004"/>
      <c r="AB52" s="1004"/>
      <c r="AC52" s="1004"/>
      <c r="AD52" s="1004"/>
      <c r="AE52" s="1013"/>
      <c r="AF52" s="1014"/>
      <c r="AG52" s="1015"/>
      <c r="AH52" s="1015"/>
      <c r="AI52" s="1015"/>
      <c r="AJ52" s="1016"/>
      <c r="AK52" s="1003"/>
      <c r="AL52" s="1004"/>
      <c r="AM52" s="1004"/>
      <c r="AN52" s="1004"/>
      <c r="AO52" s="1004"/>
      <c r="AP52" s="1004"/>
      <c r="AQ52" s="1004"/>
      <c r="AR52" s="1004"/>
      <c r="AS52" s="1004"/>
      <c r="AT52" s="1004"/>
      <c r="AU52" s="1004"/>
      <c r="AV52" s="1004"/>
      <c r="AW52" s="1004"/>
      <c r="AX52" s="1004"/>
      <c r="AY52" s="1004"/>
      <c r="AZ52" s="1005"/>
      <c r="BA52" s="1005"/>
      <c r="BB52" s="1005"/>
      <c r="BC52" s="1005"/>
      <c r="BD52" s="1005"/>
      <c r="BE52" s="719"/>
      <c r="BF52" s="719"/>
      <c r="BG52" s="719"/>
      <c r="BH52" s="719"/>
      <c r="BI52" s="720"/>
      <c r="BJ52" s="226"/>
      <c r="BK52" s="226"/>
      <c r="BL52" s="226"/>
      <c r="BM52" s="226"/>
      <c r="BN52" s="226"/>
      <c r="BO52" s="235"/>
      <c r="BP52" s="235"/>
      <c r="BQ52" s="232">
        <v>46</v>
      </c>
      <c r="BR52" s="233"/>
      <c r="BS52" s="974"/>
      <c r="BT52" s="975"/>
      <c r="BU52" s="975"/>
      <c r="BV52" s="975"/>
      <c r="BW52" s="975"/>
      <c r="BX52" s="975"/>
      <c r="BY52" s="975"/>
      <c r="BZ52" s="975"/>
      <c r="CA52" s="975"/>
      <c r="CB52" s="975"/>
      <c r="CC52" s="975"/>
      <c r="CD52" s="975"/>
      <c r="CE52" s="975"/>
      <c r="CF52" s="975"/>
      <c r="CG52" s="998"/>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24"/>
    </row>
    <row r="53" spans="1:131" ht="26.25" customHeight="1" x14ac:dyDescent="0.2">
      <c r="A53" s="232">
        <v>26</v>
      </c>
      <c r="B53" s="1009"/>
      <c r="C53" s="1010"/>
      <c r="D53" s="1010"/>
      <c r="E53" s="1010"/>
      <c r="F53" s="1010"/>
      <c r="G53" s="1010"/>
      <c r="H53" s="1010"/>
      <c r="I53" s="1010"/>
      <c r="J53" s="1010"/>
      <c r="K53" s="1010"/>
      <c r="L53" s="1010"/>
      <c r="M53" s="1010"/>
      <c r="N53" s="1010"/>
      <c r="O53" s="1010"/>
      <c r="P53" s="1011"/>
      <c r="Q53" s="1012"/>
      <c r="R53" s="1004"/>
      <c r="S53" s="1004"/>
      <c r="T53" s="1004"/>
      <c r="U53" s="1004"/>
      <c r="V53" s="1004"/>
      <c r="W53" s="1004"/>
      <c r="X53" s="1004"/>
      <c r="Y53" s="1004"/>
      <c r="Z53" s="1004"/>
      <c r="AA53" s="1004"/>
      <c r="AB53" s="1004"/>
      <c r="AC53" s="1004"/>
      <c r="AD53" s="1004"/>
      <c r="AE53" s="1013"/>
      <c r="AF53" s="1014"/>
      <c r="AG53" s="1015"/>
      <c r="AH53" s="1015"/>
      <c r="AI53" s="1015"/>
      <c r="AJ53" s="1016"/>
      <c r="AK53" s="1003"/>
      <c r="AL53" s="1004"/>
      <c r="AM53" s="1004"/>
      <c r="AN53" s="1004"/>
      <c r="AO53" s="1004"/>
      <c r="AP53" s="1004"/>
      <c r="AQ53" s="1004"/>
      <c r="AR53" s="1004"/>
      <c r="AS53" s="1004"/>
      <c r="AT53" s="1004"/>
      <c r="AU53" s="1004"/>
      <c r="AV53" s="1004"/>
      <c r="AW53" s="1004"/>
      <c r="AX53" s="1004"/>
      <c r="AY53" s="1004"/>
      <c r="AZ53" s="1005"/>
      <c r="BA53" s="1005"/>
      <c r="BB53" s="1005"/>
      <c r="BC53" s="1005"/>
      <c r="BD53" s="1005"/>
      <c r="BE53" s="719"/>
      <c r="BF53" s="719"/>
      <c r="BG53" s="719"/>
      <c r="BH53" s="719"/>
      <c r="BI53" s="720"/>
      <c r="BJ53" s="226"/>
      <c r="BK53" s="226"/>
      <c r="BL53" s="226"/>
      <c r="BM53" s="226"/>
      <c r="BN53" s="226"/>
      <c r="BO53" s="235"/>
      <c r="BP53" s="235"/>
      <c r="BQ53" s="232">
        <v>47</v>
      </c>
      <c r="BR53" s="233"/>
      <c r="BS53" s="974"/>
      <c r="BT53" s="975"/>
      <c r="BU53" s="975"/>
      <c r="BV53" s="975"/>
      <c r="BW53" s="975"/>
      <c r="BX53" s="975"/>
      <c r="BY53" s="975"/>
      <c r="BZ53" s="975"/>
      <c r="CA53" s="975"/>
      <c r="CB53" s="975"/>
      <c r="CC53" s="975"/>
      <c r="CD53" s="975"/>
      <c r="CE53" s="975"/>
      <c r="CF53" s="975"/>
      <c r="CG53" s="998"/>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24"/>
    </row>
    <row r="54" spans="1:131" ht="26.25" customHeight="1" x14ac:dyDescent="0.2">
      <c r="A54" s="232">
        <v>27</v>
      </c>
      <c r="B54" s="1009"/>
      <c r="C54" s="1010"/>
      <c r="D54" s="1010"/>
      <c r="E54" s="1010"/>
      <c r="F54" s="1010"/>
      <c r="G54" s="1010"/>
      <c r="H54" s="1010"/>
      <c r="I54" s="1010"/>
      <c r="J54" s="1010"/>
      <c r="K54" s="1010"/>
      <c r="L54" s="1010"/>
      <c r="M54" s="1010"/>
      <c r="N54" s="1010"/>
      <c r="O54" s="1010"/>
      <c r="P54" s="1011"/>
      <c r="Q54" s="1012"/>
      <c r="R54" s="1004"/>
      <c r="S54" s="1004"/>
      <c r="T54" s="1004"/>
      <c r="U54" s="1004"/>
      <c r="V54" s="1004"/>
      <c r="W54" s="1004"/>
      <c r="X54" s="1004"/>
      <c r="Y54" s="1004"/>
      <c r="Z54" s="1004"/>
      <c r="AA54" s="1004"/>
      <c r="AB54" s="1004"/>
      <c r="AC54" s="1004"/>
      <c r="AD54" s="1004"/>
      <c r="AE54" s="1013"/>
      <c r="AF54" s="1014"/>
      <c r="AG54" s="1015"/>
      <c r="AH54" s="1015"/>
      <c r="AI54" s="1015"/>
      <c r="AJ54" s="1016"/>
      <c r="AK54" s="1003"/>
      <c r="AL54" s="1004"/>
      <c r="AM54" s="1004"/>
      <c r="AN54" s="1004"/>
      <c r="AO54" s="1004"/>
      <c r="AP54" s="1004"/>
      <c r="AQ54" s="1004"/>
      <c r="AR54" s="1004"/>
      <c r="AS54" s="1004"/>
      <c r="AT54" s="1004"/>
      <c r="AU54" s="1004"/>
      <c r="AV54" s="1004"/>
      <c r="AW54" s="1004"/>
      <c r="AX54" s="1004"/>
      <c r="AY54" s="1004"/>
      <c r="AZ54" s="1005"/>
      <c r="BA54" s="1005"/>
      <c r="BB54" s="1005"/>
      <c r="BC54" s="1005"/>
      <c r="BD54" s="1005"/>
      <c r="BE54" s="719"/>
      <c r="BF54" s="719"/>
      <c r="BG54" s="719"/>
      <c r="BH54" s="719"/>
      <c r="BI54" s="720"/>
      <c r="BJ54" s="226"/>
      <c r="BK54" s="226"/>
      <c r="BL54" s="226"/>
      <c r="BM54" s="226"/>
      <c r="BN54" s="226"/>
      <c r="BO54" s="235"/>
      <c r="BP54" s="235"/>
      <c r="BQ54" s="232">
        <v>48</v>
      </c>
      <c r="BR54" s="233"/>
      <c r="BS54" s="974"/>
      <c r="BT54" s="975"/>
      <c r="BU54" s="975"/>
      <c r="BV54" s="975"/>
      <c r="BW54" s="975"/>
      <c r="BX54" s="975"/>
      <c r="BY54" s="975"/>
      <c r="BZ54" s="975"/>
      <c r="CA54" s="975"/>
      <c r="CB54" s="975"/>
      <c r="CC54" s="975"/>
      <c r="CD54" s="975"/>
      <c r="CE54" s="975"/>
      <c r="CF54" s="975"/>
      <c r="CG54" s="998"/>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24"/>
    </row>
    <row r="55" spans="1:131" ht="26.25" customHeight="1" x14ac:dyDescent="0.2">
      <c r="A55" s="232">
        <v>28</v>
      </c>
      <c r="B55" s="1009"/>
      <c r="C55" s="1010"/>
      <c r="D55" s="1010"/>
      <c r="E55" s="1010"/>
      <c r="F55" s="1010"/>
      <c r="G55" s="1010"/>
      <c r="H55" s="1010"/>
      <c r="I55" s="1010"/>
      <c r="J55" s="1010"/>
      <c r="K55" s="1010"/>
      <c r="L55" s="1010"/>
      <c r="M55" s="1010"/>
      <c r="N55" s="1010"/>
      <c r="O55" s="1010"/>
      <c r="P55" s="1011"/>
      <c r="Q55" s="1012"/>
      <c r="R55" s="1004"/>
      <c r="S55" s="1004"/>
      <c r="T55" s="1004"/>
      <c r="U55" s="1004"/>
      <c r="V55" s="1004"/>
      <c r="W55" s="1004"/>
      <c r="X55" s="1004"/>
      <c r="Y55" s="1004"/>
      <c r="Z55" s="1004"/>
      <c r="AA55" s="1004"/>
      <c r="AB55" s="1004"/>
      <c r="AC55" s="1004"/>
      <c r="AD55" s="1004"/>
      <c r="AE55" s="1013"/>
      <c r="AF55" s="1014"/>
      <c r="AG55" s="1015"/>
      <c r="AH55" s="1015"/>
      <c r="AI55" s="1015"/>
      <c r="AJ55" s="1016"/>
      <c r="AK55" s="1003"/>
      <c r="AL55" s="1004"/>
      <c r="AM55" s="1004"/>
      <c r="AN55" s="1004"/>
      <c r="AO55" s="1004"/>
      <c r="AP55" s="1004"/>
      <c r="AQ55" s="1004"/>
      <c r="AR55" s="1004"/>
      <c r="AS55" s="1004"/>
      <c r="AT55" s="1004"/>
      <c r="AU55" s="1004"/>
      <c r="AV55" s="1004"/>
      <c r="AW55" s="1004"/>
      <c r="AX55" s="1004"/>
      <c r="AY55" s="1004"/>
      <c r="AZ55" s="1005"/>
      <c r="BA55" s="1005"/>
      <c r="BB55" s="1005"/>
      <c r="BC55" s="1005"/>
      <c r="BD55" s="1005"/>
      <c r="BE55" s="719"/>
      <c r="BF55" s="719"/>
      <c r="BG55" s="719"/>
      <c r="BH55" s="719"/>
      <c r="BI55" s="720"/>
      <c r="BJ55" s="226"/>
      <c r="BK55" s="226"/>
      <c r="BL55" s="226"/>
      <c r="BM55" s="226"/>
      <c r="BN55" s="226"/>
      <c r="BO55" s="235"/>
      <c r="BP55" s="235"/>
      <c r="BQ55" s="232">
        <v>49</v>
      </c>
      <c r="BR55" s="233"/>
      <c r="BS55" s="974"/>
      <c r="BT55" s="975"/>
      <c r="BU55" s="975"/>
      <c r="BV55" s="975"/>
      <c r="BW55" s="975"/>
      <c r="BX55" s="975"/>
      <c r="BY55" s="975"/>
      <c r="BZ55" s="975"/>
      <c r="CA55" s="975"/>
      <c r="CB55" s="975"/>
      <c r="CC55" s="975"/>
      <c r="CD55" s="975"/>
      <c r="CE55" s="975"/>
      <c r="CF55" s="975"/>
      <c r="CG55" s="998"/>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24"/>
    </row>
    <row r="56" spans="1:131" ht="26.25" customHeight="1" x14ac:dyDescent="0.2">
      <c r="A56" s="232">
        <v>29</v>
      </c>
      <c r="B56" s="1009"/>
      <c r="C56" s="1010"/>
      <c r="D56" s="1010"/>
      <c r="E56" s="1010"/>
      <c r="F56" s="1010"/>
      <c r="G56" s="1010"/>
      <c r="H56" s="1010"/>
      <c r="I56" s="1010"/>
      <c r="J56" s="1010"/>
      <c r="K56" s="1010"/>
      <c r="L56" s="1010"/>
      <c r="M56" s="1010"/>
      <c r="N56" s="1010"/>
      <c r="O56" s="1010"/>
      <c r="P56" s="1011"/>
      <c r="Q56" s="1012"/>
      <c r="R56" s="1004"/>
      <c r="S56" s="1004"/>
      <c r="T56" s="1004"/>
      <c r="U56" s="1004"/>
      <c r="V56" s="1004"/>
      <c r="W56" s="1004"/>
      <c r="X56" s="1004"/>
      <c r="Y56" s="1004"/>
      <c r="Z56" s="1004"/>
      <c r="AA56" s="1004"/>
      <c r="AB56" s="1004"/>
      <c r="AC56" s="1004"/>
      <c r="AD56" s="1004"/>
      <c r="AE56" s="1013"/>
      <c r="AF56" s="1014"/>
      <c r="AG56" s="1015"/>
      <c r="AH56" s="1015"/>
      <c r="AI56" s="1015"/>
      <c r="AJ56" s="1016"/>
      <c r="AK56" s="1003"/>
      <c r="AL56" s="1004"/>
      <c r="AM56" s="1004"/>
      <c r="AN56" s="1004"/>
      <c r="AO56" s="1004"/>
      <c r="AP56" s="1004"/>
      <c r="AQ56" s="1004"/>
      <c r="AR56" s="1004"/>
      <c r="AS56" s="1004"/>
      <c r="AT56" s="1004"/>
      <c r="AU56" s="1004"/>
      <c r="AV56" s="1004"/>
      <c r="AW56" s="1004"/>
      <c r="AX56" s="1004"/>
      <c r="AY56" s="1004"/>
      <c r="AZ56" s="1005"/>
      <c r="BA56" s="1005"/>
      <c r="BB56" s="1005"/>
      <c r="BC56" s="1005"/>
      <c r="BD56" s="1005"/>
      <c r="BE56" s="719"/>
      <c r="BF56" s="719"/>
      <c r="BG56" s="719"/>
      <c r="BH56" s="719"/>
      <c r="BI56" s="720"/>
      <c r="BJ56" s="226"/>
      <c r="BK56" s="226"/>
      <c r="BL56" s="226"/>
      <c r="BM56" s="226"/>
      <c r="BN56" s="226"/>
      <c r="BO56" s="235"/>
      <c r="BP56" s="235"/>
      <c r="BQ56" s="232">
        <v>50</v>
      </c>
      <c r="BR56" s="233"/>
      <c r="BS56" s="974"/>
      <c r="BT56" s="975"/>
      <c r="BU56" s="975"/>
      <c r="BV56" s="975"/>
      <c r="BW56" s="975"/>
      <c r="BX56" s="975"/>
      <c r="BY56" s="975"/>
      <c r="BZ56" s="975"/>
      <c r="CA56" s="975"/>
      <c r="CB56" s="975"/>
      <c r="CC56" s="975"/>
      <c r="CD56" s="975"/>
      <c r="CE56" s="975"/>
      <c r="CF56" s="975"/>
      <c r="CG56" s="998"/>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24"/>
    </row>
    <row r="57" spans="1:131" ht="26.25" customHeight="1" x14ac:dyDescent="0.2">
      <c r="A57" s="232">
        <v>30</v>
      </c>
      <c r="B57" s="1009"/>
      <c r="C57" s="1010"/>
      <c r="D57" s="1010"/>
      <c r="E57" s="1010"/>
      <c r="F57" s="1010"/>
      <c r="G57" s="1010"/>
      <c r="H57" s="1010"/>
      <c r="I57" s="1010"/>
      <c r="J57" s="1010"/>
      <c r="K57" s="1010"/>
      <c r="L57" s="1010"/>
      <c r="M57" s="1010"/>
      <c r="N57" s="1010"/>
      <c r="O57" s="1010"/>
      <c r="P57" s="1011"/>
      <c r="Q57" s="1012"/>
      <c r="R57" s="1004"/>
      <c r="S57" s="1004"/>
      <c r="T57" s="1004"/>
      <c r="U57" s="1004"/>
      <c r="V57" s="1004"/>
      <c r="W57" s="1004"/>
      <c r="X57" s="1004"/>
      <c r="Y57" s="1004"/>
      <c r="Z57" s="1004"/>
      <c r="AA57" s="1004"/>
      <c r="AB57" s="1004"/>
      <c r="AC57" s="1004"/>
      <c r="AD57" s="1004"/>
      <c r="AE57" s="1013"/>
      <c r="AF57" s="1014"/>
      <c r="AG57" s="1015"/>
      <c r="AH57" s="1015"/>
      <c r="AI57" s="1015"/>
      <c r="AJ57" s="1016"/>
      <c r="AK57" s="1003"/>
      <c r="AL57" s="1004"/>
      <c r="AM57" s="1004"/>
      <c r="AN57" s="1004"/>
      <c r="AO57" s="1004"/>
      <c r="AP57" s="1004"/>
      <c r="AQ57" s="1004"/>
      <c r="AR57" s="1004"/>
      <c r="AS57" s="1004"/>
      <c r="AT57" s="1004"/>
      <c r="AU57" s="1004"/>
      <c r="AV57" s="1004"/>
      <c r="AW57" s="1004"/>
      <c r="AX57" s="1004"/>
      <c r="AY57" s="1004"/>
      <c r="AZ57" s="1005"/>
      <c r="BA57" s="1005"/>
      <c r="BB57" s="1005"/>
      <c r="BC57" s="1005"/>
      <c r="BD57" s="1005"/>
      <c r="BE57" s="719"/>
      <c r="BF57" s="719"/>
      <c r="BG57" s="719"/>
      <c r="BH57" s="719"/>
      <c r="BI57" s="720"/>
      <c r="BJ57" s="226"/>
      <c r="BK57" s="226"/>
      <c r="BL57" s="226"/>
      <c r="BM57" s="226"/>
      <c r="BN57" s="226"/>
      <c r="BO57" s="235"/>
      <c r="BP57" s="235"/>
      <c r="BQ57" s="232">
        <v>51</v>
      </c>
      <c r="BR57" s="233"/>
      <c r="BS57" s="974"/>
      <c r="BT57" s="975"/>
      <c r="BU57" s="975"/>
      <c r="BV57" s="975"/>
      <c r="BW57" s="975"/>
      <c r="BX57" s="975"/>
      <c r="BY57" s="975"/>
      <c r="BZ57" s="975"/>
      <c r="CA57" s="975"/>
      <c r="CB57" s="975"/>
      <c r="CC57" s="975"/>
      <c r="CD57" s="975"/>
      <c r="CE57" s="975"/>
      <c r="CF57" s="975"/>
      <c r="CG57" s="998"/>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24"/>
    </row>
    <row r="58" spans="1:131" ht="26.25" customHeight="1" x14ac:dyDescent="0.2">
      <c r="A58" s="232">
        <v>31</v>
      </c>
      <c r="B58" s="1009"/>
      <c r="C58" s="1010"/>
      <c r="D58" s="1010"/>
      <c r="E58" s="1010"/>
      <c r="F58" s="1010"/>
      <c r="G58" s="1010"/>
      <c r="H58" s="1010"/>
      <c r="I58" s="1010"/>
      <c r="J58" s="1010"/>
      <c r="K58" s="1010"/>
      <c r="L58" s="1010"/>
      <c r="M58" s="1010"/>
      <c r="N58" s="1010"/>
      <c r="O58" s="1010"/>
      <c r="P58" s="1011"/>
      <c r="Q58" s="1012"/>
      <c r="R58" s="1004"/>
      <c r="S58" s="1004"/>
      <c r="T58" s="1004"/>
      <c r="U58" s="1004"/>
      <c r="V58" s="1004"/>
      <c r="W58" s="1004"/>
      <c r="X58" s="1004"/>
      <c r="Y58" s="1004"/>
      <c r="Z58" s="1004"/>
      <c r="AA58" s="1004"/>
      <c r="AB58" s="1004"/>
      <c r="AC58" s="1004"/>
      <c r="AD58" s="1004"/>
      <c r="AE58" s="1013"/>
      <c r="AF58" s="1014"/>
      <c r="AG58" s="1015"/>
      <c r="AH58" s="1015"/>
      <c r="AI58" s="1015"/>
      <c r="AJ58" s="1016"/>
      <c r="AK58" s="1003"/>
      <c r="AL58" s="1004"/>
      <c r="AM58" s="1004"/>
      <c r="AN58" s="1004"/>
      <c r="AO58" s="1004"/>
      <c r="AP58" s="1004"/>
      <c r="AQ58" s="1004"/>
      <c r="AR58" s="1004"/>
      <c r="AS58" s="1004"/>
      <c r="AT58" s="1004"/>
      <c r="AU58" s="1004"/>
      <c r="AV58" s="1004"/>
      <c r="AW58" s="1004"/>
      <c r="AX58" s="1004"/>
      <c r="AY58" s="1004"/>
      <c r="AZ58" s="1005"/>
      <c r="BA58" s="1005"/>
      <c r="BB58" s="1005"/>
      <c r="BC58" s="1005"/>
      <c r="BD58" s="1005"/>
      <c r="BE58" s="719"/>
      <c r="BF58" s="719"/>
      <c r="BG58" s="719"/>
      <c r="BH58" s="719"/>
      <c r="BI58" s="720"/>
      <c r="BJ58" s="226"/>
      <c r="BK58" s="226"/>
      <c r="BL58" s="226"/>
      <c r="BM58" s="226"/>
      <c r="BN58" s="226"/>
      <c r="BO58" s="235"/>
      <c r="BP58" s="235"/>
      <c r="BQ58" s="232">
        <v>52</v>
      </c>
      <c r="BR58" s="233"/>
      <c r="BS58" s="974"/>
      <c r="BT58" s="975"/>
      <c r="BU58" s="975"/>
      <c r="BV58" s="975"/>
      <c r="BW58" s="975"/>
      <c r="BX58" s="975"/>
      <c r="BY58" s="975"/>
      <c r="BZ58" s="975"/>
      <c r="CA58" s="975"/>
      <c r="CB58" s="975"/>
      <c r="CC58" s="975"/>
      <c r="CD58" s="975"/>
      <c r="CE58" s="975"/>
      <c r="CF58" s="975"/>
      <c r="CG58" s="998"/>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24"/>
    </row>
    <row r="59" spans="1:131" ht="26.25" customHeight="1" x14ac:dyDescent="0.2">
      <c r="A59" s="232">
        <v>32</v>
      </c>
      <c r="B59" s="1009"/>
      <c r="C59" s="1010"/>
      <c r="D59" s="1010"/>
      <c r="E59" s="1010"/>
      <c r="F59" s="1010"/>
      <c r="G59" s="1010"/>
      <c r="H59" s="1010"/>
      <c r="I59" s="1010"/>
      <c r="J59" s="1010"/>
      <c r="K59" s="1010"/>
      <c r="L59" s="1010"/>
      <c r="M59" s="1010"/>
      <c r="N59" s="1010"/>
      <c r="O59" s="1010"/>
      <c r="P59" s="1011"/>
      <c r="Q59" s="1012"/>
      <c r="R59" s="1004"/>
      <c r="S59" s="1004"/>
      <c r="T59" s="1004"/>
      <c r="U59" s="1004"/>
      <c r="V59" s="1004"/>
      <c r="W59" s="1004"/>
      <c r="X59" s="1004"/>
      <c r="Y59" s="1004"/>
      <c r="Z59" s="1004"/>
      <c r="AA59" s="1004"/>
      <c r="AB59" s="1004"/>
      <c r="AC59" s="1004"/>
      <c r="AD59" s="1004"/>
      <c r="AE59" s="1013"/>
      <c r="AF59" s="1014"/>
      <c r="AG59" s="1015"/>
      <c r="AH59" s="1015"/>
      <c r="AI59" s="1015"/>
      <c r="AJ59" s="1016"/>
      <c r="AK59" s="1003"/>
      <c r="AL59" s="1004"/>
      <c r="AM59" s="1004"/>
      <c r="AN59" s="1004"/>
      <c r="AO59" s="1004"/>
      <c r="AP59" s="1004"/>
      <c r="AQ59" s="1004"/>
      <c r="AR59" s="1004"/>
      <c r="AS59" s="1004"/>
      <c r="AT59" s="1004"/>
      <c r="AU59" s="1004"/>
      <c r="AV59" s="1004"/>
      <c r="AW59" s="1004"/>
      <c r="AX59" s="1004"/>
      <c r="AY59" s="1004"/>
      <c r="AZ59" s="1005"/>
      <c r="BA59" s="1005"/>
      <c r="BB59" s="1005"/>
      <c r="BC59" s="1005"/>
      <c r="BD59" s="1005"/>
      <c r="BE59" s="719"/>
      <c r="BF59" s="719"/>
      <c r="BG59" s="719"/>
      <c r="BH59" s="719"/>
      <c r="BI59" s="720"/>
      <c r="BJ59" s="226"/>
      <c r="BK59" s="226"/>
      <c r="BL59" s="226"/>
      <c r="BM59" s="226"/>
      <c r="BN59" s="226"/>
      <c r="BO59" s="235"/>
      <c r="BP59" s="235"/>
      <c r="BQ59" s="232">
        <v>53</v>
      </c>
      <c r="BR59" s="233"/>
      <c r="BS59" s="974"/>
      <c r="BT59" s="975"/>
      <c r="BU59" s="975"/>
      <c r="BV59" s="975"/>
      <c r="BW59" s="975"/>
      <c r="BX59" s="975"/>
      <c r="BY59" s="975"/>
      <c r="BZ59" s="975"/>
      <c r="CA59" s="975"/>
      <c r="CB59" s="975"/>
      <c r="CC59" s="975"/>
      <c r="CD59" s="975"/>
      <c r="CE59" s="975"/>
      <c r="CF59" s="975"/>
      <c r="CG59" s="998"/>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24"/>
    </row>
    <row r="60" spans="1:131" ht="26.25" customHeight="1" x14ac:dyDescent="0.2">
      <c r="A60" s="232">
        <v>33</v>
      </c>
      <c r="B60" s="1009"/>
      <c r="C60" s="1010"/>
      <c r="D60" s="1010"/>
      <c r="E60" s="1010"/>
      <c r="F60" s="1010"/>
      <c r="G60" s="1010"/>
      <c r="H60" s="1010"/>
      <c r="I60" s="1010"/>
      <c r="J60" s="1010"/>
      <c r="K60" s="1010"/>
      <c r="L60" s="1010"/>
      <c r="M60" s="1010"/>
      <c r="N60" s="1010"/>
      <c r="O60" s="1010"/>
      <c r="P60" s="1011"/>
      <c r="Q60" s="1012"/>
      <c r="R60" s="1004"/>
      <c r="S60" s="1004"/>
      <c r="T60" s="1004"/>
      <c r="U60" s="1004"/>
      <c r="V60" s="1004"/>
      <c r="W60" s="1004"/>
      <c r="X60" s="1004"/>
      <c r="Y60" s="1004"/>
      <c r="Z60" s="1004"/>
      <c r="AA60" s="1004"/>
      <c r="AB60" s="1004"/>
      <c r="AC60" s="1004"/>
      <c r="AD60" s="1004"/>
      <c r="AE60" s="1013"/>
      <c r="AF60" s="1014"/>
      <c r="AG60" s="1015"/>
      <c r="AH60" s="1015"/>
      <c r="AI60" s="1015"/>
      <c r="AJ60" s="1016"/>
      <c r="AK60" s="1003"/>
      <c r="AL60" s="1004"/>
      <c r="AM60" s="1004"/>
      <c r="AN60" s="1004"/>
      <c r="AO60" s="1004"/>
      <c r="AP60" s="1004"/>
      <c r="AQ60" s="1004"/>
      <c r="AR60" s="1004"/>
      <c r="AS60" s="1004"/>
      <c r="AT60" s="1004"/>
      <c r="AU60" s="1004"/>
      <c r="AV60" s="1004"/>
      <c r="AW60" s="1004"/>
      <c r="AX60" s="1004"/>
      <c r="AY60" s="1004"/>
      <c r="AZ60" s="1005"/>
      <c r="BA60" s="1005"/>
      <c r="BB60" s="1005"/>
      <c r="BC60" s="1005"/>
      <c r="BD60" s="1005"/>
      <c r="BE60" s="719"/>
      <c r="BF60" s="719"/>
      <c r="BG60" s="719"/>
      <c r="BH60" s="719"/>
      <c r="BI60" s="720"/>
      <c r="BJ60" s="226"/>
      <c r="BK60" s="226"/>
      <c r="BL60" s="226"/>
      <c r="BM60" s="226"/>
      <c r="BN60" s="226"/>
      <c r="BO60" s="235"/>
      <c r="BP60" s="235"/>
      <c r="BQ60" s="232">
        <v>54</v>
      </c>
      <c r="BR60" s="233"/>
      <c r="BS60" s="974"/>
      <c r="BT60" s="975"/>
      <c r="BU60" s="975"/>
      <c r="BV60" s="975"/>
      <c r="BW60" s="975"/>
      <c r="BX60" s="975"/>
      <c r="BY60" s="975"/>
      <c r="BZ60" s="975"/>
      <c r="CA60" s="975"/>
      <c r="CB60" s="975"/>
      <c r="CC60" s="975"/>
      <c r="CD60" s="975"/>
      <c r="CE60" s="975"/>
      <c r="CF60" s="975"/>
      <c r="CG60" s="998"/>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24"/>
    </row>
    <row r="61" spans="1:131" ht="26.25" customHeight="1" thickBot="1" x14ac:dyDescent="0.25">
      <c r="A61" s="232">
        <v>34</v>
      </c>
      <c r="B61" s="1009"/>
      <c r="C61" s="1010"/>
      <c r="D61" s="1010"/>
      <c r="E61" s="1010"/>
      <c r="F61" s="1010"/>
      <c r="G61" s="1010"/>
      <c r="H61" s="1010"/>
      <c r="I61" s="1010"/>
      <c r="J61" s="1010"/>
      <c r="K61" s="1010"/>
      <c r="L61" s="1010"/>
      <c r="M61" s="1010"/>
      <c r="N61" s="1010"/>
      <c r="O61" s="1010"/>
      <c r="P61" s="1011"/>
      <c r="Q61" s="1012"/>
      <c r="R61" s="1004"/>
      <c r="S61" s="1004"/>
      <c r="T61" s="1004"/>
      <c r="U61" s="1004"/>
      <c r="V61" s="1004"/>
      <c r="W61" s="1004"/>
      <c r="X61" s="1004"/>
      <c r="Y61" s="1004"/>
      <c r="Z61" s="1004"/>
      <c r="AA61" s="1004"/>
      <c r="AB61" s="1004"/>
      <c r="AC61" s="1004"/>
      <c r="AD61" s="1004"/>
      <c r="AE61" s="1013"/>
      <c r="AF61" s="1014"/>
      <c r="AG61" s="1015"/>
      <c r="AH61" s="1015"/>
      <c r="AI61" s="1015"/>
      <c r="AJ61" s="1016"/>
      <c r="AK61" s="1003"/>
      <c r="AL61" s="1004"/>
      <c r="AM61" s="1004"/>
      <c r="AN61" s="1004"/>
      <c r="AO61" s="1004"/>
      <c r="AP61" s="1004"/>
      <c r="AQ61" s="1004"/>
      <c r="AR61" s="1004"/>
      <c r="AS61" s="1004"/>
      <c r="AT61" s="1004"/>
      <c r="AU61" s="1004"/>
      <c r="AV61" s="1004"/>
      <c r="AW61" s="1004"/>
      <c r="AX61" s="1004"/>
      <c r="AY61" s="1004"/>
      <c r="AZ61" s="1005"/>
      <c r="BA61" s="1005"/>
      <c r="BB61" s="1005"/>
      <c r="BC61" s="1005"/>
      <c r="BD61" s="1005"/>
      <c r="BE61" s="719"/>
      <c r="BF61" s="719"/>
      <c r="BG61" s="719"/>
      <c r="BH61" s="719"/>
      <c r="BI61" s="720"/>
      <c r="BJ61" s="226"/>
      <c r="BK61" s="226"/>
      <c r="BL61" s="226"/>
      <c r="BM61" s="226"/>
      <c r="BN61" s="226"/>
      <c r="BO61" s="235"/>
      <c r="BP61" s="235"/>
      <c r="BQ61" s="232">
        <v>55</v>
      </c>
      <c r="BR61" s="233"/>
      <c r="BS61" s="974"/>
      <c r="BT61" s="975"/>
      <c r="BU61" s="975"/>
      <c r="BV61" s="975"/>
      <c r="BW61" s="975"/>
      <c r="BX61" s="975"/>
      <c r="BY61" s="975"/>
      <c r="BZ61" s="975"/>
      <c r="CA61" s="975"/>
      <c r="CB61" s="975"/>
      <c r="CC61" s="975"/>
      <c r="CD61" s="975"/>
      <c r="CE61" s="975"/>
      <c r="CF61" s="975"/>
      <c r="CG61" s="998"/>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24"/>
    </row>
    <row r="62" spans="1:131" ht="26.25" customHeight="1" x14ac:dyDescent="0.2">
      <c r="A62" s="232">
        <v>35</v>
      </c>
      <c r="B62" s="1009"/>
      <c r="C62" s="1010"/>
      <c r="D62" s="1010"/>
      <c r="E62" s="1010"/>
      <c r="F62" s="1010"/>
      <c r="G62" s="1010"/>
      <c r="H62" s="1010"/>
      <c r="I62" s="1010"/>
      <c r="J62" s="1010"/>
      <c r="K62" s="1010"/>
      <c r="L62" s="1010"/>
      <c r="M62" s="1010"/>
      <c r="N62" s="1010"/>
      <c r="O62" s="1010"/>
      <c r="P62" s="1011"/>
      <c r="Q62" s="1012"/>
      <c r="R62" s="1004"/>
      <c r="S62" s="1004"/>
      <c r="T62" s="1004"/>
      <c r="U62" s="1004"/>
      <c r="V62" s="1004"/>
      <c r="W62" s="1004"/>
      <c r="X62" s="1004"/>
      <c r="Y62" s="1004"/>
      <c r="Z62" s="1004"/>
      <c r="AA62" s="1004"/>
      <c r="AB62" s="1004"/>
      <c r="AC62" s="1004"/>
      <c r="AD62" s="1004"/>
      <c r="AE62" s="1013"/>
      <c r="AF62" s="1014"/>
      <c r="AG62" s="1015"/>
      <c r="AH62" s="1015"/>
      <c r="AI62" s="1015"/>
      <c r="AJ62" s="1016"/>
      <c r="AK62" s="1003"/>
      <c r="AL62" s="1004"/>
      <c r="AM62" s="1004"/>
      <c r="AN62" s="1004"/>
      <c r="AO62" s="1004"/>
      <c r="AP62" s="1004"/>
      <c r="AQ62" s="1004"/>
      <c r="AR62" s="1004"/>
      <c r="AS62" s="1004"/>
      <c r="AT62" s="1004"/>
      <c r="AU62" s="1004"/>
      <c r="AV62" s="1004"/>
      <c r="AW62" s="1004"/>
      <c r="AX62" s="1004"/>
      <c r="AY62" s="1004"/>
      <c r="AZ62" s="1005"/>
      <c r="BA62" s="1005"/>
      <c r="BB62" s="1005"/>
      <c r="BC62" s="1005"/>
      <c r="BD62" s="1005"/>
      <c r="BE62" s="719"/>
      <c r="BF62" s="719"/>
      <c r="BG62" s="719"/>
      <c r="BH62" s="719"/>
      <c r="BI62" s="720"/>
      <c r="BJ62" s="1006" t="s">
        <v>391</v>
      </c>
      <c r="BK62" s="1007"/>
      <c r="BL62" s="1007"/>
      <c r="BM62" s="1007"/>
      <c r="BN62" s="1008"/>
      <c r="BO62" s="235"/>
      <c r="BP62" s="235"/>
      <c r="BQ62" s="232">
        <v>56</v>
      </c>
      <c r="BR62" s="233"/>
      <c r="BS62" s="974"/>
      <c r="BT62" s="975"/>
      <c r="BU62" s="975"/>
      <c r="BV62" s="975"/>
      <c r="BW62" s="975"/>
      <c r="BX62" s="975"/>
      <c r="BY62" s="975"/>
      <c r="BZ62" s="975"/>
      <c r="CA62" s="975"/>
      <c r="CB62" s="975"/>
      <c r="CC62" s="975"/>
      <c r="CD62" s="975"/>
      <c r="CE62" s="975"/>
      <c r="CF62" s="975"/>
      <c r="CG62" s="998"/>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24"/>
    </row>
    <row r="63" spans="1:131" ht="26.25" customHeight="1" thickBot="1" x14ac:dyDescent="0.25">
      <c r="A63" s="234" t="s">
        <v>376</v>
      </c>
      <c r="B63" s="937" t="s">
        <v>392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999"/>
      <c r="AF63" s="1000">
        <v>2907</v>
      </c>
      <c r="AG63" s="959"/>
      <c r="AH63" s="959"/>
      <c r="AI63" s="959"/>
      <c r="AJ63" s="1001"/>
      <c r="AK63" s="1002"/>
      <c r="AL63" s="963"/>
      <c r="AM63" s="963"/>
      <c r="AN63" s="963"/>
      <c r="AO63" s="963"/>
      <c r="AP63" s="959" t="s">
        <v>551</v>
      </c>
      <c r="AQ63" s="959"/>
      <c r="AR63" s="959"/>
      <c r="AS63" s="959"/>
      <c r="AT63" s="959"/>
      <c r="AU63" s="959" t="s">
        <v>551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35"/>
      <c r="BP63" s="235"/>
      <c r="BQ63" s="232">
        <v>57</v>
      </c>
      <c r="BR63" s="233"/>
      <c r="BS63" s="974"/>
      <c r="BT63" s="975"/>
      <c r="BU63" s="975"/>
      <c r="BV63" s="975"/>
      <c r="BW63" s="975"/>
      <c r="BX63" s="975"/>
      <c r="BY63" s="975"/>
      <c r="BZ63" s="975"/>
      <c r="CA63" s="975"/>
      <c r="CB63" s="975"/>
      <c r="CC63" s="975"/>
      <c r="CD63" s="975"/>
      <c r="CE63" s="975"/>
      <c r="CF63" s="975"/>
      <c r="CG63" s="998"/>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4"/>
      <c r="BT64" s="975"/>
      <c r="BU64" s="975"/>
      <c r="BV64" s="975"/>
      <c r="BW64" s="975"/>
      <c r="BX64" s="975"/>
      <c r="BY64" s="975"/>
      <c r="BZ64" s="975"/>
      <c r="CA64" s="975"/>
      <c r="CB64" s="975"/>
      <c r="CC64" s="975"/>
      <c r="CD64" s="975"/>
      <c r="CE64" s="975"/>
      <c r="CF64" s="975"/>
      <c r="CG64" s="998"/>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4"/>
      <c r="BT65" s="975"/>
      <c r="BU65" s="975"/>
      <c r="BV65" s="975"/>
      <c r="BW65" s="975"/>
      <c r="BX65" s="975"/>
      <c r="BY65" s="975"/>
      <c r="BZ65" s="975"/>
      <c r="CA65" s="975"/>
      <c r="CB65" s="975"/>
      <c r="CC65" s="975"/>
      <c r="CD65" s="975"/>
      <c r="CE65" s="975"/>
      <c r="CF65" s="975"/>
      <c r="CG65" s="998"/>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24"/>
    </row>
    <row r="66" spans="1:131" ht="26.25" customHeight="1" x14ac:dyDescent="0.2">
      <c r="A66" s="977" t="s">
        <v>394</v>
      </c>
      <c r="B66" s="978"/>
      <c r="C66" s="978"/>
      <c r="D66" s="978"/>
      <c r="E66" s="978"/>
      <c r="F66" s="978"/>
      <c r="G66" s="978"/>
      <c r="H66" s="978"/>
      <c r="I66" s="978"/>
      <c r="J66" s="978"/>
      <c r="K66" s="978"/>
      <c r="L66" s="978"/>
      <c r="M66" s="978"/>
      <c r="N66" s="978"/>
      <c r="O66" s="978"/>
      <c r="P66" s="979"/>
      <c r="Q66" s="983" t="s">
        <v>380</v>
      </c>
      <c r="R66" s="984"/>
      <c r="S66" s="984"/>
      <c r="T66" s="984"/>
      <c r="U66" s="985"/>
      <c r="V66" s="983" t="s">
        <v>381</v>
      </c>
      <c r="W66" s="984"/>
      <c r="X66" s="984"/>
      <c r="Y66" s="984"/>
      <c r="Z66" s="985"/>
      <c r="AA66" s="983" t="s">
        <v>382</v>
      </c>
      <c r="AB66" s="984"/>
      <c r="AC66" s="984"/>
      <c r="AD66" s="984"/>
      <c r="AE66" s="985"/>
      <c r="AF66" s="989" t="s">
        <v>383</v>
      </c>
      <c r="AG66" s="990"/>
      <c r="AH66" s="990"/>
      <c r="AI66" s="990"/>
      <c r="AJ66" s="991"/>
      <c r="AK66" s="983" t="s">
        <v>384</v>
      </c>
      <c r="AL66" s="978"/>
      <c r="AM66" s="978"/>
      <c r="AN66" s="978"/>
      <c r="AO66" s="979"/>
      <c r="AP66" s="983" t="s">
        <v>385</v>
      </c>
      <c r="AQ66" s="984"/>
      <c r="AR66" s="984"/>
      <c r="AS66" s="984"/>
      <c r="AT66" s="985"/>
      <c r="AU66" s="983" t="s">
        <v>395</v>
      </c>
      <c r="AV66" s="984"/>
      <c r="AW66" s="984"/>
      <c r="AX66" s="984"/>
      <c r="AY66" s="985"/>
      <c r="AZ66" s="983" t="s">
        <v>364</v>
      </c>
      <c r="BA66" s="984"/>
      <c r="BB66" s="984"/>
      <c r="BC66" s="984"/>
      <c r="BD66" s="996"/>
      <c r="BE66" s="235"/>
      <c r="BF66" s="235"/>
      <c r="BG66" s="235"/>
      <c r="BH66" s="235"/>
      <c r="BI66" s="235"/>
      <c r="BJ66" s="235"/>
      <c r="BK66" s="235"/>
      <c r="BL66" s="235"/>
      <c r="BM66" s="235"/>
      <c r="BN66" s="235"/>
      <c r="BO66" s="235"/>
      <c r="BP66" s="235"/>
      <c r="BQ66" s="232">
        <v>60</v>
      </c>
      <c r="BR66" s="237"/>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24"/>
    </row>
    <row r="67" spans="1:131" ht="26.25" customHeight="1" thickBot="1" x14ac:dyDescent="0.25">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7"/>
      <c r="BE67" s="235"/>
      <c r="BF67" s="235"/>
      <c r="BG67" s="235"/>
      <c r="BH67" s="235"/>
      <c r="BI67" s="235"/>
      <c r="BJ67" s="235"/>
      <c r="BK67" s="235"/>
      <c r="BL67" s="235"/>
      <c r="BM67" s="235"/>
      <c r="BN67" s="235"/>
      <c r="BO67" s="235"/>
      <c r="BP67" s="235"/>
      <c r="BQ67" s="232">
        <v>61</v>
      </c>
      <c r="BR67" s="237"/>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24"/>
    </row>
    <row r="68" spans="1:131" ht="26.25" customHeight="1" thickTop="1" x14ac:dyDescent="0.2">
      <c r="A68" s="230">
        <v>1</v>
      </c>
      <c r="B68" s="708" t="s">
        <v>539</v>
      </c>
      <c r="C68" s="709"/>
      <c r="D68" s="709"/>
      <c r="E68" s="709"/>
      <c r="F68" s="709"/>
      <c r="G68" s="709"/>
      <c r="H68" s="709"/>
      <c r="I68" s="709"/>
      <c r="J68" s="709"/>
      <c r="K68" s="709"/>
      <c r="L68" s="709"/>
      <c r="M68" s="709"/>
      <c r="N68" s="709"/>
      <c r="O68" s="709"/>
      <c r="P68" s="710"/>
      <c r="Q68" s="711">
        <v>8467</v>
      </c>
      <c r="R68" s="712">
        <v>7961</v>
      </c>
      <c r="S68" s="712">
        <v>7961</v>
      </c>
      <c r="T68" s="712">
        <v>7961</v>
      </c>
      <c r="U68" s="712">
        <v>7961</v>
      </c>
      <c r="V68" s="712">
        <v>7990</v>
      </c>
      <c r="W68" s="712">
        <v>7475</v>
      </c>
      <c r="X68" s="712">
        <v>7475</v>
      </c>
      <c r="Y68" s="712">
        <v>7475</v>
      </c>
      <c r="Z68" s="712">
        <v>7475</v>
      </c>
      <c r="AA68" s="712">
        <v>477</v>
      </c>
      <c r="AB68" s="712">
        <v>486</v>
      </c>
      <c r="AC68" s="712">
        <v>486</v>
      </c>
      <c r="AD68" s="712">
        <v>486</v>
      </c>
      <c r="AE68" s="712">
        <v>486</v>
      </c>
      <c r="AF68" s="712">
        <v>477</v>
      </c>
      <c r="AG68" s="712">
        <v>486</v>
      </c>
      <c r="AH68" s="712">
        <v>486</v>
      </c>
      <c r="AI68" s="712">
        <v>486</v>
      </c>
      <c r="AJ68" s="712">
        <v>486</v>
      </c>
      <c r="AK68" s="712">
        <v>380</v>
      </c>
      <c r="AL68" s="712"/>
      <c r="AM68" s="712"/>
      <c r="AN68" s="712"/>
      <c r="AO68" s="712"/>
      <c r="AP68" s="712">
        <v>3142</v>
      </c>
      <c r="AQ68" s="712">
        <v>4476</v>
      </c>
      <c r="AR68" s="712">
        <v>4476</v>
      </c>
      <c r="AS68" s="712">
        <v>4476</v>
      </c>
      <c r="AT68" s="712">
        <v>4476</v>
      </c>
      <c r="AU68" s="712">
        <v>135</v>
      </c>
      <c r="AV68" s="712">
        <v>192</v>
      </c>
      <c r="AW68" s="712">
        <v>192</v>
      </c>
      <c r="AX68" s="712">
        <v>192</v>
      </c>
      <c r="AY68" s="712">
        <v>192</v>
      </c>
      <c r="AZ68" s="719"/>
      <c r="BA68" s="719"/>
      <c r="BB68" s="719"/>
      <c r="BC68" s="719"/>
      <c r="BD68" s="720"/>
      <c r="BE68" s="235"/>
      <c r="BF68" s="235"/>
      <c r="BG68" s="235"/>
      <c r="BH68" s="235"/>
      <c r="BI68" s="235"/>
      <c r="BJ68" s="235"/>
      <c r="BK68" s="235"/>
      <c r="BL68" s="235"/>
      <c r="BM68" s="235"/>
      <c r="BN68" s="235"/>
      <c r="BO68" s="235"/>
      <c r="BP68" s="235"/>
      <c r="BQ68" s="232">
        <v>62</v>
      </c>
      <c r="BR68" s="237"/>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24"/>
    </row>
    <row r="69" spans="1:131" ht="26.25" customHeight="1" x14ac:dyDescent="0.2">
      <c r="A69" s="232">
        <v>2</v>
      </c>
      <c r="B69" s="708" t="s">
        <v>540</v>
      </c>
      <c r="C69" s="709"/>
      <c r="D69" s="709"/>
      <c r="E69" s="709"/>
      <c r="F69" s="709"/>
      <c r="G69" s="709"/>
      <c r="H69" s="709"/>
      <c r="I69" s="709"/>
      <c r="J69" s="709"/>
      <c r="K69" s="709"/>
      <c r="L69" s="709"/>
      <c r="M69" s="709"/>
      <c r="N69" s="709"/>
      <c r="O69" s="709"/>
      <c r="P69" s="710"/>
      <c r="Q69" s="713">
        <v>221481</v>
      </c>
      <c r="R69" s="714">
        <v>144168</v>
      </c>
      <c r="S69" s="714">
        <v>144168</v>
      </c>
      <c r="T69" s="714">
        <v>144168</v>
      </c>
      <c r="U69" s="715">
        <v>144168</v>
      </c>
      <c r="V69" s="716">
        <v>203386</v>
      </c>
      <c r="W69" s="714">
        <v>138019</v>
      </c>
      <c r="X69" s="714">
        <v>138019</v>
      </c>
      <c r="Y69" s="714">
        <v>138019</v>
      </c>
      <c r="Z69" s="715">
        <v>138019</v>
      </c>
      <c r="AA69" s="716">
        <v>18095</v>
      </c>
      <c r="AB69" s="714">
        <v>6149</v>
      </c>
      <c r="AC69" s="714">
        <v>6149</v>
      </c>
      <c r="AD69" s="714">
        <v>6149</v>
      </c>
      <c r="AE69" s="715">
        <v>6149</v>
      </c>
      <c r="AF69" s="716">
        <v>40934</v>
      </c>
      <c r="AG69" s="714">
        <v>32354</v>
      </c>
      <c r="AH69" s="714">
        <v>32354</v>
      </c>
      <c r="AI69" s="714">
        <v>32354</v>
      </c>
      <c r="AJ69" s="715">
        <v>32354</v>
      </c>
      <c r="AK69" s="716" t="s">
        <v>482</v>
      </c>
      <c r="AL69" s="714"/>
      <c r="AM69" s="714"/>
      <c r="AN69" s="714"/>
      <c r="AO69" s="715"/>
      <c r="AP69" s="716" t="s">
        <v>482</v>
      </c>
      <c r="AQ69" s="714"/>
      <c r="AR69" s="714"/>
      <c r="AS69" s="714"/>
      <c r="AT69" s="715"/>
      <c r="AU69" s="716" t="s">
        <v>482</v>
      </c>
      <c r="AV69" s="714"/>
      <c r="AW69" s="714"/>
      <c r="AX69" s="714"/>
      <c r="AY69" s="715"/>
      <c r="AZ69" s="719" t="s">
        <v>541</v>
      </c>
      <c r="BA69" s="719"/>
      <c r="BB69" s="719"/>
      <c r="BC69" s="719"/>
      <c r="BD69" s="720"/>
      <c r="BE69" s="235"/>
      <c r="BF69" s="235"/>
      <c r="BG69" s="235"/>
      <c r="BH69" s="235"/>
      <c r="BI69" s="235"/>
      <c r="BJ69" s="235"/>
      <c r="BK69" s="235"/>
      <c r="BL69" s="235"/>
      <c r="BM69" s="235"/>
      <c r="BN69" s="235"/>
      <c r="BO69" s="235"/>
      <c r="BP69" s="235"/>
      <c r="BQ69" s="232">
        <v>63</v>
      </c>
      <c r="BR69" s="237"/>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24"/>
    </row>
    <row r="70" spans="1:131" ht="26.25" customHeight="1" x14ac:dyDescent="0.2">
      <c r="A70" s="232">
        <v>3</v>
      </c>
      <c r="B70" s="708" t="s">
        <v>542</v>
      </c>
      <c r="C70" s="709"/>
      <c r="D70" s="709"/>
      <c r="E70" s="709"/>
      <c r="F70" s="709"/>
      <c r="G70" s="709"/>
      <c r="H70" s="709"/>
      <c r="I70" s="709"/>
      <c r="J70" s="709"/>
      <c r="K70" s="709"/>
      <c r="L70" s="709"/>
      <c r="M70" s="709"/>
      <c r="N70" s="709"/>
      <c r="O70" s="709"/>
      <c r="P70" s="710"/>
      <c r="Q70" s="713">
        <v>90180</v>
      </c>
      <c r="R70" s="714">
        <v>76940</v>
      </c>
      <c r="S70" s="714">
        <v>76940</v>
      </c>
      <c r="T70" s="714">
        <v>76940</v>
      </c>
      <c r="U70" s="715">
        <v>76940</v>
      </c>
      <c r="V70" s="716">
        <v>85061</v>
      </c>
      <c r="W70" s="714">
        <v>73165</v>
      </c>
      <c r="X70" s="714">
        <v>73165</v>
      </c>
      <c r="Y70" s="714">
        <v>73165</v>
      </c>
      <c r="Z70" s="715">
        <v>73165</v>
      </c>
      <c r="AA70" s="716">
        <v>5120</v>
      </c>
      <c r="AB70" s="714">
        <v>3775</v>
      </c>
      <c r="AC70" s="714">
        <v>3775</v>
      </c>
      <c r="AD70" s="714">
        <v>3775</v>
      </c>
      <c r="AE70" s="715">
        <v>3775</v>
      </c>
      <c r="AF70" s="716">
        <v>4894</v>
      </c>
      <c r="AG70" s="714">
        <v>3775</v>
      </c>
      <c r="AH70" s="714">
        <v>3775</v>
      </c>
      <c r="AI70" s="714">
        <v>3775</v>
      </c>
      <c r="AJ70" s="715">
        <v>3775</v>
      </c>
      <c r="AK70" s="716">
        <v>5163</v>
      </c>
      <c r="AL70" s="714">
        <v>7300</v>
      </c>
      <c r="AM70" s="714">
        <v>7300</v>
      </c>
      <c r="AN70" s="714">
        <v>7300</v>
      </c>
      <c r="AO70" s="715">
        <v>7300</v>
      </c>
      <c r="AP70" s="716">
        <v>78689</v>
      </c>
      <c r="AQ70" s="714">
        <v>42318</v>
      </c>
      <c r="AR70" s="714">
        <v>42318</v>
      </c>
      <c r="AS70" s="714">
        <v>42318</v>
      </c>
      <c r="AT70" s="715">
        <v>42318</v>
      </c>
      <c r="AU70" s="716">
        <v>3620</v>
      </c>
      <c r="AV70" s="714">
        <v>42318</v>
      </c>
      <c r="AW70" s="714">
        <v>42318</v>
      </c>
      <c r="AX70" s="714">
        <v>42318</v>
      </c>
      <c r="AY70" s="715">
        <v>42318</v>
      </c>
      <c r="AZ70" s="719"/>
      <c r="BA70" s="719"/>
      <c r="BB70" s="719"/>
      <c r="BC70" s="719"/>
      <c r="BD70" s="720"/>
      <c r="BE70" s="235"/>
      <c r="BF70" s="235"/>
      <c r="BG70" s="235"/>
      <c r="BH70" s="235"/>
      <c r="BI70" s="235"/>
      <c r="BJ70" s="235"/>
      <c r="BK70" s="235"/>
      <c r="BL70" s="235"/>
      <c r="BM70" s="235"/>
      <c r="BN70" s="235"/>
      <c r="BO70" s="235"/>
      <c r="BP70" s="235"/>
      <c r="BQ70" s="232">
        <v>64</v>
      </c>
      <c r="BR70" s="237"/>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24"/>
    </row>
    <row r="71" spans="1:131" ht="26.25" customHeight="1" x14ac:dyDescent="0.2">
      <c r="A71" s="232">
        <v>4</v>
      </c>
      <c r="B71" s="708" t="s">
        <v>543</v>
      </c>
      <c r="C71" s="709"/>
      <c r="D71" s="709"/>
      <c r="E71" s="709"/>
      <c r="F71" s="709"/>
      <c r="G71" s="709"/>
      <c r="H71" s="709"/>
      <c r="I71" s="709"/>
      <c r="J71" s="709"/>
      <c r="K71" s="709"/>
      <c r="L71" s="709"/>
      <c r="M71" s="709"/>
      <c r="N71" s="709"/>
      <c r="O71" s="709"/>
      <c r="P71" s="710"/>
      <c r="Q71" s="713">
        <v>9878</v>
      </c>
      <c r="R71" s="714">
        <v>6933</v>
      </c>
      <c r="S71" s="714">
        <v>6933</v>
      </c>
      <c r="T71" s="714">
        <v>6933</v>
      </c>
      <c r="U71" s="715">
        <v>6933</v>
      </c>
      <c r="V71" s="716">
        <v>9787</v>
      </c>
      <c r="W71" s="714">
        <v>6850</v>
      </c>
      <c r="X71" s="714">
        <v>6850</v>
      </c>
      <c r="Y71" s="714">
        <v>6850</v>
      </c>
      <c r="Z71" s="715">
        <v>6850</v>
      </c>
      <c r="AA71" s="716">
        <v>92</v>
      </c>
      <c r="AB71" s="714">
        <v>82</v>
      </c>
      <c r="AC71" s="714">
        <v>82</v>
      </c>
      <c r="AD71" s="714">
        <v>82</v>
      </c>
      <c r="AE71" s="715">
        <v>82</v>
      </c>
      <c r="AF71" s="716">
        <v>92</v>
      </c>
      <c r="AG71" s="714">
        <v>82</v>
      </c>
      <c r="AH71" s="714">
        <v>82</v>
      </c>
      <c r="AI71" s="714">
        <v>82</v>
      </c>
      <c r="AJ71" s="715">
        <v>82</v>
      </c>
      <c r="AK71" s="716">
        <v>5083</v>
      </c>
      <c r="AL71" s="714">
        <v>2485</v>
      </c>
      <c r="AM71" s="714">
        <v>2485</v>
      </c>
      <c r="AN71" s="714">
        <v>2485</v>
      </c>
      <c r="AO71" s="715">
        <v>2485</v>
      </c>
      <c r="AP71" s="716" t="s">
        <v>482</v>
      </c>
      <c r="AQ71" s="714"/>
      <c r="AR71" s="714"/>
      <c r="AS71" s="714"/>
      <c r="AT71" s="715"/>
      <c r="AU71" s="716" t="s">
        <v>482</v>
      </c>
      <c r="AV71" s="714"/>
      <c r="AW71" s="714"/>
      <c r="AX71" s="714"/>
      <c r="AY71" s="715"/>
      <c r="AZ71" s="719"/>
      <c r="BA71" s="719"/>
      <c r="BB71" s="719"/>
      <c r="BC71" s="719"/>
      <c r="BD71" s="720"/>
      <c r="BE71" s="235"/>
      <c r="BF71" s="235"/>
      <c r="BG71" s="235"/>
      <c r="BH71" s="235"/>
      <c r="BI71" s="235"/>
      <c r="BJ71" s="235"/>
      <c r="BK71" s="235"/>
      <c r="BL71" s="235"/>
      <c r="BM71" s="235"/>
      <c r="BN71" s="235"/>
      <c r="BO71" s="235"/>
      <c r="BP71" s="235"/>
      <c r="BQ71" s="232">
        <v>65</v>
      </c>
      <c r="BR71" s="237"/>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24"/>
    </row>
    <row r="72" spans="1:131" ht="26.25" customHeight="1" x14ac:dyDescent="0.2">
      <c r="A72" s="232">
        <v>5</v>
      </c>
      <c r="B72" s="708" t="s">
        <v>544</v>
      </c>
      <c r="C72" s="709"/>
      <c r="D72" s="709"/>
      <c r="E72" s="709"/>
      <c r="F72" s="709"/>
      <c r="G72" s="709"/>
      <c r="H72" s="709"/>
      <c r="I72" s="709"/>
      <c r="J72" s="709"/>
      <c r="K72" s="709"/>
      <c r="L72" s="709"/>
      <c r="M72" s="709"/>
      <c r="N72" s="709"/>
      <c r="O72" s="709"/>
      <c r="P72" s="710"/>
      <c r="Q72" s="711">
        <v>1600855</v>
      </c>
      <c r="R72" s="712">
        <v>1385861</v>
      </c>
      <c r="S72" s="712">
        <v>1385861</v>
      </c>
      <c r="T72" s="712">
        <v>1385861</v>
      </c>
      <c r="U72" s="712">
        <v>1385861</v>
      </c>
      <c r="V72" s="712">
        <v>1567252</v>
      </c>
      <c r="W72" s="712">
        <v>1346246</v>
      </c>
      <c r="X72" s="712">
        <v>1346246</v>
      </c>
      <c r="Y72" s="712">
        <v>1346246</v>
      </c>
      <c r="Z72" s="712">
        <v>1346246</v>
      </c>
      <c r="AA72" s="712">
        <v>33603</v>
      </c>
      <c r="AB72" s="712">
        <v>39615</v>
      </c>
      <c r="AC72" s="712">
        <v>39615</v>
      </c>
      <c r="AD72" s="712">
        <v>39615</v>
      </c>
      <c r="AE72" s="712">
        <v>39615</v>
      </c>
      <c r="AF72" s="712">
        <v>33603</v>
      </c>
      <c r="AG72" s="712">
        <v>39615</v>
      </c>
      <c r="AH72" s="712">
        <v>39615</v>
      </c>
      <c r="AI72" s="712">
        <v>39615</v>
      </c>
      <c r="AJ72" s="712">
        <v>39615</v>
      </c>
      <c r="AK72" s="712">
        <v>22693</v>
      </c>
      <c r="AL72" s="712">
        <v>13582</v>
      </c>
      <c r="AM72" s="712">
        <v>13582</v>
      </c>
      <c r="AN72" s="712">
        <v>13582</v>
      </c>
      <c r="AO72" s="712">
        <v>13582</v>
      </c>
      <c r="AP72" s="712" t="s">
        <v>482</v>
      </c>
      <c r="AQ72" s="712"/>
      <c r="AR72" s="712"/>
      <c r="AS72" s="712"/>
      <c r="AT72" s="712"/>
      <c r="AU72" s="712" t="s">
        <v>482</v>
      </c>
      <c r="AV72" s="712"/>
      <c r="AW72" s="712"/>
      <c r="AX72" s="712"/>
      <c r="AY72" s="712"/>
      <c r="AZ72" s="719"/>
      <c r="BA72" s="719"/>
      <c r="BB72" s="719"/>
      <c r="BC72" s="719"/>
      <c r="BD72" s="720"/>
      <c r="BE72" s="235"/>
      <c r="BF72" s="235"/>
      <c r="BG72" s="235"/>
      <c r="BH72" s="235"/>
      <c r="BI72" s="235"/>
      <c r="BJ72" s="235"/>
      <c r="BK72" s="235"/>
      <c r="BL72" s="235"/>
      <c r="BM72" s="235"/>
      <c r="BN72" s="235"/>
      <c r="BO72" s="235"/>
      <c r="BP72" s="235"/>
      <c r="BQ72" s="232">
        <v>66</v>
      </c>
      <c r="BR72" s="237"/>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24"/>
    </row>
    <row r="73" spans="1:131" ht="26.25" customHeight="1" x14ac:dyDescent="0.2">
      <c r="A73" s="232">
        <v>6</v>
      </c>
      <c r="B73" s="708"/>
      <c r="C73" s="709"/>
      <c r="D73" s="709"/>
      <c r="E73" s="709"/>
      <c r="F73" s="709"/>
      <c r="G73" s="709"/>
      <c r="H73" s="709"/>
      <c r="I73" s="709"/>
      <c r="J73" s="709"/>
      <c r="K73" s="709"/>
      <c r="L73" s="709"/>
      <c r="M73" s="709"/>
      <c r="N73" s="709"/>
      <c r="O73" s="709"/>
      <c r="P73" s="710"/>
      <c r="Q73" s="713"/>
      <c r="R73" s="714"/>
      <c r="S73" s="714"/>
      <c r="T73" s="714"/>
      <c r="U73" s="715"/>
      <c r="V73" s="716"/>
      <c r="W73" s="714"/>
      <c r="X73" s="714"/>
      <c r="Y73" s="714"/>
      <c r="Z73" s="715"/>
      <c r="AA73" s="716"/>
      <c r="AB73" s="714"/>
      <c r="AC73" s="714"/>
      <c r="AD73" s="714"/>
      <c r="AE73" s="715"/>
      <c r="AF73" s="716"/>
      <c r="AG73" s="714"/>
      <c r="AH73" s="714"/>
      <c r="AI73" s="714"/>
      <c r="AJ73" s="715"/>
      <c r="AK73" s="716"/>
      <c r="AL73" s="714"/>
      <c r="AM73" s="714"/>
      <c r="AN73" s="714"/>
      <c r="AO73" s="715"/>
      <c r="AP73" s="716"/>
      <c r="AQ73" s="714"/>
      <c r="AR73" s="714"/>
      <c r="AS73" s="714"/>
      <c r="AT73" s="715"/>
      <c r="AU73" s="716"/>
      <c r="AV73" s="714"/>
      <c r="AW73" s="714"/>
      <c r="AX73" s="714"/>
      <c r="AY73" s="715"/>
      <c r="AZ73" s="717"/>
      <c r="BA73" s="709"/>
      <c r="BB73" s="709"/>
      <c r="BC73" s="709"/>
      <c r="BD73" s="718"/>
      <c r="BE73" s="235"/>
      <c r="BF73" s="235"/>
      <c r="BG73" s="235"/>
      <c r="BH73" s="235"/>
      <c r="BI73" s="235"/>
      <c r="BJ73" s="235"/>
      <c r="BK73" s="235"/>
      <c r="BL73" s="235"/>
      <c r="BM73" s="235"/>
      <c r="BN73" s="235"/>
      <c r="BO73" s="235"/>
      <c r="BP73" s="235"/>
      <c r="BQ73" s="232">
        <v>67</v>
      </c>
      <c r="BR73" s="237"/>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24"/>
    </row>
    <row r="74" spans="1:131" ht="26.25" customHeight="1" x14ac:dyDescent="0.2">
      <c r="A74" s="232">
        <v>7</v>
      </c>
      <c r="B74" s="708"/>
      <c r="C74" s="709"/>
      <c r="D74" s="709"/>
      <c r="E74" s="709"/>
      <c r="F74" s="709"/>
      <c r="G74" s="709"/>
      <c r="H74" s="709"/>
      <c r="I74" s="709"/>
      <c r="J74" s="709"/>
      <c r="K74" s="709"/>
      <c r="L74" s="709"/>
      <c r="M74" s="709"/>
      <c r="N74" s="709"/>
      <c r="O74" s="709"/>
      <c r="P74" s="710"/>
      <c r="Q74" s="711"/>
      <c r="R74" s="712"/>
      <c r="S74" s="712"/>
      <c r="T74" s="712"/>
      <c r="U74" s="712"/>
      <c r="V74" s="712"/>
      <c r="W74" s="712"/>
      <c r="X74" s="712"/>
      <c r="Y74" s="712"/>
      <c r="Z74" s="712"/>
      <c r="AA74" s="712"/>
      <c r="AB74" s="712"/>
      <c r="AC74" s="712"/>
      <c r="AD74" s="712"/>
      <c r="AE74" s="712"/>
      <c r="AF74" s="712"/>
      <c r="AG74" s="712"/>
      <c r="AH74" s="712"/>
      <c r="AI74" s="712"/>
      <c r="AJ74" s="712"/>
      <c r="AK74" s="712"/>
      <c r="AL74" s="712"/>
      <c r="AM74" s="712"/>
      <c r="AN74" s="712"/>
      <c r="AO74" s="712"/>
      <c r="AP74" s="712"/>
      <c r="AQ74" s="712"/>
      <c r="AR74" s="712"/>
      <c r="AS74" s="712"/>
      <c r="AT74" s="712"/>
      <c r="AU74" s="712"/>
      <c r="AV74" s="712"/>
      <c r="AW74" s="712"/>
      <c r="AX74" s="712"/>
      <c r="AY74" s="712"/>
      <c r="AZ74" s="719"/>
      <c r="BA74" s="719"/>
      <c r="BB74" s="719"/>
      <c r="BC74" s="719"/>
      <c r="BD74" s="720"/>
      <c r="BE74" s="235"/>
      <c r="BF74" s="235"/>
      <c r="BG74" s="235"/>
      <c r="BH74" s="235"/>
      <c r="BI74" s="235"/>
      <c r="BJ74" s="235"/>
      <c r="BK74" s="235"/>
      <c r="BL74" s="235"/>
      <c r="BM74" s="235"/>
      <c r="BN74" s="235"/>
      <c r="BO74" s="235"/>
      <c r="BP74" s="235"/>
      <c r="BQ74" s="232">
        <v>68</v>
      </c>
      <c r="BR74" s="237"/>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24"/>
    </row>
    <row r="75" spans="1:131" ht="26.25" customHeight="1" x14ac:dyDescent="0.2">
      <c r="A75" s="232">
        <v>8</v>
      </c>
      <c r="B75" s="708"/>
      <c r="C75" s="709"/>
      <c r="D75" s="709"/>
      <c r="E75" s="709"/>
      <c r="F75" s="709"/>
      <c r="G75" s="709"/>
      <c r="H75" s="709"/>
      <c r="I75" s="709"/>
      <c r="J75" s="709"/>
      <c r="K75" s="709"/>
      <c r="L75" s="709"/>
      <c r="M75" s="709"/>
      <c r="N75" s="709"/>
      <c r="O75" s="709"/>
      <c r="P75" s="710"/>
      <c r="Q75" s="713"/>
      <c r="R75" s="714"/>
      <c r="S75" s="714"/>
      <c r="T75" s="714"/>
      <c r="U75" s="715"/>
      <c r="V75" s="716"/>
      <c r="W75" s="714"/>
      <c r="X75" s="714"/>
      <c r="Y75" s="714"/>
      <c r="Z75" s="715"/>
      <c r="AA75" s="716"/>
      <c r="AB75" s="714"/>
      <c r="AC75" s="714"/>
      <c r="AD75" s="714"/>
      <c r="AE75" s="715"/>
      <c r="AF75" s="716"/>
      <c r="AG75" s="714"/>
      <c r="AH75" s="714"/>
      <c r="AI75" s="714"/>
      <c r="AJ75" s="715"/>
      <c r="AK75" s="716"/>
      <c r="AL75" s="714"/>
      <c r="AM75" s="714"/>
      <c r="AN75" s="714"/>
      <c r="AO75" s="715"/>
      <c r="AP75" s="716"/>
      <c r="AQ75" s="714"/>
      <c r="AR75" s="714"/>
      <c r="AS75" s="714"/>
      <c r="AT75" s="715"/>
      <c r="AU75" s="716"/>
      <c r="AV75" s="714"/>
      <c r="AW75" s="714"/>
      <c r="AX75" s="714"/>
      <c r="AY75" s="715"/>
      <c r="AZ75" s="719"/>
      <c r="BA75" s="719"/>
      <c r="BB75" s="719"/>
      <c r="BC75" s="719"/>
      <c r="BD75" s="720"/>
      <c r="BE75" s="235"/>
      <c r="BF75" s="235"/>
      <c r="BG75" s="235"/>
      <c r="BH75" s="235"/>
      <c r="BI75" s="235"/>
      <c r="BJ75" s="235"/>
      <c r="BK75" s="235"/>
      <c r="BL75" s="235"/>
      <c r="BM75" s="235"/>
      <c r="BN75" s="235"/>
      <c r="BO75" s="235"/>
      <c r="BP75" s="235"/>
      <c r="BQ75" s="232">
        <v>69</v>
      </c>
      <c r="BR75" s="237"/>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24"/>
    </row>
    <row r="76" spans="1:131" ht="26.25" customHeight="1" x14ac:dyDescent="0.2">
      <c r="A76" s="232">
        <v>9</v>
      </c>
      <c r="B76" s="708"/>
      <c r="C76" s="709"/>
      <c r="D76" s="709"/>
      <c r="E76" s="709"/>
      <c r="F76" s="709"/>
      <c r="G76" s="709"/>
      <c r="H76" s="709"/>
      <c r="I76" s="709"/>
      <c r="J76" s="709"/>
      <c r="K76" s="709"/>
      <c r="L76" s="709"/>
      <c r="M76" s="709"/>
      <c r="N76" s="709"/>
      <c r="O76" s="709"/>
      <c r="P76" s="710"/>
      <c r="Q76" s="713"/>
      <c r="R76" s="714"/>
      <c r="S76" s="714"/>
      <c r="T76" s="714"/>
      <c r="U76" s="715"/>
      <c r="V76" s="716"/>
      <c r="W76" s="714"/>
      <c r="X76" s="714"/>
      <c r="Y76" s="714"/>
      <c r="Z76" s="715"/>
      <c r="AA76" s="716"/>
      <c r="AB76" s="714"/>
      <c r="AC76" s="714"/>
      <c r="AD76" s="714"/>
      <c r="AE76" s="715"/>
      <c r="AF76" s="716"/>
      <c r="AG76" s="714"/>
      <c r="AH76" s="714"/>
      <c r="AI76" s="714"/>
      <c r="AJ76" s="715"/>
      <c r="AK76" s="716"/>
      <c r="AL76" s="714"/>
      <c r="AM76" s="714"/>
      <c r="AN76" s="714"/>
      <c r="AO76" s="715"/>
      <c r="AP76" s="716"/>
      <c r="AQ76" s="714"/>
      <c r="AR76" s="714"/>
      <c r="AS76" s="714"/>
      <c r="AT76" s="715"/>
      <c r="AU76" s="716"/>
      <c r="AV76" s="714"/>
      <c r="AW76" s="714"/>
      <c r="AX76" s="714"/>
      <c r="AY76" s="715"/>
      <c r="AZ76" s="719"/>
      <c r="BA76" s="719"/>
      <c r="BB76" s="719"/>
      <c r="BC76" s="719"/>
      <c r="BD76" s="720"/>
      <c r="BE76" s="235"/>
      <c r="BF76" s="235"/>
      <c r="BG76" s="235"/>
      <c r="BH76" s="235"/>
      <c r="BI76" s="235"/>
      <c r="BJ76" s="235"/>
      <c r="BK76" s="235"/>
      <c r="BL76" s="235"/>
      <c r="BM76" s="235"/>
      <c r="BN76" s="235"/>
      <c r="BO76" s="235"/>
      <c r="BP76" s="235"/>
      <c r="BQ76" s="232">
        <v>70</v>
      </c>
      <c r="BR76" s="237"/>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24"/>
    </row>
    <row r="77" spans="1:131" ht="26.25" customHeight="1" x14ac:dyDescent="0.2">
      <c r="A77" s="232">
        <v>10</v>
      </c>
      <c r="B77" s="708"/>
      <c r="C77" s="709"/>
      <c r="D77" s="709"/>
      <c r="E77" s="709"/>
      <c r="F77" s="709"/>
      <c r="G77" s="709"/>
      <c r="H77" s="709"/>
      <c r="I77" s="709"/>
      <c r="J77" s="709"/>
      <c r="K77" s="709"/>
      <c r="L77" s="709"/>
      <c r="M77" s="709"/>
      <c r="N77" s="709"/>
      <c r="O77" s="709"/>
      <c r="P77" s="710"/>
      <c r="Q77" s="713"/>
      <c r="R77" s="714"/>
      <c r="S77" s="714"/>
      <c r="T77" s="714"/>
      <c r="U77" s="715"/>
      <c r="V77" s="716"/>
      <c r="W77" s="714"/>
      <c r="X77" s="714"/>
      <c r="Y77" s="714"/>
      <c r="Z77" s="715"/>
      <c r="AA77" s="716"/>
      <c r="AB77" s="714"/>
      <c r="AC77" s="714"/>
      <c r="AD77" s="714"/>
      <c r="AE77" s="715"/>
      <c r="AF77" s="716"/>
      <c r="AG77" s="714"/>
      <c r="AH77" s="714"/>
      <c r="AI77" s="714"/>
      <c r="AJ77" s="715"/>
      <c r="AK77" s="716"/>
      <c r="AL77" s="714"/>
      <c r="AM77" s="714"/>
      <c r="AN77" s="714"/>
      <c r="AO77" s="715"/>
      <c r="AP77" s="716"/>
      <c r="AQ77" s="714"/>
      <c r="AR77" s="714"/>
      <c r="AS77" s="714"/>
      <c r="AT77" s="715"/>
      <c r="AU77" s="716"/>
      <c r="AV77" s="714"/>
      <c r="AW77" s="714"/>
      <c r="AX77" s="714"/>
      <c r="AY77" s="715"/>
      <c r="AZ77" s="719"/>
      <c r="BA77" s="719"/>
      <c r="BB77" s="719"/>
      <c r="BC77" s="719"/>
      <c r="BD77" s="720"/>
      <c r="BE77" s="235"/>
      <c r="BF77" s="235"/>
      <c r="BG77" s="235"/>
      <c r="BH77" s="235"/>
      <c r="BI77" s="235"/>
      <c r="BJ77" s="235"/>
      <c r="BK77" s="235"/>
      <c r="BL77" s="235"/>
      <c r="BM77" s="235"/>
      <c r="BN77" s="235"/>
      <c r="BO77" s="235"/>
      <c r="BP77" s="235"/>
      <c r="BQ77" s="232">
        <v>71</v>
      </c>
      <c r="BR77" s="237"/>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24"/>
    </row>
    <row r="78" spans="1:131" ht="26.25" customHeight="1" x14ac:dyDescent="0.2">
      <c r="A78" s="232">
        <v>11</v>
      </c>
      <c r="B78" s="708"/>
      <c r="C78" s="709"/>
      <c r="D78" s="709"/>
      <c r="E78" s="709"/>
      <c r="F78" s="709"/>
      <c r="G78" s="709"/>
      <c r="H78" s="709"/>
      <c r="I78" s="709"/>
      <c r="J78" s="709"/>
      <c r="K78" s="709"/>
      <c r="L78" s="709"/>
      <c r="M78" s="709"/>
      <c r="N78" s="709"/>
      <c r="O78" s="709"/>
      <c r="P78" s="710"/>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9"/>
      <c r="BA78" s="719"/>
      <c r="BB78" s="719"/>
      <c r="BC78" s="719"/>
      <c r="BD78" s="720"/>
      <c r="BE78" s="235"/>
      <c r="BF78" s="235"/>
      <c r="BG78" s="235"/>
      <c r="BH78" s="235"/>
      <c r="BI78" s="235"/>
      <c r="BJ78" s="224"/>
      <c r="BK78" s="224"/>
      <c r="BL78" s="224"/>
      <c r="BM78" s="224"/>
      <c r="BN78" s="224"/>
      <c r="BO78" s="235"/>
      <c r="BP78" s="235"/>
      <c r="BQ78" s="232">
        <v>72</v>
      </c>
      <c r="BR78" s="237"/>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24"/>
    </row>
    <row r="79" spans="1:131" ht="26.25" customHeight="1" x14ac:dyDescent="0.2">
      <c r="A79" s="232">
        <v>12</v>
      </c>
      <c r="B79" s="708"/>
      <c r="C79" s="709"/>
      <c r="D79" s="709"/>
      <c r="E79" s="709"/>
      <c r="F79" s="709"/>
      <c r="G79" s="709"/>
      <c r="H79" s="709"/>
      <c r="I79" s="709"/>
      <c r="J79" s="709"/>
      <c r="K79" s="709"/>
      <c r="L79" s="709"/>
      <c r="M79" s="709"/>
      <c r="N79" s="709"/>
      <c r="O79" s="709"/>
      <c r="P79" s="710"/>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9"/>
      <c r="BA79" s="719"/>
      <c r="BB79" s="719"/>
      <c r="BC79" s="719"/>
      <c r="BD79" s="720"/>
      <c r="BE79" s="235"/>
      <c r="BF79" s="235"/>
      <c r="BG79" s="235"/>
      <c r="BH79" s="235"/>
      <c r="BI79" s="235"/>
      <c r="BJ79" s="224"/>
      <c r="BK79" s="224"/>
      <c r="BL79" s="224"/>
      <c r="BM79" s="224"/>
      <c r="BN79" s="224"/>
      <c r="BO79" s="235"/>
      <c r="BP79" s="235"/>
      <c r="BQ79" s="232">
        <v>73</v>
      </c>
      <c r="BR79" s="237"/>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24"/>
    </row>
    <row r="80" spans="1:131" ht="26.25" customHeight="1" x14ac:dyDescent="0.2">
      <c r="A80" s="232">
        <v>13</v>
      </c>
      <c r="B80" s="708"/>
      <c r="C80" s="709"/>
      <c r="D80" s="709"/>
      <c r="E80" s="709"/>
      <c r="F80" s="709"/>
      <c r="G80" s="709"/>
      <c r="H80" s="709"/>
      <c r="I80" s="709"/>
      <c r="J80" s="709"/>
      <c r="K80" s="709"/>
      <c r="L80" s="709"/>
      <c r="M80" s="709"/>
      <c r="N80" s="709"/>
      <c r="O80" s="709"/>
      <c r="P80" s="710"/>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9"/>
      <c r="BA80" s="719"/>
      <c r="BB80" s="719"/>
      <c r="BC80" s="719"/>
      <c r="BD80" s="720"/>
      <c r="BE80" s="235"/>
      <c r="BF80" s="235"/>
      <c r="BG80" s="235"/>
      <c r="BH80" s="235"/>
      <c r="BI80" s="235"/>
      <c r="BJ80" s="235"/>
      <c r="BK80" s="235"/>
      <c r="BL80" s="235"/>
      <c r="BM80" s="235"/>
      <c r="BN80" s="235"/>
      <c r="BO80" s="235"/>
      <c r="BP80" s="235"/>
      <c r="BQ80" s="232">
        <v>74</v>
      </c>
      <c r="BR80" s="237"/>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24"/>
    </row>
    <row r="81" spans="1:131" ht="26.25" customHeight="1" x14ac:dyDescent="0.2">
      <c r="A81" s="232">
        <v>14</v>
      </c>
      <c r="B81" s="708"/>
      <c r="C81" s="709"/>
      <c r="D81" s="709"/>
      <c r="E81" s="709"/>
      <c r="F81" s="709"/>
      <c r="G81" s="709"/>
      <c r="H81" s="709"/>
      <c r="I81" s="709"/>
      <c r="J81" s="709"/>
      <c r="K81" s="709"/>
      <c r="L81" s="709"/>
      <c r="M81" s="709"/>
      <c r="N81" s="709"/>
      <c r="O81" s="709"/>
      <c r="P81" s="710"/>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9"/>
      <c r="BA81" s="719"/>
      <c r="BB81" s="719"/>
      <c r="BC81" s="719"/>
      <c r="BD81" s="720"/>
      <c r="BE81" s="235"/>
      <c r="BF81" s="235"/>
      <c r="BG81" s="235"/>
      <c r="BH81" s="235"/>
      <c r="BI81" s="235"/>
      <c r="BJ81" s="235"/>
      <c r="BK81" s="235"/>
      <c r="BL81" s="235"/>
      <c r="BM81" s="235"/>
      <c r="BN81" s="235"/>
      <c r="BO81" s="235"/>
      <c r="BP81" s="235"/>
      <c r="BQ81" s="232">
        <v>75</v>
      </c>
      <c r="BR81" s="237"/>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24"/>
    </row>
    <row r="82" spans="1:131" ht="26.25" customHeight="1" x14ac:dyDescent="0.2">
      <c r="A82" s="232">
        <v>15</v>
      </c>
      <c r="B82" s="708"/>
      <c r="C82" s="709"/>
      <c r="D82" s="709"/>
      <c r="E82" s="709"/>
      <c r="F82" s="709"/>
      <c r="G82" s="709"/>
      <c r="H82" s="709"/>
      <c r="I82" s="709"/>
      <c r="J82" s="709"/>
      <c r="K82" s="709"/>
      <c r="L82" s="709"/>
      <c r="M82" s="709"/>
      <c r="N82" s="709"/>
      <c r="O82" s="709"/>
      <c r="P82" s="710"/>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9"/>
      <c r="BA82" s="719"/>
      <c r="BB82" s="719"/>
      <c r="BC82" s="719"/>
      <c r="BD82" s="720"/>
      <c r="BE82" s="235"/>
      <c r="BF82" s="235"/>
      <c r="BG82" s="235"/>
      <c r="BH82" s="235"/>
      <c r="BI82" s="235"/>
      <c r="BJ82" s="235"/>
      <c r="BK82" s="235"/>
      <c r="BL82" s="235"/>
      <c r="BM82" s="235"/>
      <c r="BN82" s="235"/>
      <c r="BO82" s="235"/>
      <c r="BP82" s="235"/>
      <c r="BQ82" s="232">
        <v>76</v>
      </c>
      <c r="BR82" s="237"/>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24"/>
    </row>
    <row r="83" spans="1:131" ht="26.25" customHeight="1" x14ac:dyDescent="0.2">
      <c r="A83" s="232">
        <v>16</v>
      </c>
      <c r="B83" s="708"/>
      <c r="C83" s="709"/>
      <c r="D83" s="709"/>
      <c r="E83" s="709"/>
      <c r="F83" s="709"/>
      <c r="G83" s="709"/>
      <c r="H83" s="709"/>
      <c r="I83" s="709"/>
      <c r="J83" s="709"/>
      <c r="K83" s="709"/>
      <c r="L83" s="709"/>
      <c r="M83" s="709"/>
      <c r="N83" s="709"/>
      <c r="O83" s="709"/>
      <c r="P83" s="710"/>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9"/>
      <c r="BA83" s="719"/>
      <c r="BB83" s="719"/>
      <c r="BC83" s="719"/>
      <c r="BD83" s="720"/>
      <c r="BE83" s="235"/>
      <c r="BF83" s="235"/>
      <c r="BG83" s="235"/>
      <c r="BH83" s="235"/>
      <c r="BI83" s="235"/>
      <c r="BJ83" s="235"/>
      <c r="BK83" s="235"/>
      <c r="BL83" s="235"/>
      <c r="BM83" s="235"/>
      <c r="BN83" s="235"/>
      <c r="BO83" s="235"/>
      <c r="BP83" s="235"/>
      <c r="BQ83" s="232">
        <v>77</v>
      </c>
      <c r="BR83" s="237"/>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24"/>
    </row>
    <row r="84" spans="1:131" ht="26.25" customHeight="1" x14ac:dyDescent="0.2">
      <c r="A84" s="232">
        <v>17</v>
      </c>
      <c r="B84" s="708"/>
      <c r="C84" s="709"/>
      <c r="D84" s="709"/>
      <c r="E84" s="709"/>
      <c r="F84" s="709"/>
      <c r="G84" s="709"/>
      <c r="H84" s="709"/>
      <c r="I84" s="709"/>
      <c r="J84" s="709"/>
      <c r="K84" s="709"/>
      <c r="L84" s="709"/>
      <c r="M84" s="709"/>
      <c r="N84" s="709"/>
      <c r="O84" s="709"/>
      <c r="P84" s="710"/>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9"/>
      <c r="BA84" s="719"/>
      <c r="BB84" s="719"/>
      <c r="BC84" s="719"/>
      <c r="BD84" s="720"/>
      <c r="BE84" s="235"/>
      <c r="BF84" s="235"/>
      <c r="BG84" s="235"/>
      <c r="BH84" s="235"/>
      <c r="BI84" s="235"/>
      <c r="BJ84" s="235"/>
      <c r="BK84" s="235"/>
      <c r="BL84" s="235"/>
      <c r="BM84" s="235"/>
      <c r="BN84" s="235"/>
      <c r="BO84" s="235"/>
      <c r="BP84" s="235"/>
      <c r="BQ84" s="232">
        <v>78</v>
      </c>
      <c r="BR84" s="237"/>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24"/>
    </row>
    <row r="85" spans="1:131" ht="26.25" customHeight="1" x14ac:dyDescent="0.2">
      <c r="A85" s="232">
        <v>18</v>
      </c>
      <c r="B85" s="708"/>
      <c r="C85" s="709"/>
      <c r="D85" s="709"/>
      <c r="E85" s="709"/>
      <c r="F85" s="709"/>
      <c r="G85" s="709"/>
      <c r="H85" s="709"/>
      <c r="I85" s="709"/>
      <c r="J85" s="709"/>
      <c r="K85" s="709"/>
      <c r="L85" s="709"/>
      <c r="M85" s="709"/>
      <c r="N85" s="709"/>
      <c r="O85" s="709"/>
      <c r="P85" s="710"/>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9"/>
      <c r="BA85" s="719"/>
      <c r="BB85" s="719"/>
      <c r="BC85" s="719"/>
      <c r="BD85" s="720"/>
      <c r="BE85" s="235"/>
      <c r="BF85" s="235"/>
      <c r="BG85" s="235"/>
      <c r="BH85" s="235"/>
      <c r="BI85" s="235"/>
      <c r="BJ85" s="235"/>
      <c r="BK85" s="235"/>
      <c r="BL85" s="235"/>
      <c r="BM85" s="235"/>
      <c r="BN85" s="235"/>
      <c r="BO85" s="235"/>
      <c r="BP85" s="235"/>
      <c r="BQ85" s="232">
        <v>79</v>
      </c>
      <c r="BR85" s="237"/>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24"/>
    </row>
    <row r="86" spans="1:131" ht="26.25" customHeight="1" x14ac:dyDescent="0.2">
      <c r="A86" s="232">
        <v>19</v>
      </c>
      <c r="B86" s="708"/>
      <c r="C86" s="709"/>
      <c r="D86" s="709"/>
      <c r="E86" s="709"/>
      <c r="F86" s="709"/>
      <c r="G86" s="709"/>
      <c r="H86" s="709"/>
      <c r="I86" s="709"/>
      <c r="J86" s="709"/>
      <c r="K86" s="709"/>
      <c r="L86" s="709"/>
      <c r="M86" s="709"/>
      <c r="N86" s="709"/>
      <c r="O86" s="709"/>
      <c r="P86" s="710"/>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9"/>
      <c r="BA86" s="719"/>
      <c r="BB86" s="719"/>
      <c r="BC86" s="719"/>
      <c r="BD86" s="720"/>
      <c r="BE86" s="235"/>
      <c r="BF86" s="235"/>
      <c r="BG86" s="235"/>
      <c r="BH86" s="235"/>
      <c r="BI86" s="235"/>
      <c r="BJ86" s="235"/>
      <c r="BK86" s="235"/>
      <c r="BL86" s="235"/>
      <c r="BM86" s="235"/>
      <c r="BN86" s="235"/>
      <c r="BO86" s="235"/>
      <c r="BP86" s="235"/>
      <c r="BQ86" s="232">
        <v>80</v>
      </c>
      <c r="BR86" s="237"/>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24"/>
    </row>
    <row r="87" spans="1:131" ht="26.25" customHeight="1" x14ac:dyDescent="0.2">
      <c r="A87" s="238">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35"/>
      <c r="BF87" s="235"/>
      <c r="BG87" s="235"/>
      <c r="BH87" s="235"/>
      <c r="BI87" s="235"/>
      <c r="BJ87" s="235"/>
      <c r="BK87" s="235"/>
      <c r="BL87" s="235"/>
      <c r="BM87" s="235"/>
      <c r="BN87" s="235"/>
      <c r="BO87" s="235"/>
      <c r="BP87" s="235"/>
      <c r="BQ87" s="232">
        <v>81</v>
      </c>
      <c r="BR87" s="237"/>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24"/>
    </row>
    <row r="88" spans="1:131" ht="26.25" customHeight="1" thickBot="1" x14ac:dyDescent="0.25">
      <c r="A88" s="234" t="s">
        <v>376</v>
      </c>
      <c r="B88" s="937" t="s">
        <v>396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477+40934+4894+92+33603</f>
        <v>80000</v>
      </c>
      <c r="AG88" s="959"/>
      <c r="AH88" s="959"/>
      <c r="AI88" s="959"/>
      <c r="AJ88" s="959"/>
      <c r="AK88" s="963"/>
      <c r="AL88" s="963"/>
      <c r="AM88" s="963"/>
      <c r="AN88" s="963"/>
      <c r="AO88" s="963"/>
      <c r="AP88" s="959">
        <f>3142+78689</f>
        <v>81831</v>
      </c>
      <c r="AQ88" s="959"/>
      <c r="AR88" s="959"/>
      <c r="AS88" s="959"/>
      <c r="AT88" s="959"/>
      <c r="AU88" s="959">
        <v>3755</v>
      </c>
      <c r="AV88" s="959"/>
      <c r="AW88" s="959"/>
      <c r="AX88" s="959"/>
      <c r="AY88" s="959"/>
      <c r="AZ88" s="960"/>
      <c r="BA88" s="960"/>
      <c r="BB88" s="960"/>
      <c r="BC88" s="960"/>
      <c r="BD88" s="961"/>
      <c r="BE88" s="235"/>
      <c r="BF88" s="235"/>
      <c r="BG88" s="235"/>
      <c r="BH88" s="235"/>
      <c r="BI88" s="235"/>
      <c r="BJ88" s="235"/>
      <c r="BK88" s="235"/>
      <c r="BL88" s="235"/>
      <c r="BM88" s="235"/>
      <c r="BN88" s="235"/>
      <c r="BO88" s="235"/>
      <c r="BP88" s="235"/>
      <c r="BQ88" s="232">
        <v>82</v>
      </c>
      <c r="BR88" s="237"/>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37" t="s">
        <v>397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50</v>
      </c>
      <c r="CS102" s="953"/>
      <c r="CT102" s="953"/>
      <c r="CU102" s="953"/>
      <c r="CV102" s="954"/>
      <c r="CW102" s="952">
        <v>145</v>
      </c>
      <c r="CX102" s="953"/>
      <c r="CY102" s="953"/>
      <c r="CZ102" s="953"/>
      <c r="DA102" s="954"/>
      <c r="DB102" s="952" t="s">
        <v>482</v>
      </c>
      <c r="DC102" s="953"/>
      <c r="DD102" s="953"/>
      <c r="DE102" s="953"/>
      <c r="DF102" s="954"/>
      <c r="DG102" s="952" t="s">
        <v>482</v>
      </c>
      <c r="DH102" s="953"/>
      <c r="DI102" s="953"/>
      <c r="DJ102" s="953"/>
      <c r="DK102" s="954"/>
      <c r="DL102" s="952" t="s">
        <v>482</v>
      </c>
      <c r="DM102" s="953"/>
      <c r="DN102" s="953"/>
      <c r="DO102" s="953"/>
      <c r="DP102" s="954"/>
      <c r="DQ102" s="952" t="s">
        <v>482</v>
      </c>
      <c r="DR102" s="953"/>
      <c r="DS102" s="953"/>
      <c r="DT102" s="953"/>
      <c r="DU102" s="954"/>
      <c r="DV102" s="937"/>
      <c r="DW102" s="938"/>
      <c r="DX102" s="938"/>
      <c r="DY102" s="938"/>
      <c r="DZ102" s="939"/>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40" t="s">
        <v>398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41" t="s">
        <v>399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42" t="s">
        <v>402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24" customFormat="1" ht="26.25" customHeight="1" x14ac:dyDescent="0.2">
      <c r="A109" s="895" t="s">
        <v>404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405</v>
      </c>
      <c r="AB109" s="896"/>
      <c r="AC109" s="896"/>
      <c r="AD109" s="896"/>
      <c r="AE109" s="897"/>
      <c r="AF109" s="898" t="s">
        <v>406</v>
      </c>
      <c r="AG109" s="896"/>
      <c r="AH109" s="896"/>
      <c r="AI109" s="896"/>
      <c r="AJ109" s="897"/>
      <c r="AK109" s="898" t="s">
        <v>294</v>
      </c>
      <c r="AL109" s="896"/>
      <c r="AM109" s="896"/>
      <c r="AN109" s="896"/>
      <c r="AO109" s="897"/>
      <c r="AP109" s="898" t="s">
        <v>407</v>
      </c>
      <c r="AQ109" s="896"/>
      <c r="AR109" s="896"/>
      <c r="AS109" s="896"/>
      <c r="AT109" s="929"/>
      <c r="AU109" s="895" t="s">
        <v>404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405</v>
      </c>
      <c r="BR109" s="896"/>
      <c r="BS109" s="896"/>
      <c r="BT109" s="896"/>
      <c r="BU109" s="897"/>
      <c r="BV109" s="898" t="s">
        <v>406</v>
      </c>
      <c r="BW109" s="896"/>
      <c r="BX109" s="896"/>
      <c r="BY109" s="896"/>
      <c r="BZ109" s="897"/>
      <c r="CA109" s="898" t="s">
        <v>294</v>
      </c>
      <c r="CB109" s="896"/>
      <c r="CC109" s="896"/>
      <c r="CD109" s="896"/>
      <c r="CE109" s="897"/>
      <c r="CF109" s="936" t="s">
        <v>407</v>
      </c>
      <c r="CG109" s="936"/>
      <c r="CH109" s="936"/>
      <c r="CI109" s="936"/>
      <c r="CJ109" s="936"/>
      <c r="CK109" s="898" t="s">
        <v>408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405</v>
      </c>
      <c r="DH109" s="896"/>
      <c r="DI109" s="896"/>
      <c r="DJ109" s="896"/>
      <c r="DK109" s="897"/>
      <c r="DL109" s="898" t="s">
        <v>406</v>
      </c>
      <c r="DM109" s="896"/>
      <c r="DN109" s="896"/>
      <c r="DO109" s="896"/>
      <c r="DP109" s="897"/>
      <c r="DQ109" s="898" t="s">
        <v>294</v>
      </c>
      <c r="DR109" s="896"/>
      <c r="DS109" s="896"/>
      <c r="DT109" s="896"/>
      <c r="DU109" s="897"/>
      <c r="DV109" s="898" t="s">
        <v>407</v>
      </c>
      <c r="DW109" s="896"/>
      <c r="DX109" s="896"/>
      <c r="DY109" s="896"/>
      <c r="DZ109" s="929"/>
    </row>
    <row r="110" spans="1:131" s="224" customFormat="1" ht="26.25" customHeight="1" x14ac:dyDescent="0.2">
      <c r="A110" s="807" t="s">
        <v>409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162041</v>
      </c>
      <c r="AB110" s="889"/>
      <c r="AC110" s="889"/>
      <c r="AD110" s="889"/>
      <c r="AE110" s="890"/>
      <c r="AF110" s="891">
        <v>7789</v>
      </c>
      <c r="AG110" s="889"/>
      <c r="AH110" s="889"/>
      <c r="AI110" s="889"/>
      <c r="AJ110" s="890"/>
      <c r="AK110" s="891">
        <v>12161</v>
      </c>
      <c r="AL110" s="889"/>
      <c r="AM110" s="889"/>
      <c r="AN110" s="889"/>
      <c r="AO110" s="890"/>
      <c r="AP110" s="892">
        <v>0</v>
      </c>
      <c r="AQ110" s="893"/>
      <c r="AR110" s="893"/>
      <c r="AS110" s="893"/>
      <c r="AT110" s="894"/>
      <c r="AU110" s="930" t="s">
        <v>69</v>
      </c>
      <c r="AV110" s="931"/>
      <c r="AW110" s="931"/>
      <c r="AX110" s="931"/>
      <c r="AY110" s="931"/>
      <c r="AZ110" s="860" t="s">
        <v>410</v>
      </c>
      <c r="BA110" s="808"/>
      <c r="BB110" s="808"/>
      <c r="BC110" s="808"/>
      <c r="BD110" s="808"/>
      <c r="BE110" s="808"/>
      <c r="BF110" s="808"/>
      <c r="BG110" s="808"/>
      <c r="BH110" s="808"/>
      <c r="BI110" s="808"/>
      <c r="BJ110" s="808"/>
      <c r="BK110" s="808"/>
      <c r="BL110" s="808"/>
      <c r="BM110" s="808"/>
      <c r="BN110" s="808"/>
      <c r="BO110" s="808"/>
      <c r="BP110" s="809"/>
      <c r="BQ110" s="861">
        <v>167868</v>
      </c>
      <c r="BR110" s="842"/>
      <c r="BS110" s="842"/>
      <c r="BT110" s="842"/>
      <c r="BU110" s="842"/>
      <c r="BV110" s="842">
        <v>253182</v>
      </c>
      <c r="BW110" s="842"/>
      <c r="BX110" s="842"/>
      <c r="BY110" s="842"/>
      <c r="BZ110" s="842"/>
      <c r="CA110" s="842">
        <v>242192</v>
      </c>
      <c r="CB110" s="842"/>
      <c r="CC110" s="842"/>
      <c r="CD110" s="842"/>
      <c r="CE110" s="842"/>
      <c r="CF110" s="866">
        <v>0.1</v>
      </c>
      <c r="CG110" s="867"/>
      <c r="CH110" s="867"/>
      <c r="CI110" s="867"/>
      <c r="CJ110" s="867"/>
      <c r="CK110" s="926" t="s">
        <v>411</v>
      </c>
      <c r="CL110" s="819"/>
      <c r="CM110" s="860" t="s">
        <v>412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24" customFormat="1" ht="26.25" customHeight="1" x14ac:dyDescent="0.2">
      <c r="A111" s="774" t="s">
        <v>413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24" customFormat="1" ht="26.25" customHeight="1" x14ac:dyDescent="0.2">
      <c r="A112" s="912" t="s">
        <v>416</v>
      </c>
      <c r="B112" s="913"/>
      <c r="C112" s="752" t="s">
        <v>417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418</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419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24" customFormat="1" ht="26.25" customHeight="1" x14ac:dyDescent="0.2">
      <c r="A113" s="914"/>
      <c r="B113" s="915"/>
      <c r="C113" s="752" t="s">
        <v>420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421</v>
      </c>
      <c r="BA113" s="752"/>
      <c r="BB113" s="752"/>
      <c r="BC113" s="752"/>
      <c r="BD113" s="752"/>
      <c r="BE113" s="752"/>
      <c r="BF113" s="752"/>
      <c r="BG113" s="752"/>
      <c r="BH113" s="752"/>
      <c r="BI113" s="752"/>
      <c r="BJ113" s="752"/>
      <c r="BK113" s="752"/>
      <c r="BL113" s="752"/>
      <c r="BM113" s="752"/>
      <c r="BN113" s="752"/>
      <c r="BO113" s="752"/>
      <c r="BP113" s="753"/>
      <c r="BQ113" s="816">
        <v>3041872</v>
      </c>
      <c r="BR113" s="817"/>
      <c r="BS113" s="817"/>
      <c r="BT113" s="817"/>
      <c r="BU113" s="817"/>
      <c r="BV113" s="817">
        <v>3722135</v>
      </c>
      <c r="BW113" s="817"/>
      <c r="BX113" s="817"/>
      <c r="BY113" s="817"/>
      <c r="BZ113" s="817"/>
      <c r="CA113" s="817">
        <v>3754800</v>
      </c>
      <c r="CB113" s="817"/>
      <c r="CC113" s="817"/>
      <c r="CD113" s="817"/>
      <c r="CE113" s="817"/>
      <c r="CF113" s="875">
        <v>2</v>
      </c>
      <c r="CG113" s="876"/>
      <c r="CH113" s="876"/>
      <c r="CI113" s="876"/>
      <c r="CJ113" s="876"/>
      <c r="CK113" s="927"/>
      <c r="CL113" s="821"/>
      <c r="CM113" s="815" t="s">
        <v>422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24" customFormat="1" ht="26.25" customHeight="1" x14ac:dyDescent="0.2">
      <c r="A114" s="914"/>
      <c r="B114" s="915"/>
      <c r="C114" s="752" t="s">
        <v>423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195485</v>
      </c>
      <c r="AB114" s="780"/>
      <c r="AC114" s="780"/>
      <c r="AD114" s="780"/>
      <c r="AE114" s="781"/>
      <c r="AF114" s="782">
        <v>193744</v>
      </c>
      <c r="AG114" s="780"/>
      <c r="AH114" s="780"/>
      <c r="AI114" s="780"/>
      <c r="AJ114" s="781"/>
      <c r="AK114" s="782">
        <v>235368</v>
      </c>
      <c r="AL114" s="780"/>
      <c r="AM114" s="780"/>
      <c r="AN114" s="780"/>
      <c r="AO114" s="781"/>
      <c r="AP114" s="824">
        <v>0.1</v>
      </c>
      <c r="AQ114" s="825"/>
      <c r="AR114" s="825"/>
      <c r="AS114" s="825"/>
      <c r="AT114" s="826"/>
      <c r="AU114" s="932"/>
      <c r="AV114" s="933"/>
      <c r="AW114" s="933"/>
      <c r="AX114" s="933"/>
      <c r="AY114" s="933"/>
      <c r="AZ114" s="815" t="s">
        <v>424</v>
      </c>
      <c r="BA114" s="752"/>
      <c r="BB114" s="752"/>
      <c r="BC114" s="752"/>
      <c r="BD114" s="752"/>
      <c r="BE114" s="752"/>
      <c r="BF114" s="752"/>
      <c r="BG114" s="752"/>
      <c r="BH114" s="752"/>
      <c r="BI114" s="752"/>
      <c r="BJ114" s="752"/>
      <c r="BK114" s="752"/>
      <c r="BL114" s="752"/>
      <c r="BM114" s="752"/>
      <c r="BN114" s="752"/>
      <c r="BO114" s="752"/>
      <c r="BP114" s="753"/>
      <c r="BQ114" s="816">
        <v>24858013</v>
      </c>
      <c r="BR114" s="817"/>
      <c r="BS114" s="817"/>
      <c r="BT114" s="817"/>
      <c r="BU114" s="817"/>
      <c r="BV114" s="817">
        <v>23080855</v>
      </c>
      <c r="BW114" s="817"/>
      <c r="BX114" s="817"/>
      <c r="BY114" s="817"/>
      <c r="BZ114" s="817"/>
      <c r="CA114" s="817">
        <v>23929645</v>
      </c>
      <c r="CB114" s="817"/>
      <c r="CC114" s="817"/>
      <c r="CD114" s="817"/>
      <c r="CE114" s="817"/>
      <c r="CF114" s="875">
        <v>13</v>
      </c>
      <c r="CG114" s="876"/>
      <c r="CH114" s="876"/>
      <c r="CI114" s="876"/>
      <c r="CJ114" s="876"/>
      <c r="CK114" s="927"/>
      <c r="CL114" s="821"/>
      <c r="CM114" s="815" t="s">
        <v>425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24" customFormat="1" ht="26.25" customHeight="1" x14ac:dyDescent="0.2">
      <c r="A115" s="914"/>
      <c r="B115" s="915"/>
      <c r="C115" s="752" t="s">
        <v>426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24" customFormat="1" ht="26.25" customHeight="1" x14ac:dyDescent="0.2">
      <c r="A116" s="916"/>
      <c r="B116" s="917"/>
      <c r="C116" s="839" t="s">
        <v>429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24"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432</v>
      </c>
      <c r="Z117" s="897"/>
      <c r="AA117" s="902">
        <v>357526</v>
      </c>
      <c r="AB117" s="903"/>
      <c r="AC117" s="903"/>
      <c r="AD117" s="903"/>
      <c r="AE117" s="904"/>
      <c r="AF117" s="905">
        <v>201533</v>
      </c>
      <c r="AG117" s="903"/>
      <c r="AH117" s="903"/>
      <c r="AI117" s="903"/>
      <c r="AJ117" s="904"/>
      <c r="AK117" s="905">
        <v>247529</v>
      </c>
      <c r="AL117" s="903"/>
      <c r="AM117" s="903"/>
      <c r="AN117" s="903"/>
      <c r="AO117" s="904"/>
      <c r="AP117" s="906"/>
      <c r="AQ117" s="907"/>
      <c r="AR117" s="907"/>
      <c r="AS117" s="907"/>
      <c r="AT117" s="908"/>
      <c r="AU117" s="932"/>
      <c r="AV117" s="933"/>
      <c r="AW117" s="933"/>
      <c r="AX117" s="933"/>
      <c r="AY117" s="933"/>
      <c r="AZ117" s="863" t="s">
        <v>433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24" customFormat="1" ht="26.25" customHeight="1" x14ac:dyDescent="0.2">
      <c r="A118" s="895" t="s">
        <v>408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405</v>
      </c>
      <c r="AB118" s="896"/>
      <c r="AC118" s="896"/>
      <c r="AD118" s="896"/>
      <c r="AE118" s="897"/>
      <c r="AF118" s="898" t="s">
        <v>406</v>
      </c>
      <c r="AG118" s="896"/>
      <c r="AH118" s="896"/>
      <c r="AI118" s="896"/>
      <c r="AJ118" s="897"/>
      <c r="AK118" s="898" t="s">
        <v>294</v>
      </c>
      <c r="AL118" s="896"/>
      <c r="AM118" s="896"/>
      <c r="AN118" s="896"/>
      <c r="AO118" s="897"/>
      <c r="AP118" s="899" t="s">
        <v>407</v>
      </c>
      <c r="AQ118" s="900"/>
      <c r="AR118" s="900"/>
      <c r="AS118" s="900"/>
      <c r="AT118" s="901"/>
      <c r="AU118" s="932"/>
      <c r="AV118" s="933"/>
      <c r="AW118" s="933"/>
      <c r="AX118" s="933"/>
      <c r="AY118" s="933"/>
      <c r="AZ118" s="838" t="s">
        <v>435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24" customFormat="1" ht="26.25" customHeight="1" x14ac:dyDescent="0.2">
      <c r="A119" s="818" t="s">
        <v>411</v>
      </c>
      <c r="B119" s="819"/>
      <c r="C119" s="860" t="s">
        <v>412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45" t="s">
        <v>177</v>
      </c>
      <c r="BA119" s="245"/>
      <c r="BB119" s="245"/>
      <c r="BC119" s="245"/>
      <c r="BD119" s="245"/>
      <c r="BE119" s="245"/>
      <c r="BF119" s="245"/>
      <c r="BG119" s="245"/>
      <c r="BH119" s="245"/>
      <c r="BI119" s="245"/>
      <c r="BJ119" s="245"/>
      <c r="BK119" s="245"/>
      <c r="BL119" s="245"/>
      <c r="BM119" s="245"/>
      <c r="BN119" s="245"/>
      <c r="BO119" s="877" t="s">
        <v>437</v>
      </c>
      <c r="BP119" s="878"/>
      <c r="BQ119" s="879">
        <v>28067753</v>
      </c>
      <c r="BR119" s="845"/>
      <c r="BS119" s="845"/>
      <c r="BT119" s="845"/>
      <c r="BU119" s="845"/>
      <c r="BV119" s="845">
        <v>27056172</v>
      </c>
      <c r="BW119" s="845"/>
      <c r="BX119" s="845"/>
      <c r="BY119" s="845"/>
      <c r="BZ119" s="845"/>
      <c r="CA119" s="845">
        <v>27926637</v>
      </c>
      <c r="CB119" s="845"/>
      <c r="CC119" s="845"/>
      <c r="CD119" s="845"/>
      <c r="CE119" s="845"/>
      <c r="CF119" s="748"/>
      <c r="CG119" s="749"/>
      <c r="CH119" s="749"/>
      <c r="CI119" s="749"/>
      <c r="CJ119" s="834"/>
      <c r="CK119" s="928"/>
      <c r="CL119" s="823"/>
      <c r="CM119" s="838" t="s">
        <v>438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24" customFormat="1" ht="26.25" customHeight="1" x14ac:dyDescent="0.2">
      <c r="A120" s="820"/>
      <c r="B120" s="821"/>
      <c r="C120" s="815" t="s">
        <v>415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439</v>
      </c>
      <c r="AV120" s="881"/>
      <c r="AW120" s="881"/>
      <c r="AX120" s="881"/>
      <c r="AY120" s="882"/>
      <c r="AZ120" s="860" t="s">
        <v>440</v>
      </c>
      <c r="BA120" s="808"/>
      <c r="BB120" s="808"/>
      <c r="BC120" s="808"/>
      <c r="BD120" s="808"/>
      <c r="BE120" s="808"/>
      <c r="BF120" s="808"/>
      <c r="BG120" s="808"/>
      <c r="BH120" s="808"/>
      <c r="BI120" s="808"/>
      <c r="BJ120" s="808"/>
      <c r="BK120" s="808"/>
      <c r="BL120" s="808"/>
      <c r="BM120" s="808"/>
      <c r="BN120" s="808"/>
      <c r="BO120" s="808"/>
      <c r="BP120" s="809"/>
      <c r="BQ120" s="861">
        <v>229320595</v>
      </c>
      <c r="BR120" s="842"/>
      <c r="BS120" s="842"/>
      <c r="BT120" s="842"/>
      <c r="BU120" s="842"/>
      <c r="BV120" s="842">
        <v>256012036</v>
      </c>
      <c r="BW120" s="842"/>
      <c r="BX120" s="842"/>
      <c r="BY120" s="842"/>
      <c r="BZ120" s="842"/>
      <c r="CA120" s="842">
        <v>278419726</v>
      </c>
      <c r="CB120" s="842"/>
      <c r="CC120" s="842"/>
      <c r="CD120" s="842"/>
      <c r="CE120" s="842"/>
      <c r="CF120" s="866">
        <v>151.30000000000001</v>
      </c>
      <c r="CG120" s="867"/>
      <c r="CH120" s="867"/>
      <c r="CI120" s="867"/>
      <c r="CJ120" s="867"/>
      <c r="CK120" s="868" t="s">
        <v>441</v>
      </c>
      <c r="CL120" s="852"/>
      <c r="CM120" s="852"/>
      <c r="CN120" s="852"/>
      <c r="CO120" s="853"/>
      <c r="CP120" s="872" t="s">
        <v>389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24" customFormat="1" ht="26.25" customHeight="1" x14ac:dyDescent="0.2">
      <c r="A121" s="820"/>
      <c r="B121" s="821"/>
      <c r="C121" s="863" t="s">
        <v>442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443</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24" customFormat="1" ht="26.25" customHeight="1" x14ac:dyDescent="0.2">
      <c r="A122" s="820"/>
      <c r="B122" s="821"/>
      <c r="C122" s="815" t="s">
        <v>425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444</v>
      </c>
      <c r="BA122" s="839"/>
      <c r="BB122" s="839"/>
      <c r="BC122" s="839"/>
      <c r="BD122" s="839"/>
      <c r="BE122" s="839"/>
      <c r="BF122" s="839"/>
      <c r="BG122" s="839"/>
      <c r="BH122" s="839"/>
      <c r="BI122" s="839"/>
      <c r="BJ122" s="839"/>
      <c r="BK122" s="839"/>
      <c r="BL122" s="839"/>
      <c r="BM122" s="839"/>
      <c r="BN122" s="839"/>
      <c r="BO122" s="839"/>
      <c r="BP122" s="840"/>
      <c r="BQ122" s="879">
        <v>68208634</v>
      </c>
      <c r="BR122" s="845"/>
      <c r="BS122" s="845"/>
      <c r="BT122" s="845"/>
      <c r="BU122" s="845"/>
      <c r="BV122" s="845">
        <v>59513727</v>
      </c>
      <c r="BW122" s="845"/>
      <c r="BX122" s="845"/>
      <c r="BY122" s="845"/>
      <c r="BZ122" s="845"/>
      <c r="CA122" s="845">
        <v>51570506</v>
      </c>
      <c r="CB122" s="845"/>
      <c r="CC122" s="845"/>
      <c r="CD122" s="845"/>
      <c r="CE122" s="845"/>
      <c r="CF122" s="846">
        <v>28</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24" customFormat="1" ht="26.25" customHeight="1" x14ac:dyDescent="0.2">
      <c r="A123" s="820"/>
      <c r="B123" s="821"/>
      <c r="C123" s="815" t="s">
        <v>431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45" t="s">
        <v>177</v>
      </c>
      <c r="BA123" s="245"/>
      <c r="BB123" s="245"/>
      <c r="BC123" s="245"/>
      <c r="BD123" s="245"/>
      <c r="BE123" s="245"/>
      <c r="BF123" s="245"/>
      <c r="BG123" s="245"/>
      <c r="BH123" s="245"/>
      <c r="BI123" s="245"/>
      <c r="BJ123" s="245"/>
      <c r="BK123" s="245"/>
      <c r="BL123" s="245"/>
      <c r="BM123" s="245"/>
      <c r="BN123" s="245"/>
      <c r="BO123" s="877" t="s">
        <v>445</v>
      </c>
      <c r="BP123" s="878"/>
      <c r="BQ123" s="832">
        <v>297529229</v>
      </c>
      <c r="BR123" s="833"/>
      <c r="BS123" s="833"/>
      <c r="BT123" s="833"/>
      <c r="BU123" s="833"/>
      <c r="BV123" s="833">
        <v>315525763</v>
      </c>
      <c r="BW123" s="833"/>
      <c r="BX123" s="833"/>
      <c r="BY123" s="833"/>
      <c r="BZ123" s="833"/>
      <c r="CA123" s="833">
        <v>329990232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24" customFormat="1" ht="26.25" customHeight="1" thickBot="1" x14ac:dyDescent="0.25">
      <c r="A124" s="820"/>
      <c r="B124" s="821"/>
      <c r="C124" s="815" t="s">
        <v>434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24" customFormat="1" ht="26.25" customHeight="1" x14ac:dyDescent="0.2">
      <c r="A125" s="820"/>
      <c r="B125" s="821"/>
      <c r="C125" s="815" t="s">
        <v>436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51" t="s">
        <v>448</v>
      </c>
      <c r="CL125" s="852"/>
      <c r="CM125" s="852"/>
      <c r="CN125" s="852"/>
      <c r="CO125" s="853"/>
      <c r="CP125" s="860" t="s">
        <v>449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24" customFormat="1" ht="26.25" customHeight="1" thickBot="1" x14ac:dyDescent="0.25">
      <c r="A126" s="820"/>
      <c r="B126" s="821"/>
      <c r="C126" s="815" t="s">
        <v>438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54"/>
      <c r="CL126" s="855"/>
      <c r="CM126" s="855"/>
      <c r="CN126" s="855"/>
      <c r="CO126" s="856"/>
      <c r="CP126" s="815" t="s">
        <v>450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24" customFormat="1" ht="26.25" customHeight="1" x14ac:dyDescent="0.2">
      <c r="A127" s="822"/>
      <c r="B127" s="823"/>
      <c r="C127" s="838" t="s">
        <v>451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6"/>
      <c r="AV127" s="226"/>
      <c r="AW127" s="226"/>
      <c r="AX127" s="841" t="s">
        <v>452</v>
      </c>
      <c r="AY127" s="812"/>
      <c r="AZ127" s="812"/>
      <c r="BA127" s="812"/>
      <c r="BB127" s="812"/>
      <c r="BC127" s="812"/>
      <c r="BD127" s="812"/>
      <c r="BE127" s="813"/>
      <c r="BF127" s="811" t="s">
        <v>453</v>
      </c>
      <c r="BG127" s="812"/>
      <c r="BH127" s="812"/>
      <c r="BI127" s="812"/>
      <c r="BJ127" s="812"/>
      <c r="BK127" s="812"/>
      <c r="BL127" s="813"/>
      <c r="BM127" s="811" t="s">
        <v>454</v>
      </c>
      <c r="BN127" s="812"/>
      <c r="BO127" s="812"/>
      <c r="BP127" s="812"/>
      <c r="BQ127" s="812"/>
      <c r="BR127" s="812"/>
      <c r="BS127" s="813"/>
      <c r="BT127" s="811" t="s">
        <v>455</v>
      </c>
      <c r="BU127" s="812"/>
      <c r="BV127" s="812"/>
      <c r="BW127" s="812"/>
      <c r="BX127" s="812"/>
      <c r="BY127" s="812"/>
      <c r="BZ127" s="814"/>
      <c r="CA127" s="226"/>
      <c r="CB127" s="226"/>
      <c r="CC127" s="226"/>
      <c r="CD127" s="249"/>
      <c r="CE127" s="249"/>
      <c r="CF127" s="249"/>
      <c r="CG127" s="226"/>
      <c r="CH127" s="226"/>
      <c r="CI127" s="226"/>
      <c r="CJ127" s="248"/>
      <c r="CK127" s="854"/>
      <c r="CL127" s="855"/>
      <c r="CM127" s="855"/>
      <c r="CN127" s="855"/>
      <c r="CO127" s="856"/>
      <c r="CP127" s="815" t="s">
        <v>456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24" customFormat="1" ht="26.25" customHeight="1" thickBot="1" x14ac:dyDescent="0.25">
      <c r="A128" s="796" t="s">
        <v>457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458</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6"/>
      <c r="AV128" s="226"/>
      <c r="AW128" s="226"/>
      <c r="AX128" s="807" t="s">
        <v>459</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9"/>
      <c r="CB128" s="249"/>
      <c r="CC128" s="249"/>
      <c r="CD128" s="249"/>
      <c r="CE128" s="249"/>
      <c r="CF128" s="249"/>
      <c r="CG128" s="226"/>
      <c r="CH128" s="226"/>
      <c r="CI128" s="226"/>
      <c r="CJ128" s="248"/>
      <c r="CK128" s="857"/>
      <c r="CL128" s="858"/>
      <c r="CM128" s="858"/>
      <c r="CN128" s="858"/>
      <c r="CO128" s="859"/>
      <c r="CP128" s="789" t="s">
        <v>460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24"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461</v>
      </c>
      <c r="X129" s="777"/>
      <c r="Y129" s="777"/>
      <c r="Z129" s="778"/>
      <c r="AA129" s="779">
        <v>168760876</v>
      </c>
      <c r="AB129" s="780"/>
      <c r="AC129" s="780"/>
      <c r="AD129" s="780"/>
      <c r="AE129" s="781"/>
      <c r="AF129" s="782">
        <v>181250931</v>
      </c>
      <c r="AG129" s="780"/>
      <c r="AH129" s="780"/>
      <c r="AI129" s="780"/>
      <c r="AJ129" s="781"/>
      <c r="AK129" s="782">
        <v>192078900</v>
      </c>
      <c r="AL129" s="780"/>
      <c r="AM129" s="780"/>
      <c r="AN129" s="780"/>
      <c r="AO129" s="781"/>
      <c r="AP129" s="783"/>
      <c r="AQ129" s="784"/>
      <c r="AR129" s="784"/>
      <c r="AS129" s="784"/>
      <c r="AT129" s="785"/>
      <c r="AU129" s="227"/>
      <c r="AV129" s="227"/>
      <c r="AW129" s="227"/>
      <c r="AX129" s="751" t="s">
        <v>462</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74" t="s">
        <v>463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464</v>
      </c>
      <c r="X130" s="777"/>
      <c r="Y130" s="777"/>
      <c r="Z130" s="778"/>
      <c r="AA130" s="779">
        <v>9590537</v>
      </c>
      <c r="AB130" s="780"/>
      <c r="AC130" s="780"/>
      <c r="AD130" s="780"/>
      <c r="AE130" s="781"/>
      <c r="AF130" s="782">
        <v>9004951</v>
      </c>
      <c r="AG130" s="780"/>
      <c r="AH130" s="780"/>
      <c r="AI130" s="780"/>
      <c r="AJ130" s="781"/>
      <c r="AK130" s="782">
        <v>8106883</v>
      </c>
      <c r="AL130" s="780"/>
      <c r="AM130" s="780"/>
      <c r="AN130" s="780"/>
      <c r="AO130" s="781"/>
      <c r="AP130" s="783"/>
      <c r="AQ130" s="784"/>
      <c r="AR130" s="784"/>
      <c r="AS130" s="784"/>
      <c r="AT130" s="785"/>
      <c r="AU130" s="227"/>
      <c r="AV130" s="227"/>
      <c r="AW130" s="227"/>
      <c r="AX130" s="751" t="s">
        <v>465</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466</v>
      </c>
      <c r="X131" s="761"/>
      <c r="Y131" s="761"/>
      <c r="Z131" s="762"/>
      <c r="AA131" s="763">
        <v>159170339</v>
      </c>
      <c r="AB131" s="764"/>
      <c r="AC131" s="764"/>
      <c r="AD131" s="764"/>
      <c r="AE131" s="765"/>
      <c r="AF131" s="766">
        <v>172245980</v>
      </c>
      <c r="AG131" s="764"/>
      <c r="AH131" s="764"/>
      <c r="AI131" s="764"/>
      <c r="AJ131" s="765"/>
      <c r="AK131" s="766">
        <v>183972017</v>
      </c>
      <c r="AL131" s="764"/>
      <c r="AM131" s="764"/>
      <c r="AN131" s="764"/>
      <c r="AO131" s="765"/>
      <c r="AP131" s="767"/>
      <c r="AQ131" s="768"/>
      <c r="AR131" s="768"/>
      <c r="AS131" s="768"/>
      <c r="AT131" s="769"/>
      <c r="AU131" s="227"/>
      <c r="AV131" s="227"/>
      <c r="AW131" s="227"/>
      <c r="AX131" s="729" t="s">
        <v>467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38" t="s">
        <v>468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469</v>
      </c>
      <c r="W132" s="742"/>
      <c r="X132" s="742"/>
      <c r="Y132" s="742"/>
      <c r="Z132" s="743"/>
      <c r="AA132" s="744">
        <v>-5.8007107700000002</v>
      </c>
      <c r="AB132" s="745"/>
      <c r="AC132" s="745"/>
      <c r="AD132" s="745"/>
      <c r="AE132" s="746"/>
      <c r="AF132" s="747">
        <v>-5.1109570199999999</v>
      </c>
      <c r="AG132" s="745"/>
      <c r="AH132" s="745"/>
      <c r="AI132" s="745"/>
      <c r="AJ132" s="746"/>
      <c r="AK132" s="747">
        <v>-4.27203774</v>
      </c>
      <c r="AL132" s="745"/>
      <c r="AM132" s="745"/>
      <c r="AN132" s="745"/>
      <c r="AO132" s="746"/>
      <c r="AP132" s="748"/>
      <c r="AQ132" s="749"/>
      <c r="AR132" s="749"/>
      <c r="AS132" s="749"/>
      <c r="AT132" s="750"/>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470</v>
      </c>
      <c r="W133" s="721"/>
      <c r="X133" s="721"/>
      <c r="Y133" s="721"/>
      <c r="Z133" s="722"/>
      <c r="AA133" s="723">
        <v>-5.7</v>
      </c>
      <c r="AB133" s="724"/>
      <c r="AC133" s="724"/>
      <c r="AD133" s="724"/>
      <c r="AE133" s="725"/>
      <c r="AF133" s="723">
        <v>-5.6</v>
      </c>
      <c r="AG133" s="724"/>
      <c r="AH133" s="724"/>
      <c r="AI133" s="724"/>
      <c r="AJ133" s="725"/>
      <c r="AK133" s="723">
        <v>-5</v>
      </c>
      <c r="AL133" s="724"/>
      <c r="AM133" s="724"/>
      <c r="AN133" s="724"/>
      <c r="AO133" s="725"/>
      <c r="AP133" s="726"/>
      <c r="AQ133" s="727"/>
      <c r="AR133" s="727"/>
      <c r="AS133" s="727"/>
      <c r="AT133" s="72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MW6juqBlTZhXHNMmrdbTZcLfnwTeA8Os8shXAqho7H2pbzlbIiqr2i8EwSHka7S28Y/5zyOIaXJdLXXVUiHlw==" saltValue="PL4J5Ddl6MVHleONwh/C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61:P61"/>
    <mergeCell ref="Q61:U61"/>
    <mergeCell ref="V61:Z61"/>
    <mergeCell ref="AA61:AE61"/>
    <mergeCell ref="AF61:AJ61"/>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AU68:AY68"/>
    <mergeCell ref="AZ68:BD68"/>
    <mergeCell ref="B68:P68"/>
    <mergeCell ref="Q68:U68"/>
    <mergeCell ref="V68:Z68"/>
    <mergeCell ref="AA68:AE68"/>
    <mergeCell ref="AF68:AJ68"/>
    <mergeCell ref="AK68:AO68"/>
    <mergeCell ref="DG69:DK69"/>
    <mergeCell ref="DL69:DP69"/>
    <mergeCell ref="DQ69:DU69"/>
    <mergeCell ref="DV69:DZ69"/>
    <mergeCell ref="BS69:CG69"/>
    <mergeCell ref="CH69:CL69"/>
    <mergeCell ref="CM69:CQ69"/>
    <mergeCell ref="CR69:CV69"/>
    <mergeCell ref="CW69:DA69"/>
    <mergeCell ref="DB69:DF69"/>
    <mergeCell ref="DV68:DZ68"/>
    <mergeCell ref="CR68:CV68"/>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CR70:CV70"/>
    <mergeCell ref="CW70:DA70"/>
    <mergeCell ref="DB70:DF70"/>
    <mergeCell ref="DG70:DK70"/>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CR72:CV72"/>
    <mergeCell ref="CW72:DA72"/>
    <mergeCell ref="DB72:DF72"/>
    <mergeCell ref="DG72:DK72"/>
    <mergeCell ref="DL72:DP72"/>
    <mergeCell ref="DQ72:DU72"/>
    <mergeCell ref="BS72:CG72"/>
    <mergeCell ref="CH72:CL72"/>
    <mergeCell ref="CM72:CQ72"/>
    <mergeCell ref="DV74:DZ74"/>
    <mergeCell ref="CR74:CV74"/>
    <mergeCell ref="CW74:DA74"/>
    <mergeCell ref="DB74:DF74"/>
    <mergeCell ref="DG74:DK74"/>
    <mergeCell ref="DL74:DP74"/>
    <mergeCell ref="DQ74:DU74"/>
    <mergeCell ref="AP74:AT74"/>
    <mergeCell ref="AU74:AY74"/>
    <mergeCell ref="AZ74:BD74"/>
    <mergeCell ref="BS74:CG74"/>
    <mergeCell ref="CH74:CL74"/>
    <mergeCell ref="CM74:CQ74"/>
    <mergeCell ref="DL70:DP70"/>
    <mergeCell ref="DQ70:DU70"/>
    <mergeCell ref="BS70:CG70"/>
    <mergeCell ref="CH70:CL70"/>
    <mergeCell ref="CM70:CQ70"/>
    <mergeCell ref="DG73:DK73"/>
    <mergeCell ref="DL73:DP73"/>
    <mergeCell ref="DQ73:DU73"/>
    <mergeCell ref="AP76:AT76"/>
    <mergeCell ref="AU76:AY76"/>
    <mergeCell ref="AZ76:BD76"/>
    <mergeCell ref="BS76:CG76"/>
    <mergeCell ref="CH76:CL76"/>
    <mergeCell ref="CM76:CQ76"/>
    <mergeCell ref="DG75:DK75"/>
    <mergeCell ref="DL75:DP75"/>
    <mergeCell ref="DQ75:DU75"/>
    <mergeCell ref="AP72:AT72"/>
    <mergeCell ref="AU72:AY72"/>
    <mergeCell ref="AZ72:BD72"/>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69:P69"/>
    <mergeCell ref="Q69:U69"/>
    <mergeCell ref="V69:Z69"/>
    <mergeCell ref="AA69:AE69"/>
    <mergeCell ref="AF69:AJ69"/>
    <mergeCell ref="AK69:AO69"/>
    <mergeCell ref="AP69:AT69"/>
    <mergeCell ref="AU69:AY69"/>
    <mergeCell ref="AZ69:BD69"/>
    <mergeCell ref="AK71:AO71"/>
    <mergeCell ref="AP71:AT71"/>
    <mergeCell ref="AU71:AY71"/>
    <mergeCell ref="AZ71:BD71"/>
    <mergeCell ref="AP70:AT70"/>
    <mergeCell ref="AU70:AY70"/>
    <mergeCell ref="AZ70:BD70"/>
    <mergeCell ref="B71:P71"/>
    <mergeCell ref="Q71:U71"/>
    <mergeCell ref="V71:Z71"/>
    <mergeCell ref="AA71:AE71"/>
    <mergeCell ref="AF71:AJ71"/>
    <mergeCell ref="B72:P72"/>
    <mergeCell ref="Q72:U72"/>
    <mergeCell ref="V72:Z72"/>
    <mergeCell ref="AA72:AE72"/>
    <mergeCell ref="AF72:AJ72"/>
    <mergeCell ref="AK72:AO72"/>
    <mergeCell ref="B73:P73"/>
    <mergeCell ref="Q73:U73"/>
    <mergeCell ref="V73:Z73"/>
    <mergeCell ref="AA73:AE73"/>
    <mergeCell ref="AF73:AJ73"/>
    <mergeCell ref="AK73:AO73"/>
    <mergeCell ref="AP73:AT73"/>
    <mergeCell ref="AU73:AY73"/>
    <mergeCell ref="AZ73:BD73"/>
    <mergeCell ref="B70:P70"/>
    <mergeCell ref="Q70:U70"/>
    <mergeCell ref="V70:Z70"/>
    <mergeCell ref="AA70:AE70"/>
    <mergeCell ref="AF70:AJ70"/>
    <mergeCell ref="AK70:AO7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oK65He1ct514FQbvFOK/sUqWDH9v3k858ABBK/nhaaali4pIRq1GZTncreS1HGRcTgIR6FLjFv/d6s1i4fjWA==" saltValue="s/R3+KQH3AfOylvRG+qn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xoV7iqLFM7S72VehOKzWlmP/JIVMYbi40zTMEs2S7t9H0/2diKao4BgN/q9nNBmtW2+TGssXM98bFKrcV5EEA==" saltValue="A77CZ0ZOeF0M/ljRzUeC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0" t="s">
        <v>474</v>
      </c>
      <c r="AP7" s="265"/>
      <c r="AQ7" s="266" t="s">
        <v>475</v>
      </c>
      <c r="AR7" s="267"/>
    </row>
    <row r="8" spans="1:46" ht="13" x14ac:dyDescent="0.2">
      <c r="A8" s="259"/>
      <c r="AK8" s="268"/>
      <c r="AL8" s="269"/>
      <c r="AM8" s="269"/>
      <c r="AN8" s="270"/>
      <c r="AO8" s="1101"/>
      <c r="AP8" s="271" t="s">
        <v>476</v>
      </c>
      <c r="AQ8" s="272" t="s">
        <v>477</v>
      </c>
      <c r="AR8" s="273" t="s">
        <v>478</v>
      </c>
    </row>
    <row r="9" spans="1:46" ht="13" x14ac:dyDescent="0.2">
      <c r="A9" s="259"/>
      <c r="AK9" s="1112" t="s">
        <v>479</v>
      </c>
      <c r="AL9" s="1113"/>
      <c r="AM9" s="1113"/>
      <c r="AN9" s="1114"/>
      <c r="AO9" s="274">
        <v>35787014</v>
      </c>
      <c r="AP9" s="274">
        <v>51868</v>
      </c>
      <c r="AQ9" s="275">
        <v>62747</v>
      </c>
      <c r="AR9" s="276">
        <v>-17.3</v>
      </c>
    </row>
    <row r="10" spans="1:46" ht="13.5" customHeight="1" x14ac:dyDescent="0.2">
      <c r="A10" s="259"/>
      <c r="AK10" s="1112" t="s">
        <v>480</v>
      </c>
      <c r="AL10" s="1113"/>
      <c r="AM10" s="1113"/>
      <c r="AN10" s="1114"/>
      <c r="AO10" s="277">
        <v>555172</v>
      </c>
      <c r="AP10" s="277">
        <v>805</v>
      </c>
      <c r="AQ10" s="278">
        <v>903</v>
      </c>
      <c r="AR10" s="279">
        <v>-10.9</v>
      </c>
    </row>
    <row r="11" spans="1:46" ht="13.5" customHeight="1" x14ac:dyDescent="0.2">
      <c r="A11" s="259"/>
      <c r="AK11" s="1112" t="s">
        <v>481</v>
      </c>
      <c r="AL11" s="1113"/>
      <c r="AM11" s="1113"/>
      <c r="AN11" s="1114"/>
      <c r="AO11" s="277" t="s">
        <v>482</v>
      </c>
      <c r="AP11" s="277" t="s">
        <v>482</v>
      </c>
      <c r="AQ11" s="278" t="s">
        <v>482</v>
      </c>
      <c r="AR11" s="279" t="s">
        <v>482</v>
      </c>
    </row>
    <row r="12" spans="1:46" ht="13.5" customHeight="1" x14ac:dyDescent="0.2">
      <c r="A12" s="259"/>
      <c r="AK12" s="1112" t="s">
        <v>483</v>
      </c>
      <c r="AL12" s="1113"/>
      <c r="AM12" s="1113"/>
      <c r="AN12" s="1114"/>
      <c r="AO12" s="277" t="s">
        <v>482</v>
      </c>
      <c r="AP12" s="277" t="s">
        <v>482</v>
      </c>
      <c r="AQ12" s="278" t="s">
        <v>482</v>
      </c>
      <c r="AR12" s="279" t="s">
        <v>482</v>
      </c>
    </row>
    <row r="13" spans="1:46" ht="13.5" customHeight="1" x14ac:dyDescent="0.2">
      <c r="A13" s="259"/>
      <c r="AK13" s="1112" t="s">
        <v>484</v>
      </c>
      <c r="AL13" s="1113"/>
      <c r="AM13" s="1113"/>
      <c r="AN13" s="1114"/>
      <c r="AO13" s="277">
        <v>1424153</v>
      </c>
      <c r="AP13" s="277">
        <v>2064</v>
      </c>
      <c r="AQ13" s="278">
        <v>2239</v>
      </c>
      <c r="AR13" s="279">
        <v>-7.8</v>
      </c>
    </row>
    <row r="14" spans="1:46" ht="13.5" customHeight="1" x14ac:dyDescent="0.2">
      <c r="A14" s="259"/>
      <c r="AK14" s="1112" t="s">
        <v>485</v>
      </c>
      <c r="AL14" s="1113"/>
      <c r="AM14" s="1113"/>
      <c r="AN14" s="1114"/>
      <c r="AO14" s="277">
        <v>1016340</v>
      </c>
      <c r="AP14" s="277">
        <v>1473</v>
      </c>
      <c r="AQ14" s="278">
        <v>1577</v>
      </c>
      <c r="AR14" s="279">
        <v>-6.6</v>
      </c>
    </row>
    <row r="15" spans="1:46" ht="13.5" customHeight="1" x14ac:dyDescent="0.2">
      <c r="A15" s="259"/>
      <c r="AK15" s="1115" t="s">
        <v>486</v>
      </c>
      <c r="AL15" s="1116"/>
      <c r="AM15" s="1116"/>
      <c r="AN15" s="1117"/>
      <c r="AO15" s="277">
        <v>-1161530</v>
      </c>
      <c r="AP15" s="277">
        <v>-1683</v>
      </c>
      <c r="AQ15" s="278">
        <v>-1898</v>
      </c>
      <c r="AR15" s="279">
        <v>-11.3</v>
      </c>
    </row>
    <row r="16" spans="1:46" ht="13" x14ac:dyDescent="0.2">
      <c r="A16" s="259"/>
      <c r="AK16" s="1115" t="s">
        <v>177</v>
      </c>
      <c r="AL16" s="1116"/>
      <c r="AM16" s="1116"/>
      <c r="AN16" s="1117"/>
      <c r="AO16" s="277">
        <v>37621149</v>
      </c>
      <c r="AP16" s="277">
        <v>54526</v>
      </c>
      <c r="AQ16" s="278">
        <v>65568</v>
      </c>
      <c r="AR16" s="279">
        <v>-16.8</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18" t="s">
        <v>491</v>
      </c>
      <c r="AL21" s="1119"/>
      <c r="AM21" s="1119"/>
      <c r="AN21" s="1120"/>
      <c r="AO21" s="289">
        <v>5.01</v>
      </c>
      <c r="AP21" s="290">
        <v>6.35</v>
      </c>
      <c r="AQ21" s="291">
        <v>-1.34</v>
      </c>
      <c r="AS21" s="292"/>
      <c r="AT21" s="288"/>
    </row>
    <row r="22" spans="1:46" s="260" customFormat="1" ht="13" x14ac:dyDescent="0.2">
      <c r="A22" s="288"/>
      <c r="AK22" s="1118" t="s">
        <v>492</v>
      </c>
      <c r="AL22" s="1119"/>
      <c r="AM22" s="1119"/>
      <c r="AN22" s="1120"/>
      <c r="AO22" s="293">
        <v>97.6</v>
      </c>
      <c r="AP22" s="294">
        <v>98.6</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1" t="s">
        <v>493</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0" t="s">
        <v>474</v>
      </c>
      <c r="AP30" s="265"/>
      <c r="AQ30" s="266" t="s">
        <v>475</v>
      </c>
      <c r="AR30" s="267"/>
    </row>
    <row r="31" spans="1:46" ht="13" x14ac:dyDescent="0.2">
      <c r="A31" s="259"/>
      <c r="AK31" s="268"/>
      <c r="AL31" s="269"/>
      <c r="AM31" s="269"/>
      <c r="AN31" s="270"/>
      <c r="AO31" s="1101"/>
      <c r="AP31" s="271" t="s">
        <v>476</v>
      </c>
      <c r="AQ31" s="272" t="s">
        <v>477</v>
      </c>
      <c r="AR31" s="273" t="s">
        <v>478</v>
      </c>
    </row>
    <row r="32" spans="1:46" ht="27" customHeight="1" x14ac:dyDescent="0.2">
      <c r="A32" s="259"/>
      <c r="AK32" s="1102" t="s">
        <v>496</v>
      </c>
      <c r="AL32" s="1103"/>
      <c r="AM32" s="1103"/>
      <c r="AN32" s="1104"/>
      <c r="AO32" s="303">
        <v>12161</v>
      </c>
      <c r="AP32" s="303">
        <v>18</v>
      </c>
      <c r="AQ32" s="304">
        <v>3862</v>
      </c>
      <c r="AR32" s="305">
        <v>-99.5</v>
      </c>
    </row>
    <row r="33" spans="1:46" ht="13.5" customHeight="1" x14ac:dyDescent="0.2">
      <c r="A33" s="259"/>
      <c r="AK33" s="1102" t="s">
        <v>497</v>
      </c>
      <c r="AL33" s="1103"/>
      <c r="AM33" s="1103"/>
      <c r="AN33" s="1104"/>
      <c r="AO33" s="303" t="s">
        <v>482</v>
      </c>
      <c r="AP33" s="303" t="s">
        <v>482</v>
      </c>
      <c r="AQ33" s="304" t="s">
        <v>482</v>
      </c>
      <c r="AR33" s="305" t="s">
        <v>482</v>
      </c>
    </row>
    <row r="34" spans="1:46" ht="27" customHeight="1" x14ac:dyDescent="0.2">
      <c r="A34" s="259"/>
      <c r="AK34" s="1102" t="s">
        <v>498</v>
      </c>
      <c r="AL34" s="1103"/>
      <c r="AM34" s="1103"/>
      <c r="AN34" s="1104"/>
      <c r="AO34" s="303" t="s">
        <v>482</v>
      </c>
      <c r="AP34" s="303" t="s">
        <v>482</v>
      </c>
      <c r="AQ34" s="304">
        <v>339</v>
      </c>
      <c r="AR34" s="305" t="s">
        <v>482</v>
      </c>
    </row>
    <row r="35" spans="1:46" ht="27" customHeight="1" x14ac:dyDescent="0.2">
      <c r="A35" s="259"/>
      <c r="AK35" s="1102" t="s">
        <v>499</v>
      </c>
      <c r="AL35" s="1103"/>
      <c r="AM35" s="1103"/>
      <c r="AN35" s="1104"/>
      <c r="AO35" s="303" t="s">
        <v>482</v>
      </c>
      <c r="AP35" s="303" t="s">
        <v>482</v>
      </c>
      <c r="AQ35" s="304">
        <v>19</v>
      </c>
      <c r="AR35" s="305" t="s">
        <v>482</v>
      </c>
    </row>
    <row r="36" spans="1:46" ht="27" customHeight="1" x14ac:dyDescent="0.2">
      <c r="A36" s="259"/>
      <c r="AK36" s="1102" t="s">
        <v>500</v>
      </c>
      <c r="AL36" s="1103"/>
      <c r="AM36" s="1103"/>
      <c r="AN36" s="1104"/>
      <c r="AO36" s="303">
        <v>235368</v>
      </c>
      <c r="AP36" s="303">
        <v>341</v>
      </c>
      <c r="AQ36" s="304">
        <v>364</v>
      </c>
      <c r="AR36" s="305">
        <v>-6.3</v>
      </c>
    </row>
    <row r="37" spans="1:46" ht="13.5" customHeight="1" x14ac:dyDescent="0.2">
      <c r="A37" s="259"/>
      <c r="AK37" s="1102" t="s">
        <v>501</v>
      </c>
      <c r="AL37" s="1103"/>
      <c r="AM37" s="1103"/>
      <c r="AN37" s="1104"/>
      <c r="AO37" s="303" t="s">
        <v>482</v>
      </c>
      <c r="AP37" s="303" t="s">
        <v>482</v>
      </c>
      <c r="AQ37" s="304">
        <v>2345</v>
      </c>
      <c r="AR37" s="305" t="s">
        <v>482</v>
      </c>
    </row>
    <row r="38" spans="1:46" ht="27" customHeight="1" x14ac:dyDescent="0.2">
      <c r="A38" s="259"/>
      <c r="AK38" s="1105" t="s">
        <v>502</v>
      </c>
      <c r="AL38" s="1106"/>
      <c r="AM38" s="1106"/>
      <c r="AN38" s="1107"/>
      <c r="AO38" s="306" t="s">
        <v>482</v>
      </c>
      <c r="AP38" s="306" t="s">
        <v>482</v>
      </c>
      <c r="AQ38" s="307" t="s">
        <v>482</v>
      </c>
      <c r="AR38" s="295" t="s">
        <v>482</v>
      </c>
      <c r="AS38" s="302"/>
    </row>
    <row r="39" spans="1:46" ht="13" x14ac:dyDescent="0.2">
      <c r="A39" s="259"/>
      <c r="AK39" s="1105" t="s">
        <v>503</v>
      </c>
      <c r="AL39" s="1106"/>
      <c r="AM39" s="1106"/>
      <c r="AN39" s="1107"/>
      <c r="AO39" s="303" t="s">
        <v>482</v>
      </c>
      <c r="AP39" s="303" t="s">
        <v>482</v>
      </c>
      <c r="AQ39" s="304">
        <v>-12</v>
      </c>
      <c r="AR39" s="305" t="s">
        <v>482</v>
      </c>
      <c r="AS39" s="302"/>
    </row>
    <row r="40" spans="1:46" ht="27" customHeight="1" x14ac:dyDescent="0.2">
      <c r="A40" s="259"/>
      <c r="AK40" s="1102" t="s">
        <v>504</v>
      </c>
      <c r="AL40" s="1103"/>
      <c r="AM40" s="1103"/>
      <c r="AN40" s="1104"/>
      <c r="AO40" s="303">
        <v>-8106883</v>
      </c>
      <c r="AP40" s="303">
        <v>-11750</v>
      </c>
      <c r="AQ40" s="304">
        <v>-12184</v>
      </c>
      <c r="AR40" s="305">
        <v>-3.6</v>
      </c>
      <c r="AS40" s="302"/>
    </row>
    <row r="41" spans="1:46" ht="13" x14ac:dyDescent="0.2">
      <c r="A41" s="259"/>
      <c r="AK41" s="1108" t="s">
        <v>287</v>
      </c>
      <c r="AL41" s="1109"/>
      <c r="AM41" s="1109"/>
      <c r="AN41" s="1110"/>
      <c r="AO41" s="303">
        <v>-7859354</v>
      </c>
      <c r="AP41" s="303">
        <v>-11391</v>
      </c>
      <c r="AQ41" s="304">
        <v>-5268</v>
      </c>
      <c r="AR41" s="305">
        <v>116.2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095" t="s">
        <v>474</v>
      </c>
      <c r="AN49" s="1097" t="s">
        <v>507</v>
      </c>
      <c r="AO49" s="1098"/>
      <c r="AP49" s="1098"/>
      <c r="AQ49" s="1098"/>
      <c r="AR49" s="1099"/>
    </row>
    <row r="50" spans="1:44" ht="13" x14ac:dyDescent="0.2">
      <c r="A50" s="259"/>
      <c r="AK50" s="317"/>
      <c r="AL50" s="318"/>
      <c r="AM50" s="1096"/>
      <c r="AN50" s="319" t="s">
        <v>508</v>
      </c>
      <c r="AO50" s="320" t="s">
        <v>509</v>
      </c>
      <c r="AP50" s="321" t="s">
        <v>510</v>
      </c>
      <c r="AQ50" s="322" t="s">
        <v>511</v>
      </c>
      <c r="AR50" s="323" t="s">
        <v>512</v>
      </c>
    </row>
    <row r="51" spans="1:44" ht="13" x14ac:dyDescent="0.2">
      <c r="A51" s="259"/>
      <c r="AK51" s="315" t="s">
        <v>513</v>
      </c>
      <c r="AL51" s="316"/>
      <c r="AM51" s="324">
        <v>23930015</v>
      </c>
      <c r="AN51" s="325">
        <v>34182</v>
      </c>
      <c r="AO51" s="326">
        <v>-6.9</v>
      </c>
      <c r="AP51" s="327">
        <v>51681</v>
      </c>
      <c r="AQ51" s="328">
        <v>3.8</v>
      </c>
      <c r="AR51" s="329">
        <v>-10.7</v>
      </c>
    </row>
    <row r="52" spans="1:44" ht="13" x14ac:dyDescent="0.2">
      <c r="A52" s="259"/>
      <c r="AK52" s="330"/>
      <c r="AL52" s="331" t="s">
        <v>514</v>
      </c>
      <c r="AM52" s="332">
        <v>18046891</v>
      </c>
      <c r="AN52" s="333">
        <v>25778</v>
      </c>
      <c r="AO52" s="334">
        <v>2.2000000000000002</v>
      </c>
      <c r="AP52" s="335">
        <v>37226</v>
      </c>
      <c r="AQ52" s="336">
        <v>-0.1</v>
      </c>
      <c r="AR52" s="337">
        <v>2.2999999999999998</v>
      </c>
    </row>
    <row r="53" spans="1:44" ht="13" x14ac:dyDescent="0.2">
      <c r="A53" s="259"/>
      <c r="AK53" s="315" t="s">
        <v>515</v>
      </c>
      <c r="AL53" s="316"/>
      <c r="AM53" s="324">
        <v>33697458</v>
      </c>
      <c r="AN53" s="325">
        <v>48407</v>
      </c>
      <c r="AO53" s="326">
        <v>41.6</v>
      </c>
      <c r="AP53" s="327">
        <v>50465</v>
      </c>
      <c r="AQ53" s="328">
        <v>-2.4</v>
      </c>
      <c r="AR53" s="329">
        <v>44</v>
      </c>
    </row>
    <row r="54" spans="1:44" ht="13" x14ac:dyDescent="0.2">
      <c r="A54" s="259"/>
      <c r="AK54" s="330"/>
      <c r="AL54" s="331" t="s">
        <v>514</v>
      </c>
      <c r="AM54" s="332">
        <v>24195297</v>
      </c>
      <c r="AN54" s="333">
        <v>34757</v>
      </c>
      <c r="AO54" s="334">
        <v>34.799999999999997</v>
      </c>
      <c r="AP54" s="335">
        <v>34193</v>
      </c>
      <c r="AQ54" s="336">
        <v>-8.1</v>
      </c>
      <c r="AR54" s="337">
        <v>42.9</v>
      </c>
    </row>
    <row r="55" spans="1:44" ht="13" x14ac:dyDescent="0.2">
      <c r="A55" s="259"/>
      <c r="AK55" s="315" t="s">
        <v>516</v>
      </c>
      <c r="AL55" s="316"/>
      <c r="AM55" s="324">
        <v>41562740</v>
      </c>
      <c r="AN55" s="325">
        <v>60259</v>
      </c>
      <c r="AO55" s="326">
        <v>24.5</v>
      </c>
      <c r="AP55" s="327">
        <v>51679</v>
      </c>
      <c r="AQ55" s="328">
        <v>2.4</v>
      </c>
      <c r="AR55" s="329">
        <v>22.1</v>
      </c>
    </row>
    <row r="56" spans="1:44" ht="13" x14ac:dyDescent="0.2">
      <c r="A56" s="259"/>
      <c r="AK56" s="330"/>
      <c r="AL56" s="331" t="s">
        <v>514</v>
      </c>
      <c r="AM56" s="332">
        <v>20390642</v>
      </c>
      <c r="AN56" s="333">
        <v>29563</v>
      </c>
      <c r="AO56" s="334">
        <v>-14.9</v>
      </c>
      <c r="AP56" s="335">
        <v>35132</v>
      </c>
      <c r="AQ56" s="336">
        <v>2.7</v>
      </c>
      <c r="AR56" s="337">
        <v>-17.600000000000001</v>
      </c>
    </row>
    <row r="57" spans="1:44" ht="13" x14ac:dyDescent="0.2">
      <c r="A57" s="259"/>
      <c r="AK57" s="315" t="s">
        <v>517</v>
      </c>
      <c r="AL57" s="316"/>
      <c r="AM57" s="324">
        <v>34783002</v>
      </c>
      <c r="AN57" s="325">
        <v>50545</v>
      </c>
      <c r="AO57" s="326">
        <v>-16.100000000000001</v>
      </c>
      <c r="AP57" s="327">
        <v>49665</v>
      </c>
      <c r="AQ57" s="328">
        <v>-3.9</v>
      </c>
      <c r="AR57" s="329">
        <v>-12.2</v>
      </c>
    </row>
    <row r="58" spans="1:44" ht="13" x14ac:dyDescent="0.2">
      <c r="A58" s="259"/>
      <c r="AK58" s="330"/>
      <c r="AL58" s="331" t="s">
        <v>514</v>
      </c>
      <c r="AM58" s="332">
        <v>24504589</v>
      </c>
      <c r="AN58" s="333">
        <v>35609</v>
      </c>
      <c r="AO58" s="334">
        <v>20.5</v>
      </c>
      <c r="AP58" s="335">
        <v>34678</v>
      </c>
      <c r="AQ58" s="336">
        <v>-1.3</v>
      </c>
      <c r="AR58" s="337">
        <v>21.8</v>
      </c>
    </row>
    <row r="59" spans="1:44" ht="13" x14ac:dyDescent="0.2">
      <c r="A59" s="259"/>
      <c r="AK59" s="315" t="s">
        <v>518</v>
      </c>
      <c r="AL59" s="316"/>
      <c r="AM59" s="324">
        <v>40032025</v>
      </c>
      <c r="AN59" s="325">
        <v>58021</v>
      </c>
      <c r="AO59" s="326">
        <v>14.8</v>
      </c>
      <c r="AP59" s="327">
        <v>63439</v>
      </c>
      <c r="AQ59" s="328">
        <v>27.7</v>
      </c>
      <c r="AR59" s="329">
        <v>-12.9</v>
      </c>
    </row>
    <row r="60" spans="1:44" ht="13" x14ac:dyDescent="0.2">
      <c r="A60" s="259"/>
      <c r="AK60" s="330"/>
      <c r="AL60" s="331" t="s">
        <v>514</v>
      </c>
      <c r="AM60" s="332">
        <v>25618702</v>
      </c>
      <c r="AN60" s="333">
        <v>37131</v>
      </c>
      <c r="AO60" s="334">
        <v>4.3</v>
      </c>
      <c r="AP60" s="335">
        <v>46463</v>
      </c>
      <c r="AQ60" s="336">
        <v>34</v>
      </c>
      <c r="AR60" s="337">
        <v>-29.7</v>
      </c>
    </row>
    <row r="61" spans="1:44" ht="13" x14ac:dyDescent="0.2">
      <c r="A61" s="259"/>
      <c r="AK61" s="315" t="s">
        <v>519</v>
      </c>
      <c r="AL61" s="338"/>
      <c r="AM61" s="324">
        <v>34801048</v>
      </c>
      <c r="AN61" s="325">
        <v>50283</v>
      </c>
      <c r="AO61" s="326">
        <v>11.6</v>
      </c>
      <c r="AP61" s="327">
        <v>53386</v>
      </c>
      <c r="AQ61" s="339">
        <v>5.5</v>
      </c>
      <c r="AR61" s="329">
        <v>6.1</v>
      </c>
    </row>
    <row r="62" spans="1:44" ht="13" x14ac:dyDescent="0.2">
      <c r="A62" s="259"/>
      <c r="AK62" s="330"/>
      <c r="AL62" s="331" t="s">
        <v>514</v>
      </c>
      <c r="AM62" s="332">
        <v>22551224</v>
      </c>
      <c r="AN62" s="333">
        <v>32568</v>
      </c>
      <c r="AO62" s="334">
        <v>9.4</v>
      </c>
      <c r="AP62" s="335">
        <v>37538</v>
      </c>
      <c r="AQ62" s="336">
        <v>5.4</v>
      </c>
      <c r="AR62" s="337">
        <v>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sKpbAc8nFniEEdDH0hCwfwIdF/HK3Rh0sg9hH7u3y/76npFHWvHFle1Fh4fT36n1ncJ/J49bUAYKada4xnbN/A==" saltValue="r6pwBlnQ/HWgWmbIzm8I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3QtL6dWtupxpOyaP6fmEhp5Rv9UJ3aSGSKtDrevWPvmBU55DesSxhthR4FUs4pnjNUVLpij+5awb3xISZz2iig==" saltValue="MfH07118fZjYphb2TSRq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9M6WIdzBPfymMN3IjDuvnHFSc+Y6HYqBvswHfY53BTw/YpH7EeTrTFAHynNhqqK/DVujXnOCZEYDRbdMp1IY6A==" saltValue="7Sq7Y2ggFrXKqXbgLBeb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1" t="s">
        <v>3</v>
      </c>
      <c r="D47" s="1121"/>
      <c r="E47" s="1122"/>
      <c r="F47" s="11">
        <v>24.77</v>
      </c>
      <c r="G47" s="12">
        <v>24.98</v>
      </c>
      <c r="H47" s="12">
        <v>23.7</v>
      </c>
      <c r="I47" s="12">
        <v>22.08</v>
      </c>
      <c r="J47" s="13">
        <v>20.85</v>
      </c>
    </row>
    <row r="48" spans="2:10" ht="57.75" customHeight="1" x14ac:dyDescent="0.2">
      <c r="B48" s="14"/>
      <c r="C48" s="1123" t="s">
        <v>4</v>
      </c>
      <c r="D48" s="1123"/>
      <c r="E48" s="1124"/>
      <c r="F48" s="15">
        <v>5.86</v>
      </c>
      <c r="G48" s="16">
        <v>6.9</v>
      </c>
      <c r="H48" s="16">
        <v>7.13</v>
      </c>
      <c r="I48" s="16">
        <v>6.61</v>
      </c>
      <c r="J48" s="17">
        <v>7.5</v>
      </c>
    </row>
    <row r="49" spans="2:10" ht="57.75" customHeight="1" thickBot="1" x14ac:dyDescent="0.25">
      <c r="B49" s="18"/>
      <c r="C49" s="1125" t="s">
        <v>5</v>
      </c>
      <c r="D49" s="1125"/>
      <c r="E49" s="1126"/>
      <c r="F49" s="19">
        <v>7.24</v>
      </c>
      <c r="G49" s="20">
        <v>0.65</v>
      </c>
      <c r="H49" s="20" t="s">
        <v>526</v>
      </c>
      <c r="I49" s="20" t="s">
        <v>527</v>
      </c>
      <c r="J49" s="21">
        <v>1.28</v>
      </c>
    </row>
    <row r="50" spans="2:10" ht="13" x14ac:dyDescent="0.2"/>
  </sheetData>
  <sheetProtection algorithmName="SHA-512" hashValue="6h4BF2+TYphSp+hS0ndZhyvQMY7KjNtPIaLjo5qN9KUDNCM7LLCfYfqeB96txD2126OQ8x2Mw6ckITrw4T99KA==" saltValue="tvlgkmhlX8bSYBnaWzOR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2025-03-10T04:50:52Z</cp:lastPrinted>
  <dcterms:created xsi:type="dcterms:W3CDTF">2025-02-19T01:50:19Z</dcterms:created>
  <dcterms:modified xsi:type="dcterms:W3CDTF">2025-03-19T03:32:13Z</dcterms:modified>
  <cp:category/>
</cp:coreProperties>
</file>