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1_8023FB3EC80763CCD6DBF995DDD571CB9AB5DE8C" xr6:coauthVersionLast="47" xr6:coauthVersionMax="47" xr10:uidLastSave="{50E94445-2335-4B95-A2F9-A23BAA9D3C09}"/>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CO34" i="10"/>
  <c r="CO35" i="10" s="1"/>
  <c r="CO36" i="10" s="1"/>
  <c r="CO37" i="10" s="1"/>
  <c r="CO38" i="10" s="1"/>
</calcChain>
</file>

<file path=xl/sharedStrings.xml><?xml version="1.0" encoding="utf-8"?>
<sst xmlns="http://schemas.openxmlformats.org/spreadsheetml/2006/main" count="1128" uniqueCount="562">
  <si>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</si>
  <si>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</si>
  <si>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</si>
  <si>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</si>
  <si>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</si>
  <si>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</si>
  <si>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</si>
  <si>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</si>
  <si>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</si>
  <si>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</si>
  <si>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</si>
  <si>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</si>
  <si>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</si>
  <si>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</si>
  <si>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</si>
  <si>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</si>
  <si>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</si>
  <si>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</si>
  <si>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</si>
  <si>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</si>
  <si>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</si>
  <si>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</si>
  <si>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</si>
  <si>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</si>
  <si>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</si>
  <si>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</si>
  <si>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</si>
  <si>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</si>
  <si>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</si>
  <si>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</si>
  <si>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</si>
  <si>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</si>
  <si>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</si>
  <si>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</si>
  <si>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</si>
  <si>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</si>
  <si>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</si>
  <si>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</si>
  <si>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</si>
  <si>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</si>
  <si>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</si>
  <si>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</si>
  <si>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</si>
  <si>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</si>
  <si>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</si>
  <si>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</si>
  <si>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</si>
  <si>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</si>
  <si>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</si>
  <si>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</si>
  <si>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</si>
  <si>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</si>
  <si>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</si>
  <si>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</si>
  <si>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</si>
  <si>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</si>
  <si>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</si>
  <si>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</si>
  <si>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</si>
  <si>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</si>
  <si>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</si>
  <si>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</si>
  <si>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</si>
  <si>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</si>
  <si>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</si>
  <si>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</si>
  <si>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</si>
  <si>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</si>
  <si>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</si>
  <si>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</si>
  <si>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</si>
  <si>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</si>
  <si>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</si>
  <si>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</si>
  <si>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</si>
  <si>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</si>
  <si>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</si>
  <si>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</si>
  <si>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</si>
  <si>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</si>
  <si>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</si>
  <si>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</si>
  <si>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</si>
  <si>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</si>
  <si>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</si>
  <si>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</si>
  <si>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</si>
  <si>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</si>
  <si>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</si>
  <si>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</si>
  <si>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</si>
  <si>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</si>
  <si>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</si>
  <si>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</si>
  <si>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</si>
  <si>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</si>
  <si>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</si>
  <si>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</si>
  <si>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</si>
  <si>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</si>
  <si>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</si>
  <si>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</si>
  <si>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</si>
  <si>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</si>
  <si>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</si>
  <si>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</si>
  <si>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</si>
  <si>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</si>
  <si>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</si>
  <si>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</si>
  <si>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</si>
  <si>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</si>
  <si>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</si>
  <si>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</si>
  <si>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</si>
  <si>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</si>
  <si>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</si>
  <si>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</si>
  <si>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</si>
  <si>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</si>
  <si>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</si>
  <si>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</si>
  <si>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</si>
  <si>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</si>
  <si>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</si>
  <si>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</si>
  <si>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</si>
  <si>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</si>
  <si>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</si>
  <si>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</si>
  <si>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</si>
  <si>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</si>
  <si>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</si>
  <si>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</si>
  <si>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</si>
  <si>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</si>
  <si>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</si>
  <si>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</si>
  <si>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</si>
  <si>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</si>
  <si>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</si>
  <si>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</si>
  <si>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</si>
  <si>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</si>
  <si>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</si>
  <si>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</si>
  <si>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</si>
  <si>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</si>
  <si>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</si>
  <si>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</si>
  <si>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</si>
  <si>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</si>
  <si>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</si>
  <si>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</si>
  <si>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</si>
  <si>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</si>
  <si>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</si>
  <si>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</si>
  <si>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</si>
  <si>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</si>
  <si>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</si>
  <si>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</si>
  <si>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</si>
  <si>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</si>
  <si>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</si>
  <si>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</si>
  <si>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</si>
  <si>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</si>
  <si>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</si>
  <si>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</si>
  <si>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</si>
  <si>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</si>
  <si>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</si>
  <si>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</si>
  <si>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</si>
  <si>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</si>
  <si>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</si>
  <si>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</si>
  <si>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</si>
  <si>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</si>
  <si>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</si>
  <si>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</si>
  <si>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</si>
  <si>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</si>
  <si>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</si>
  <si>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</si>
  <si>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</si>
  <si>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</si>
  <si>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</si>
  <si>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</si>
  <si>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</si>
  <si>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</si>
  <si>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</si>
  <si>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</si>
  <si>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</si>
  <si>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</si>
  <si>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</si>
  <si>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</si>
  <si>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</si>
  <si>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</si>
  <si>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</si>
  <si>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</si>
  <si>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</si>
  <si>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東京都豊島区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</si>
  <si>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</si>
  <si>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</si>
  <si>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</si>
  <si>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</si>
  <si>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</si>
  <si>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</si>
  <si>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</si>
  <si>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</si>
  <si>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</si>
  <si>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</si>
  <si>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</si>
  <si>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</si>
  <si>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</si>
  <si>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</si>
  <si>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</si>
  <si>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</si>
  <si>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</si>
  <si>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</si>
  <si>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</si>
  <si>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</si>
  <si>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</si>
  <si>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</si>
  <si>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</si>
  <si>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</si>
  <si>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</si>
  <si>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</si>
  <si>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</si>
  <si>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</si>
  <si>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</si>
  <si>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</si>
  <si>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</si>
  <si>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</si>
  <si>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</si>
  <si>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</si>
  <si>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</si>
  <si>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</si>
  <si>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</si>
  <si>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</si>
  <si>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</si>
  <si>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</si>
  <si>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</si>
  <si>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</si>
  <si>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</si>
  <si>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</si>
  <si>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</si>
  <si>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</si>
  <si>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</si>
  <si>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</si>
  <si>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</si>
  <si>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</si>
  <si>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</si>
  <si>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</si>
  <si>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</si>
  <si>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</si>
  <si>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</si>
  <si>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</si>
  <si>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</si>
  <si>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</si>
  <si>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</si>
  <si>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</si>
  <si>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</si>
  <si>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</si>
  <si>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</si>
  <si>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</si>
  <si>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</si>
  <si>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</si>
  <si>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</si>
  <si>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</si>
  <si>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</si>
  <si>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</si>
  <si>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</si>
  <si>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</si>
  <si>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</si>
  <si>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</si>
  <si>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</si>
  <si>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</si>
  <si>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</si>
  <si>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</si>
  <si>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</si>
  <si>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</si>
  <si>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</si>
  <si>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</si>
  <si>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</si>
  <si>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</si>
  <si>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</si>
  <si>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</si>
  <si>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</si>
  <si>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</si>
  <si>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</si>
  <si>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</si>
  <si>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</si>
  <si>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</si>
  <si>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</si>
  <si>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</si>
  <si>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</si>
  <si>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</si>
  <si>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</si>
  <si>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</si>
  <si>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</si>
  <si>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</si>
  <si>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</si>
  <si>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</si>
  <si>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</si>
  <si>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</si>
  <si>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</si>
  <si>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</si>
  <si>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</si>
  <si>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</si>
  <si>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</si>
  <si>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</si>
  <si>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</si>
  <si>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</si>
  <si>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</si>
  <si>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</si>
  <si>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</si>
  <si>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</si>
  <si>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</si>
  <si>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</si>
  <si>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</si>
  <si>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</si>
  <si>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</si>
  <si>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</si>
  <si>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</si>
  <si>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</si>
  <si>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</si>
  <si>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</si>
  <si>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</si>
  <si>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</si>
  <si>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</si>
  <si>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</si>
  <si>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</si>
  <si>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</si>
  <si>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</si>
  <si>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</si>
  <si>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</si>
  <si>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</si>
  <si>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</si>
  <si>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</si>
  <si>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</si>
  <si>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</si>
  <si>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</si>
  <si>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</si>
  <si>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</si>
  <si>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</si>
  <si>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</si>
  <si>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</si>
  <si>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</si>
  <si>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</si>
  <si>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</si>
  <si>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</si>
  <si>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東京都豊島区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</si>
  <si>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</si>
  <si>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</si>
  <si>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</si>
  <si>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</si>
  <si>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</si>
  <si>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</si>
  <si>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</si>
  <si>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</si>
  <si>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</si>
  <si>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</si>
  <si>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</si>
  <si>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</si>
  <si>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</si>
  <si>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</si>
  <si>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</si>
  <si>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</si>
  <si>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</si>
  <si>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</si>
  <si>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</si>
  <si>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</si>
  <si>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</si>
  <si>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</si>
  <si>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</si>
  <si>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</si>
  <si>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</si>
  <si>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</si>
  <si>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</si>
  <si>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</si>
  <si>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</si>
  <si>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</si>
  <si>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</si>
  <si>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</si>
  <si>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</si>
  <si>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</si>
  <si>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</si>
  <si>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</si>
  <si>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</si>
  <si>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</si>
  <si>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</si>
  <si>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</si>
  <si>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</si>
  <si>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</si>
  <si>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</si>
  <si>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</si>
  <si>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</si>
  <si>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</si>
  <si>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</si>
  <si>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</si>
  <si>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</si>
  <si>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</si>
  <si>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</si>
  <si>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</si>
  <si>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</si>
  <si>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</si>
  <si>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</si>
  <si>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</si>
  <si>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</si>
  <si>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</si>
  <si>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</si>
  <si>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</si>
  <si>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</si>
  <si>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</si>
  <si>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</si>
  <si>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</si>
  <si>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</si>
  <si>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</si>
  <si>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</si>
  <si>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</si>
  <si>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</si>
  <si>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</si>
  <si>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</si>
  <si>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</si>
  <si>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</si>
  <si>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</si>
  <si>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</si>
  <si>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</si>
  <si>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</si>
  <si>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</si>
  <si>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</si>
  <si>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</si>
  <si>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</si>
  <si>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</si>
  <si>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</si>
  <si>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</si>
  <si>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</si>
  <si>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</si>
  <si>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</si>
  <si>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</si>
  <si>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</si>
  <si>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</si>
  <si>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</si>
  <si>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</si>
  <si>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</si>
  <si>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</si>
  <si>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</si>
  <si>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</si>
  <si>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</si>
  <si>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</si>
  <si>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</si>
  <si>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</si>
  <si>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</si>
  <si>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</si>
  <si>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</si>
  <si>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</si>
  <si>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</si>
  <si>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</si>
  <si>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</si>
  <si>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</si>
  <si>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</si>
  <si>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</si>
  <si>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</si>
  <si>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</si>
  <si>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</si>
  <si>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</si>
  <si>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</si>
  <si>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</si>
  <si>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</si>
  <si>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</si>
  <si>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</si>
  <si>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</si>
  <si>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</si>
  <si>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</si>
  <si>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</si>
  <si>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</si>
  <si>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</si>
  <si>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</si>
  <si>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</si>
  <si>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</si>
  <si>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</si>
  <si>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</si>
  <si>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</si>
  <si>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</si>
  <si>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</si>
  <si>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</si>
  <si>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</si>
  <si>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</si>
  <si>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</si>
  <si>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</si>
  <si>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</si>
  <si>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</si>
  <si>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</si>
  <si>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</si>
  <si>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</si>
  <si>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</si>
  <si>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</si>
  <si>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</si>
  <si>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</si>
  <si>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</si>
  <si>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</si>
  <si>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</si>
  <si>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</si>
  <si>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</si>
  <si>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</si>
  <si>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</si>
  <si>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</si>
  <si>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</si>
  <si>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</si>
  <si>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</si>
  <si>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</si>
  <si>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</si>
  <si>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</si>
  <si>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</si>
  <si>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</si>
  <si>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</si>
  <si>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</si>
  <si>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</si>
  <si>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</si>
  <si>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</si>
  <si>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</si>
  <si>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</si>
  <si>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</si>
  <si>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2.45</t>
  </si>
  <si>
    <t>▲ 3.20</t>
  </si>
  <si>
    <t>▲ 5.34</t>
  </si>
  <si>
    <t>▲ 9.12</t>
  </si>
  <si>
    <t>一般会計</t>
  </si>
  <si>
    <t>国民健康保険事業会計</t>
  </si>
  <si>
    <t>介護保険事業会計</t>
  </si>
  <si>
    <t>後期高齢者医療事業会計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</si>
  <si>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</si>
  <si>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</si>
  <si>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</si>
  <si>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</si>
  <si>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</si>
  <si>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</si>
  <si>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</si>
  <si>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</si>
  <si>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3">
      <t>トクベツク</t>
    </rPh>
    <rPh sb="3" eb="5">
      <t>ジンジ</t>
    </rPh>
    <rPh sb="6" eb="8">
      <t>コウセイ</t>
    </rPh>
    <rPh sb="8" eb="12">
      <t>ジムクミアイ</t>
    </rPh>
    <phoneticPr fontId="2"/>
  </si>
  <si>
    <t>特別区競馬組合</t>
    <rPh sb="0" eb="3">
      <t>トクベツク</t>
    </rPh>
    <rPh sb="3" eb="5">
      <t>ケイバ</t>
    </rPh>
    <rPh sb="5" eb="7">
      <t>クミアイ</t>
    </rPh>
    <phoneticPr fontId="2"/>
  </si>
  <si>
    <t>東京二十三区清掃一部事務組合</t>
    <rPh sb="0" eb="2">
      <t>トウキョウ</t>
    </rPh>
    <rPh sb="2" eb="6">
      <t>ニジュウサンク</t>
    </rPh>
    <rPh sb="6" eb="8">
      <t>セイソウ</t>
    </rPh>
    <rPh sb="8" eb="10">
      <t>イチブ</t>
    </rPh>
    <rPh sb="10" eb="14">
      <t>ジムクミアイ</t>
    </rPh>
    <phoneticPr fontId="2"/>
  </si>
  <si>
    <t>東京都後期高齢者医療広域連合（一般会計）</t>
    <rPh sb="0" eb="8">
      <t>トウキョウトコウキコウレイシャ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</si>
  <si>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8">
      <t>トウキョウトコウキコウレイシャ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</si>
  <si>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3">
      <t>ホウテキヨウ</t>
    </rPh>
    <phoneticPr fontId="2"/>
  </si>
  <si>
    <t>としま未来文化財団</t>
    <rPh sb="3" eb="5">
      <t>ミライ</t>
    </rPh>
    <rPh sb="5" eb="7">
      <t>ブンカ</t>
    </rPh>
    <rPh sb="7" eb="9">
      <t>ザイダン</t>
    </rPh>
    <phoneticPr fontId="2"/>
  </si>
  <si>
    <t>豊島区土地開発公社</t>
    <rPh sb="0" eb="3">
      <t>トシマク</t>
    </rPh>
    <rPh sb="3" eb="7">
      <t>トチカイハツ</t>
    </rPh>
    <rPh sb="7" eb="9">
      <t>コウシャ</t>
    </rPh>
    <phoneticPr fontId="2"/>
  </si>
  <si>
    <t>○</t>
    <phoneticPr fontId="2"/>
  </si>
  <si>
    <t>東京広域勤労者サービスセンター</t>
    <rPh sb="0" eb="2">
      <t>トウキョウ</t>
    </rPh>
    <rPh sb="2" eb="4">
      <t>コウイキ</t>
    </rPh>
    <rPh sb="4" eb="7">
      <t>キンロウシャ</t>
    </rPh>
    <phoneticPr fontId="2"/>
  </si>
  <si>
    <t>東長崎駅・椎名町駅整備株式会社</t>
    <rPh sb="0" eb="4">
      <t>ヒガシナガサキエキ</t>
    </rPh>
    <rPh sb="5" eb="8">
      <t>シイナマチ</t>
    </rPh>
    <rPh sb="8" eb="9">
      <t>エキ</t>
    </rPh>
    <rPh sb="9" eb="11">
      <t>セイビ</t>
    </rPh>
    <rPh sb="11" eb="15">
      <t>カブシキカイシャ</t>
    </rPh>
    <phoneticPr fontId="2"/>
  </si>
  <si>
    <t>-</t>
    <phoneticPr fontId="2"/>
  </si>
  <si>
    <t>豊島区社会福祉事業団</t>
    <rPh sb="0" eb="2">
      <t>トシマ</t>
    </rPh>
    <rPh sb="2" eb="3">
      <t>ク</t>
    </rPh>
    <rPh sb="3" eb="7">
      <t>シャカイフクシ</t>
    </rPh>
    <rPh sb="7" eb="10">
      <t>ジギョウダン</t>
    </rPh>
    <phoneticPr fontId="2"/>
  </si>
  <si>
    <t>公共施設再構築基金</t>
    <rPh sb="0" eb="2">
      <t>コウキョウ</t>
    </rPh>
    <rPh sb="2" eb="4">
      <t>シセツ</t>
    </rPh>
    <rPh sb="4" eb="7">
      <t>サイコウチク</t>
    </rPh>
    <rPh sb="7" eb="9">
      <t>キキン</t>
    </rPh>
    <phoneticPr fontId="5"/>
  </si>
  <si>
    <t>義務教育施設整備基金</t>
    <rPh sb="0" eb="2">
      <t>ギム</t>
    </rPh>
    <rPh sb="2" eb="6">
      <t>キョウイクシセツ</t>
    </rPh>
    <rPh sb="6" eb="8">
      <t>セイビ</t>
    </rPh>
    <rPh sb="8" eb="10">
      <t>キキン</t>
    </rPh>
    <phoneticPr fontId="2"/>
  </si>
  <si>
    <t>住宅基金</t>
    <rPh sb="0" eb="2">
      <t>ジュウタク</t>
    </rPh>
    <rPh sb="2" eb="4">
      <t>キキン</t>
    </rPh>
    <phoneticPr fontId="2"/>
  </si>
  <si>
    <t>保健福祉基盤整備支援基金</t>
    <rPh sb="0" eb="6">
      <t>ホケンフクシキバン</t>
    </rPh>
    <rPh sb="6" eb="8">
      <t>セイビ</t>
    </rPh>
    <rPh sb="8" eb="10">
      <t>シエン</t>
    </rPh>
    <rPh sb="10" eb="12">
      <t>キキン</t>
    </rPh>
    <phoneticPr fontId="2"/>
  </si>
  <si>
    <t>道路整備基金</t>
    <rPh sb="0" eb="2">
      <t>ドウロ</t>
    </rPh>
    <rPh sb="2" eb="4">
      <t>セイビ</t>
    </rPh>
    <rPh sb="4" eb="6">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</si>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</sst>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4F0-4289-BC55-5BD4B95EF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131250</c:v>
                </c:pt>
                <c:pt idx="1">
                  <c:v>47181</c:v>
                </c:pt>
                <c:pt idx="2">
                  <c:v>51237</c:v>
                </c:pt>
                <c:pt idx="3">
                  <c:v>58952</c:v>
                </c:pt>
                <c:pt idx="4">
                  <c:v>48420</c:v>
                </c:pt>
              </c:numCache>
            </c:numRef>
          </c:val>
          <c:smooth val="0"/>
          <c:extLst>
            <c:ext xmlns:c16="http://schemas.microsoft.com/office/drawing/2014/chart" uri="{C3380CC4-5D6E-409C-BE32-E72D297353CC}">
              <c16:uniqueId val="{00000001-74F0-4289-BC55-5BD4B95EF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4.45</c:v>
                </c:pt>
                <c:pt idx="1">
                  <c:v>5.35</c:v>
                </c:pt>
                <c:pt idx="2">
                  <c:v>3.4</c:v>
                </c:pt>
                <c:pt idx="3">
                  <c:v>5.57</c:v>
                </c:pt>
                <c:pt idx="4">
                  <c:v>3.31</c:v>
                </c:pt>
              </c:numCache>
            </c:numRef>
          </c:val>
          <c:extLst>
            <c:ext xmlns:c16="http://schemas.microsoft.com/office/drawing/2014/chart" uri="{C3380CC4-5D6E-409C-BE32-E72D297353CC}">
              <c16:uniqueId val="{00000000-F505-493C-A827-D37B5561E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25.1</c:v>
                </c:pt>
                <c:pt idx="1">
                  <c:v>26.63</c:v>
                </c:pt>
                <c:pt idx="2">
                  <c:v>29.15</c:v>
                </c:pt>
                <c:pt idx="3">
                  <c:v>24.19</c:v>
                </c:pt>
                <c:pt idx="4">
                  <c:v>20.64</c:v>
                </c:pt>
              </c:numCache>
            </c:numRef>
          </c:val>
          <c:extLst>
            <c:ext xmlns:c16="http://schemas.microsoft.com/office/drawing/2014/chart" uri="{C3380CC4-5D6E-409C-BE32-E72D297353CC}">
              <c16:uniqueId val="{00000001-F505-493C-A827-D37B5561E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4.24</c:v>
                </c:pt>
                <c:pt idx="1">
                  <c:v>-2.4500000000000002</c:v>
                </c:pt>
                <c:pt idx="2">
                  <c:v>-3.2</c:v>
                </c:pt>
                <c:pt idx="3">
                  <c:v>-5.34</c:v>
                </c:pt>
                <c:pt idx="4">
                  <c:v>-9.1199999999999992</c:v>
                </c:pt>
              </c:numCache>
            </c:numRef>
          </c:val>
          <c:smooth val="0"/>
          <c:extLst>
            <c:ext xmlns:c16="http://schemas.microsoft.com/office/drawing/2014/chart" uri="{C3380CC4-5D6E-409C-BE32-E72D297353CC}">
              <c16:uniqueId val="{00000002-F505-493C-A827-D37B5561E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F5F-48F2-A597-F0EF8B4AD6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F5F-48F2-A597-F0EF8B4AD6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F5F-48F2-A597-F0EF8B4AD6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F5F-48F2-A597-F0EF8B4AD6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F5F-48F2-A597-F0EF8B4AD66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F5F-48F2-A597-F0EF8B4AD66B}"/>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0.3</c:v>
                </c:pt>
                <c:pt idx="4">
                  <c:v>#N/A</c:v>
                </c:pt>
                <c:pt idx="5">
                  <c:v>0.37</c:v>
                </c:pt>
                <c:pt idx="6">
                  <c:v>#N/A</c:v>
                </c:pt>
                <c:pt idx="7">
                  <c:v>0.32</c:v>
                </c:pt>
                <c:pt idx="8">
                  <c:v>#N/A</c:v>
                </c:pt>
                <c:pt idx="9">
                  <c:v>0.32</c:v>
                </c:pt>
              </c:numCache>
            </c:numRef>
          </c:val>
          <c:extLst>
            <c:ext xmlns:c16="http://schemas.microsoft.com/office/drawing/2014/chart" uri="{C3380CC4-5D6E-409C-BE32-E72D297353CC}">
              <c16:uniqueId val="{00000006-BF5F-48F2-A597-F0EF8B4AD66B}"/>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c:v>
                </c:pt>
                <c:pt idx="2">
                  <c:v>#N/A</c:v>
                </c:pt>
                <c:pt idx="3">
                  <c:v>1.52</c:v>
                </c:pt>
                <c:pt idx="4">
                  <c:v>#N/A</c:v>
                </c:pt>
                <c:pt idx="5">
                  <c:v>0.79</c:v>
                </c:pt>
                <c:pt idx="6">
                  <c:v>#N/A</c:v>
                </c:pt>
                <c:pt idx="7">
                  <c:v>0.96</c:v>
                </c:pt>
                <c:pt idx="8">
                  <c:v>#N/A</c:v>
                </c:pt>
                <c:pt idx="9">
                  <c:v>0.55000000000000004</c:v>
                </c:pt>
              </c:numCache>
            </c:numRef>
          </c:val>
          <c:extLst>
            <c:ext xmlns:c16="http://schemas.microsoft.com/office/drawing/2014/chart" uri="{C3380CC4-5D6E-409C-BE32-E72D297353CC}">
              <c16:uniqueId val="{00000007-BF5F-48F2-A597-F0EF8B4AD66B}"/>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0.63</c:v>
                </c:pt>
                <c:pt idx="2">
                  <c:v>#N/A</c:v>
                </c:pt>
                <c:pt idx="3">
                  <c:v>1.8</c:v>
                </c:pt>
                <c:pt idx="4">
                  <c:v>#N/A</c:v>
                </c:pt>
                <c:pt idx="5">
                  <c:v>1.66</c:v>
                </c:pt>
                <c:pt idx="6">
                  <c:v>#N/A</c:v>
                </c:pt>
                <c:pt idx="7">
                  <c:v>1.68</c:v>
                </c:pt>
                <c:pt idx="8">
                  <c:v>#N/A</c:v>
                </c:pt>
                <c:pt idx="9">
                  <c:v>1.19</c:v>
                </c:pt>
              </c:numCache>
            </c:numRef>
          </c:val>
          <c:extLst>
            <c:ext xmlns:c16="http://schemas.microsoft.com/office/drawing/2014/chart" uri="{C3380CC4-5D6E-409C-BE32-E72D297353CC}">
              <c16:uniqueId val="{00000008-BF5F-48F2-A597-F0EF8B4AD6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4.45</c:v>
                </c:pt>
                <c:pt idx="2">
                  <c:v>#N/A</c:v>
                </c:pt>
                <c:pt idx="3">
                  <c:v>5.34</c:v>
                </c:pt>
                <c:pt idx="4">
                  <c:v>#N/A</c:v>
                </c:pt>
                <c:pt idx="5">
                  <c:v>3.39</c:v>
                </c:pt>
                <c:pt idx="6">
                  <c:v>#N/A</c:v>
                </c:pt>
                <c:pt idx="7">
                  <c:v>5.56</c:v>
                </c:pt>
                <c:pt idx="8">
                  <c:v>#N/A</c:v>
                </c:pt>
                <c:pt idx="9">
                  <c:v>3.3</c:v>
                </c:pt>
              </c:numCache>
            </c:numRef>
          </c:val>
          <c:extLst>
            <c:ext xmlns:c16="http://schemas.microsoft.com/office/drawing/2014/chart" uri="{C3380CC4-5D6E-409C-BE32-E72D297353CC}">
              <c16:uniqueId val="{00000009-BF5F-48F2-A597-F0EF8B4AD6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4732</c:v>
                </c:pt>
                <c:pt idx="5">
                  <c:v>4625</c:v>
                </c:pt>
                <c:pt idx="8">
                  <c:v>4541</c:v>
                </c:pt>
                <c:pt idx="11">
                  <c:v>4068</c:v>
                </c:pt>
                <c:pt idx="14">
                  <c:v>3640</c:v>
                </c:pt>
              </c:numCache>
            </c:numRef>
          </c:val>
          <c:extLst>
            <c:ext xmlns:c16="http://schemas.microsoft.com/office/drawing/2014/chart" uri="{C3380CC4-5D6E-409C-BE32-E72D297353CC}">
              <c16:uniqueId val="{00000000-6EF4-4CF8-AA39-C4570C3F53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EF4-4CF8-AA39-C4570C3F53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778</c:v>
                </c:pt>
                <c:pt idx="3">
                  <c:v>870</c:v>
                </c:pt>
                <c:pt idx="6">
                  <c:v>353</c:v>
                </c:pt>
                <c:pt idx="9">
                  <c:v>441</c:v>
                </c:pt>
                <c:pt idx="12">
                  <c:v>326</c:v>
                </c:pt>
              </c:numCache>
            </c:numRef>
          </c:val>
          <c:extLst>
            <c:ext xmlns:c16="http://schemas.microsoft.com/office/drawing/2014/chart" uri="{C3380CC4-5D6E-409C-BE32-E72D297353CC}">
              <c16:uniqueId val="{00000002-6EF4-4CF8-AA39-C4570C3F53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99</c:v>
                </c:pt>
                <c:pt idx="6">
                  <c:v>96</c:v>
                </c:pt>
                <c:pt idx="9">
                  <c:v>92</c:v>
                </c:pt>
                <c:pt idx="12">
                  <c:v>109</c:v>
                </c:pt>
              </c:numCache>
            </c:numRef>
          </c:val>
          <c:extLst>
            <c:ext xmlns:c16="http://schemas.microsoft.com/office/drawing/2014/chart" uri="{C3380CC4-5D6E-409C-BE32-E72D297353CC}">
              <c16:uniqueId val="{00000003-6EF4-4CF8-AA39-C4570C3F53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F4-4CF8-AA39-C4570C3F53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266</c:v>
                </c:pt>
                <c:pt idx="3">
                  <c:v>360</c:v>
                </c:pt>
                <c:pt idx="6">
                  <c:v>349</c:v>
                </c:pt>
                <c:pt idx="9">
                  <c:v>349</c:v>
                </c:pt>
                <c:pt idx="12">
                  <c:v>349</c:v>
                </c:pt>
              </c:numCache>
            </c:numRef>
          </c:val>
          <c:extLst>
            <c:ext xmlns:c16="http://schemas.microsoft.com/office/drawing/2014/chart" uri="{C3380CC4-5D6E-409C-BE32-E72D297353CC}">
              <c16:uniqueId val="{00000005-6EF4-4CF8-AA39-C4570C3F53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F4-4CF8-AA39-C4570C3F53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2577</c:v>
                </c:pt>
                <c:pt idx="3">
                  <c:v>2253</c:v>
                </c:pt>
                <c:pt idx="6">
                  <c:v>2584</c:v>
                </c:pt>
                <c:pt idx="9">
                  <c:v>2249</c:v>
                </c:pt>
                <c:pt idx="12">
                  <c:v>1791</c:v>
                </c:pt>
              </c:numCache>
            </c:numRef>
          </c:val>
          <c:extLst>
            <c:ext xmlns:c16="http://schemas.microsoft.com/office/drawing/2014/chart" uri="{C3380CC4-5D6E-409C-BE32-E72D297353CC}">
              <c16:uniqueId val="{00000007-6EF4-4CF8-AA39-C4570C3F53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-1016</c:v>
                </c:pt>
                <c:pt idx="2">
                  <c:v>#N/A</c:v>
                </c:pt>
                <c:pt idx="3">
                  <c:v>#N/A</c:v>
                </c:pt>
                <c:pt idx="4">
                  <c:v>-1043</c:v>
                </c:pt>
                <c:pt idx="5">
                  <c:v>#N/A</c:v>
                </c:pt>
                <c:pt idx="6">
                  <c:v>#N/A</c:v>
                </c:pt>
                <c:pt idx="7">
                  <c:v>-1159</c:v>
                </c:pt>
                <c:pt idx="8">
                  <c:v>#N/A</c:v>
                </c:pt>
                <c:pt idx="9">
                  <c:v>#N/A</c:v>
                </c:pt>
                <c:pt idx="10">
                  <c:v>-937</c:v>
                </c:pt>
                <c:pt idx="11">
                  <c:v>#N/A</c:v>
                </c:pt>
                <c:pt idx="12">
                  <c:v>#N/A</c:v>
                </c:pt>
                <c:pt idx="13">
                  <c:v>-1065</c:v>
                </c:pt>
                <c:pt idx="14">
                  <c:v>#N/A</c:v>
                </c:pt>
              </c:numCache>
            </c:numRef>
          </c:val>
          <c:smooth val="0"/>
          <c:extLst>
            <c:ext xmlns:c16="http://schemas.microsoft.com/office/drawing/2014/chart" uri="{C3380CC4-5D6E-409C-BE32-E72D297353CC}">
              <c16:uniqueId val="{00000008-6EF4-4CF8-AA39-C4570C3F53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39390</c:v>
                </c:pt>
                <c:pt idx="5">
                  <c:v>36954</c:v>
                </c:pt>
                <c:pt idx="8">
                  <c:v>39504</c:v>
                </c:pt>
                <c:pt idx="11">
                  <c:v>37105</c:v>
                </c:pt>
                <c:pt idx="14">
                  <c:v>33476</c:v>
                </c:pt>
              </c:numCache>
            </c:numRef>
          </c:val>
          <c:extLst>
            <c:ext xmlns:c16="http://schemas.microsoft.com/office/drawing/2014/chart" uri="{C3380CC4-5D6E-409C-BE32-E72D297353CC}">
              <c16:uniqueId val="{00000000-B14D-4E93-8DAB-134A6889F7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c:v>
                </c:pt>
                <c:pt idx="5">
                  <c:v>2</c:v>
                </c:pt>
                <c:pt idx="8">
                  <c:v>2</c:v>
                </c:pt>
                <c:pt idx="11">
                  <c:v>3</c:v>
                </c:pt>
                <c:pt idx="14">
                  <c:v>9</c:v>
                </c:pt>
              </c:numCache>
            </c:numRef>
          </c:val>
          <c:extLst>
            <c:ext xmlns:c16="http://schemas.microsoft.com/office/drawing/2014/chart" uri="{C3380CC4-5D6E-409C-BE32-E72D297353CC}">
              <c16:uniqueId val="{00000001-B14D-4E93-8DAB-134A6889F7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35578</c:v>
                </c:pt>
                <c:pt idx="5">
                  <c:v>35871</c:v>
                </c:pt>
                <c:pt idx="8">
                  <c:v>48125</c:v>
                </c:pt>
                <c:pt idx="11">
                  <c:v>54688</c:v>
                </c:pt>
                <c:pt idx="14">
                  <c:v>60659</c:v>
                </c:pt>
              </c:numCache>
            </c:numRef>
          </c:val>
          <c:extLst>
            <c:ext xmlns:c16="http://schemas.microsoft.com/office/drawing/2014/chart" uri="{C3380CC4-5D6E-409C-BE32-E72D297353CC}">
              <c16:uniqueId val="{00000002-B14D-4E93-8DAB-134A6889F7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4D-4E93-8DAB-134A6889F7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4D-4E93-8DAB-134A6889F7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4D-4E93-8DAB-134A6889F7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15720</c:v>
                </c:pt>
                <c:pt idx="3">
                  <c:v>11788</c:v>
                </c:pt>
                <c:pt idx="6">
                  <c:v>12104</c:v>
                </c:pt>
                <c:pt idx="9">
                  <c:v>11350</c:v>
                </c:pt>
                <c:pt idx="12">
                  <c:v>11378</c:v>
                </c:pt>
              </c:numCache>
            </c:numRef>
          </c:val>
          <c:extLst>
            <c:ext xmlns:c16="http://schemas.microsoft.com/office/drawing/2014/chart" uri="{C3380CC4-5D6E-409C-BE32-E72D297353CC}">
              <c16:uniqueId val="{00000006-B14D-4E93-8DAB-134A6889F7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1155</c:v>
                </c:pt>
                <c:pt idx="3">
                  <c:v>1344</c:v>
                </c:pt>
                <c:pt idx="6">
                  <c:v>1505</c:v>
                </c:pt>
                <c:pt idx="9">
                  <c:v>1701</c:v>
                </c:pt>
                <c:pt idx="12">
                  <c:v>1709</c:v>
                </c:pt>
              </c:numCache>
            </c:numRef>
          </c:val>
          <c:extLst>
            <c:ext xmlns:c16="http://schemas.microsoft.com/office/drawing/2014/chart" uri="{C3380CC4-5D6E-409C-BE32-E72D297353CC}">
              <c16:uniqueId val="{00000007-B14D-4E93-8DAB-134A6889F7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14D-4E93-8DAB-134A6889F7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726</c:v>
                </c:pt>
                <c:pt idx="3">
                  <c:v>134</c:v>
                </c:pt>
                <c:pt idx="6">
                  <c:v>299</c:v>
                </c:pt>
                <c:pt idx="9">
                  <c:v>339</c:v>
                </c:pt>
                <c:pt idx="12">
                  <c:v>361</c:v>
                </c:pt>
              </c:numCache>
            </c:numRef>
          </c:val>
          <c:extLst>
            <c:ext xmlns:c16="http://schemas.microsoft.com/office/drawing/2014/chart" uri="{C3380CC4-5D6E-409C-BE32-E72D297353CC}">
              <c16:uniqueId val="{00000009-B14D-4E93-8DAB-134A6889F7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26048</c:v>
                </c:pt>
                <c:pt idx="3">
                  <c:v>24717</c:v>
                </c:pt>
                <c:pt idx="6">
                  <c:v>22741</c:v>
                </c:pt>
                <c:pt idx="9">
                  <c:v>21050</c:v>
                </c:pt>
                <c:pt idx="12">
                  <c:v>20218</c:v>
                </c:pt>
              </c:numCache>
            </c:numRef>
          </c:val>
          <c:extLst>
            <c:ext xmlns:c16="http://schemas.microsoft.com/office/drawing/2014/chart" uri="{C3380CC4-5D6E-409C-BE32-E72D297353CC}">
              <c16:uniqueId val="{0000000A-B14D-4E93-8DAB-134A6889F7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14D-4E93-8DAB-134A6889F7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21995</c:v>
                </c:pt>
                <c:pt idx="1">
                  <c:v>18689</c:v>
                </c:pt>
                <c:pt idx="2">
                  <c:v>17035</c:v>
                </c:pt>
              </c:numCache>
            </c:numRef>
          </c:val>
          <c:extLst>
            <c:ext xmlns:c16="http://schemas.microsoft.com/office/drawing/2014/chart" uri="{C3380CC4-5D6E-409C-BE32-E72D297353CC}">
              <c16:uniqueId val="{00000000-AE5E-4978-881A-280C50D335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83</c:v>
                </c:pt>
                <c:pt idx="1">
                  <c:v>97</c:v>
                </c:pt>
                <c:pt idx="2">
                  <c:v>110</c:v>
                </c:pt>
              </c:numCache>
            </c:numRef>
          </c:val>
          <c:extLst>
            <c:ext xmlns:c16="http://schemas.microsoft.com/office/drawing/2014/chart" uri="{C3380CC4-5D6E-409C-BE32-E72D297353CC}">
              <c16:uniqueId val="{00000001-AE5E-4978-881A-280C50D335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19892</c:v>
                </c:pt>
                <c:pt idx="1">
                  <c:v>28453</c:v>
                </c:pt>
                <c:pt idx="2">
                  <c:v>34725</c:v>
                </c:pt>
              </c:numCache>
            </c:numRef>
          </c:val>
          <c:extLst>
            <c:ext xmlns:c16="http://schemas.microsoft.com/office/drawing/2014/chart" uri="{C3380CC4-5D6E-409C-BE32-E72D297353CC}">
              <c16:uniqueId val="{00000002-AE5E-4978-881A-280C50D335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令和５年度は、過去の起債に係る償還の終了により元利償還金が</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億円減少したことなどにより、元利償還金等が</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また、元利償還金から差し引く算入公債費等も減少したことにより、実質公債費比率の分子は、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億円良化した。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学校改築や老朽化施設の改築・改修、市街地再開発事業などの投資的経費のピークが出現する見込みのため、起債と基金をバランスよく活用し、将来世代に過度の負担を残さない計画的な財政運営を継続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銀行債借入翌年度より、許可年限の期間で均等に積み立てているため、いずれの年度においても減債基金積立不足算定額は発生していない。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令和５年度は、新規起債額に比べ元金償還額の方が大きかったため、一般会計等に係る地方債の現在高は減少した。また、退職手当負担見込額については、退職手当対象職員数の増により増となっている。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充当可能基金は、将来の需要に備え、歳入上振れ分を財政調整基金や特定目定期基金に積み増したため増加した。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引き続き、基金の計画的な積み立てと計画的な区債発行を行い、将来負担が過度なものにならないよう、世代間の公平な負担に留意していく。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令和５年度は、前年度以前の国庫支出金返納金や物価高騰への対応、給食費無償化などの補正予算の財源の一部に活用するため、財政調整基金を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で、特別区民税や特別区財政調整交付金などの一般財源歳入が当初予算額を大きく超過したことから、今後の公共施設更新に係る財政需要等に備え、当該超過額の一部を補正予算にて公共施設再構築基金に積み増し、前年度決算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億円を積み立て、基金全体の残高は前年度比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幹歳入は堅調に推移しているが、引き続く物価高騰など今後の社会経済の先行きは不透明である。また、今後、学校をはじめとする老朽化施設の改築・改修、市街地再開発事業の推進、道路や橋りょうなどの大規模なインフラ整備などによる投資的経費の増大が見込まれている。このような中、将来の行政需要の変化に的確に対応できる安定的な財政基盤を堅持するため、将来的な負担を考慮に入れたうえで基金と起債をバランスよく活用し、中長期的な視点に立った計画的な財政運営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公共施設再構築基金：公共施設の改築・改修に要する経費及び公共施設又はその用地に係る債務の返済等に充当する。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義務教育施設整備基金：学校施設長寿命化計画に基づく義務教育施設の建替えや大規模改修等に充当する。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住宅基金：区営住宅等の大規模改修及び高齢者やファミリー世帯への住み替え家賃助成等に充当する。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道路整備基金：池袋副都心地区の重要な幹線道路の維持保守や大規模経費に充当する。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保健福祉基盤整備支援基金：区内で保健福祉基盤の整備に資する施設建設等を行う者に対する財政支援に充当する。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特定目的基金は、将来の公共施設や学校施設の改築・改修需要を見込み、計画的な積み立てを行うとともに歳入の上振れ分を積み立て、また取崩しを行わないことにより残高が大きく増加した。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だけでなく、道路や橋りょうといったインフラ関係の老朽化も進んでいるため、投資的経費を中心に多額の経費を要することが見込まれている。これらに着実に対応していくため、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年間の基金計画を作成し、基金の計画的運用に取り組んでいる。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計画的な積み立てと合わせて、歳入環境が改善した場合に基金に積み立てを行い、今後必要な残高を確保していく。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国の給付金事業を始めとする物価高騰への対応、前年度以前の国庫支出金などの補正予算の財源の一部に活用するため、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億円の取崩しを行うとともに、歳入環境改善に伴う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億円の積立及び前年度決算剰余金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億円の積立により、令和５年度末残高は前年度比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財政調整基金については、複数年にわたる年度間の財源調整が可能となるよう、標準財政規模の２割を目標に可能な限り積立を行うとともに、取り崩しを最小限に抑えるような財政運営に努めていく。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将来の満期一括償還債の償還需要に備え、償還年度までに必要な金額を着実に積み立てる。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ほぼ横ばいで推移しており、直近５か年も同様の傾向である。都区財政調整制度における基準財政収入額と基準財政需要額を基に算出する財政力指数収支の状況に各区とも大きな変化は見られない。物価高騰が継続している中、その影響が懸念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年度から令和元年度まで</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％前後で推移していたが、令和２年度にはコロナ禍もあり財政調整交付金の減少や、会計年度任用職員制度開始による人件費の増加などにより、経常収支比率が増加した。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令和４年度以降は経常的な歳入の堅調な推移により改善してきており、令和５年度は</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類似団体平均より高い数値で推移しているため、社会情勢や行政需要の変化に適切に対応可能な財政構造の弾力性を引き続き確保していく。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92456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1699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92456</xdr:rowOff>
    </xdr:from>
    <xdr:to>
      <xdr:col>19</xdr:col>
      <xdr:colOff>133350</xdr:colOff>
      <xdr:row>64</xdr:row>
      <xdr:rowOff>121412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6525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66</xdr:row>
      <xdr:rowOff>5334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9421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66</xdr:row>
      <xdr:rowOff>5334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797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令和５年度は、新型コロナウイルスワクチン接種関係経費の減などにより、約</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万円となり、約</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万円で推移していた令和３年度、４年度より減となった。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給与勧告を踏まえた職員人件費の増や、物価高騰による物件費の増により、年々増加することが見込まれるため、今後も注意が必要である。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16546</xdr:rowOff>
    </xdr:from>
    <xdr:to>
      <xdr:col>23</xdr:col>
      <xdr:colOff>133350</xdr:colOff>
      <xdr:row>82</xdr:row>
      <xdr:rowOff>53913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5446"/>
          <a:ext cx="838200" cy="3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53663</xdr:rowOff>
    </xdr:from>
    <xdr:to>
      <xdr:col>19</xdr:col>
      <xdr:colOff>133350</xdr:colOff>
      <xdr:row>82</xdr:row>
      <xdr:rowOff>53913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12563"/>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163681</xdr:rowOff>
    </xdr:from>
    <xdr:to>
      <xdr:col>15</xdr:col>
      <xdr:colOff>82550</xdr:colOff>
      <xdr:row>82</xdr:row>
      <xdr:rowOff>53663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1131"/>
          <a:ext cx="889000" cy="6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114602</xdr:rowOff>
    </xdr:from>
    <xdr:to>
      <xdr:col>11</xdr:col>
      <xdr:colOff>31750</xdr:colOff>
      <xdr:row>81</xdr:row>
      <xdr:rowOff>163681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2052"/>
          <a:ext cx="889000" cy="4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137196</xdr:rowOff>
    </xdr:from>
    <xdr:to>
      <xdr:col>23</xdr:col>
      <xdr:colOff>184150</xdr:colOff>
      <xdr:row>82</xdr:row>
      <xdr:rowOff>67346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109273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3113</xdr:rowOff>
    </xdr:from>
    <xdr:to>
      <xdr:col>19</xdr:col>
      <xdr:colOff>184150</xdr:colOff>
      <xdr:row>82</xdr:row>
      <xdr:rowOff>104713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89490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4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2863</xdr:rowOff>
    </xdr:from>
    <xdr:to>
      <xdr:col>15</xdr:col>
      <xdr:colOff>133350</xdr:colOff>
      <xdr:row>82</xdr:row>
      <xdr:rowOff>104463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89240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112881</xdr:rowOff>
    </xdr:from>
    <xdr:to>
      <xdr:col>11</xdr:col>
      <xdr:colOff>82550</xdr:colOff>
      <xdr:row>82</xdr:row>
      <xdr:rowOff>43031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8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63802</xdr:rowOff>
    </xdr:from>
    <xdr:to>
      <xdr:col>7</xdr:col>
      <xdr:colOff>31750</xdr:colOff>
      <xdr:row>81</xdr:row>
      <xdr:rowOff>165402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150179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令和５年度のラスパイレス指数は前年の</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となり、全国市平均の</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ポイント下回った。職員の平均年齢が令和４年度の</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歳から５年度は</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歳と低下傾向にあり、職員の新陳代謝が進んでいることによるものと考えられる。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今後も職員の新陳代謝が進むことが見込まれるが、給与勧告の動向や定年延長の影響を踏まえ、中長期的視点で給与水準の適正化に努めていく。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15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705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平成５年度から、７次にわたる定員適正化計画により職員定数の適正化に取り組み、平成５年４月のピーク時に</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人であった職員数を、平成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年４月の</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人まで大きく削減してきた。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しかし、令和５年２月の児童相談所開設をはじめとする、新たな行政需要が拡大していることから、人件費の増が財政硬直化の要因となることに留意しながら、柔軟かつ的確な職員配置を行っていく。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54126</xdr:rowOff>
    </xdr:from>
    <xdr:to>
      <xdr:col>81</xdr:col>
      <xdr:colOff>44450</xdr:colOff>
      <xdr:row>60</xdr:row>
      <xdr:rowOff>62170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4112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62170</xdr:rowOff>
    </xdr:from>
    <xdr:to>
      <xdr:col>77</xdr:col>
      <xdr:colOff>44450</xdr:colOff>
      <xdr:row>60</xdr:row>
      <xdr:rowOff>75958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4917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65617</xdr:rowOff>
    </xdr:from>
    <xdr:to>
      <xdr:col>72</xdr:col>
      <xdr:colOff>203200</xdr:colOff>
      <xdr:row>60</xdr:row>
      <xdr:rowOff>75958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5261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65617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445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3326</xdr:rowOff>
    </xdr:from>
    <xdr:to>
      <xdr:col>81</xdr:col>
      <xdr:colOff>95250</xdr:colOff>
      <xdr:row>60</xdr:row>
      <xdr:rowOff>104926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146853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11370</xdr:rowOff>
    </xdr:from>
    <xdr:to>
      <xdr:col>77</xdr:col>
      <xdr:colOff>95250</xdr:colOff>
      <xdr:row>60</xdr:row>
      <xdr:rowOff>112970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97747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384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111535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14817</xdr:rowOff>
    </xdr:from>
    <xdr:to>
      <xdr:col>68</xdr:col>
      <xdr:colOff>203200</xdr:colOff>
      <xdr:row>60</xdr:row>
      <xdr:rowOff>116417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101194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93150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令和５年度単年度の実質公債費比率は△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％と令和４年度の単年度の実質公債費比率△</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％より良化したが、本指標は直近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か年平均で求めるものであることから、前年度と同じ△</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地方債の元利償還金は減少しており、大きな問題はないと考えている。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76200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56092</xdr:rowOff>
    </xdr:from>
    <xdr:to>
      <xdr:col>77</xdr:col>
      <xdr:colOff>44450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855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15875</xdr:rowOff>
    </xdr:from>
    <xdr:to>
      <xdr:col>72</xdr:col>
      <xdr:colOff>203200</xdr:colOff>
      <xdr:row>41</xdr:row>
      <xdr:rowOff>56092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15875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5292</xdr:rowOff>
    </xdr:from>
    <xdr:to>
      <xdr:col>73</xdr:col>
      <xdr:colOff>44450</xdr:colOff>
      <xdr:row>41</xdr:row>
      <xdr:rowOff>106892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91669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136525</xdr:rowOff>
    </xdr:from>
    <xdr:to>
      <xdr:col>68</xdr:col>
      <xdr:colOff>203200</xdr:colOff>
      <xdr:row>41</xdr:row>
      <xdr:rowOff>66675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51452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新規の起債を必要最小限に抑制しつつ、減債基金に積み立てを行うなど計画的に償還を進めており、本指標は平成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年度から一貫して０％となっている。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今後も将来世代の負担が過度なものにならないよう、計画的な起債の発行と償還を進めていく。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令和２年度は会計年度任用職員制度導入により、直近５年間で最も高い数値となった。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定年の段階的引き上げにより、今後一年ごとに退職手当が増減する。これにより令和５年度は前年度より退職手当が減となったため、数値が低下した。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令和５年２月開設の児童相談所の運営、定年の段階的引上げの影響を踏まえ、人件費が過大にならないよう注視していく。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41</xdr:row>
      <xdr:rowOff>133350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70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691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82550</xdr:rowOff>
    </xdr:from>
    <xdr:to>
      <xdr:col>11</xdr:col>
      <xdr:colOff>60325</xdr:colOff>
      <xdr:row>42</xdr:row>
      <xdr:rowOff>12700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168927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物件費はほぼ横ばいで推移しており、類似団体の平均ともほぼ一致している。人件費や物価高騰に伴い、委託料をはじめとする物件費は、今後増加傾向で推移すると見込まれる。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外部委託等の民間活用やデジタル化による業務改革に際し、かえって財政負担が大きくなることがないよう、コストとメリットを見極めながら検討していく。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64407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14</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157134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5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令和５年度の数値は前年から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ポイント上昇した。国の物価高騰対策として実施した給付金支給経費などが主な増の要因である。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扶助費は性質別歳出の中で最も高い割合を占めており、経常的な扶助費の額は漸増傾向にあるため、引き続き注視が必要である。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098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156935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118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156935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751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46462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その他には特別会計繰出金や積立金が含まれるため、年度によって変動があるが、類似団体の平均値とほぼ同様の傾向となっている。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令和５年度は、積立金が減となった一方、繰出金が増となったことから、前年度とほぼ同様の数値となった。</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85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61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60</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9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95250</xdr:rowOff>
    </xdr:from>
    <xdr:to>
      <xdr:col>69</xdr:col>
      <xdr:colOff>142875</xdr:colOff>
      <xdr:row>61</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57150</xdr:rowOff>
    </xdr:from>
    <xdr:to>
      <xdr:col>65</xdr:col>
      <xdr:colOff>53975</xdr:colOff>
      <xdr:row>60</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令和３年度以降、ほぼ横ばいで推移しているが、令和５年度は新型コロナウイルスワクチン接種関連をはじめとする国庫支出金返納金の増、区立小中学校の給食費無償化の実施により補助費が増となった。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類似団体の平均よりやや高い数値であるが、これは待機児童対策として平成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年度から令和４年度まで積極的に誘致した私立認可保育所が他団体より多いことなどによる。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84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36</xdr:row>
      <xdr:rowOff>41275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848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35</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848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47625</xdr:rowOff>
    </xdr:from>
    <xdr:to>
      <xdr:col>82</xdr:col>
      <xdr:colOff>158750</xdr:colOff>
      <xdr:row>36</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19702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161925</xdr:rowOff>
    </xdr:from>
    <xdr:to>
      <xdr:col>74</xdr:col>
      <xdr:colOff>31750</xdr:colOff>
      <xdr:row>36</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以降は概ね横ばいで推移しているが、類似団体の平均より高い数値となっている。将来財政硬直化を招かないよう、中長期的視点で世代間の公平な負担を図るため、今後も基金とともに起債を有効に活用し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80</xdr:row>
      <xdr:rowOff>110671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55072"/>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82748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110671</xdr:rowOff>
    </xdr:from>
    <xdr:to>
      <xdr:col>24</xdr:col>
      <xdr:colOff>114300</xdr:colOff>
      <xdr:row>80</xdr:row>
      <xdr:rowOff>110671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94343</xdr:rowOff>
    </xdr:from>
    <xdr:to>
      <xdr:col>24</xdr:col>
      <xdr:colOff>25400</xdr:colOff>
      <xdr:row>79</xdr:row>
      <xdr:rowOff>151493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4674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149877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151493</xdr:rowOff>
    </xdr:from>
    <xdr:to>
      <xdr:col>19</xdr:col>
      <xdr:colOff>187325</xdr:colOff>
      <xdr:row>81</xdr:row>
      <xdr:rowOff>4536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960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166007</xdr:rowOff>
    </xdr:from>
    <xdr:to>
      <xdr:col>20</xdr:col>
      <xdr:colOff>38100</xdr:colOff>
      <xdr:row>76</xdr:row>
      <xdr:rowOff>96157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81</xdr:row>
      <xdr:rowOff>4536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287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5654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92529</xdr:rowOff>
    </xdr:from>
    <xdr:to>
      <xdr:col>11</xdr:col>
      <xdr:colOff>60325</xdr:colOff>
      <xdr:row>77</xdr:row>
      <xdr:rowOff>22679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15620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100693</xdr:rowOff>
    </xdr:from>
    <xdr:to>
      <xdr:col>20</xdr:col>
      <xdr:colOff>38100</xdr:colOff>
      <xdr:row>80</xdr:row>
      <xdr:rowOff>30843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125186</xdr:rowOff>
    </xdr:from>
    <xdr:to>
      <xdr:col>15</xdr:col>
      <xdr:colOff>149225</xdr:colOff>
      <xdr:row>81</xdr:row>
      <xdr:rowOff>55336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40113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133350</xdr:rowOff>
    </xdr:from>
    <xdr:to>
      <xdr:col>11</xdr:col>
      <xdr:colOff>60325</xdr:colOff>
      <xdr:row>80</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年度は、コロナ禍における経常的歳入の減や会計年度任用職員制度開始に伴う人件費の増などにより、数値が増加した。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年度以降は経常的歳入の回復などにより、数値自体は改善してきているが、予算規模が漸増傾向にあるため、中長期的視点に立った財政運営が求められる。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98425</xdr:rowOff>
    </xdr:from>
    <xdr:to>
      <xdr:col>82</xdr:col>
      <xdr:colOff>107950</xdr:colOff>
      <xdr:row>79</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6429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60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601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155575</xdr:rowOff>
    </xdr:from>
    <xdr:to>
      <xdr:col>69</xdr:col>
      <xdr:colOff>92075</xdr:colOff>
      <xdr:row>81</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0012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47625</xdr:rowOff>
    </xdr:from>
    <xdr:to>
      <xdr:col>82</xdr:col>
      <xdr:colOff>158750</xdr:colOff>
      <xdr:row>79</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19702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19050</xdr:rowOff>
    </xdr:from>
    <xdr:to>
      <xdr:col>69</xdr:col>
      <xdr:colOff>142875</xdr:colOff>
      <xdr:row>81</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104775</xdr:rowOff>
    </xdr:from>
    <xdr:to>
      <xdr:col>65</xdr:col>
      <xdr:colOff>53975</xdr:colOff>
      <xdr:row>80</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95965</xdr:rowOff>
    </xdr:from>
    <xdr:to>
      <xdr:col>29</xdr:col>
      <xdr:colOff>127000</xdr:colOff>
      <xdr:row>17</xdr:row>
      <xdr:rowOff>99448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8240"/>
          <a:ext cx="647700" cy="3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83588</xdr:rowOff>
    </xdr:from>
    <xdr:to>
      <xdr:col>26</xdr:col>
      <xdr:colOff>50800</xdr:colOff>
      <xdr:row>17</xdr:row>
      <xdr:rowOff>99448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45863"/>
          <a:ext cx="698500" cy="15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77035</xdr:rowOff>
    </xdr:from>
    <xdr:to>
      <xdr:col>22</xdr:col>
      <xdr:colOff>114300</xdr:colOff>
      <xdr:row>17</xdr:row>
      <xdr:rowOff>83588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39310"/>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77035</xdr:rowOff>
    </xdr:from>
    <xdr:to>
      <xdr:col>18</xdr:col>
      <xdr:colOff>177800</xdr:colOff>
      <xdr:row>17</xdr:row>
      <xdr:rowOff>111836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9310"/>
          <a:ext cx="698500" cy="3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45165</xdr:rowOff>
    </xdr:from>
    <xdr:to>
      <xdr:col>29</xdr:col>
      <xdr:colOff>177800</xdr:colOff>
      <xdr:row>17</xdr:row>
      <xdr:rowOff>146765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61692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48648</xdr:rowOff>
    </xdr:from>
    <xdr:to>
      <xdr:col>26</xdr:col>
      <xdr:colOff>101600</xdr:colOff>
      <xdr:row>17</xdr:row>
      <xdr:rowOff>150248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1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79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32788</xdr:rowOff>
    </xdr:from>
    <xdr:to>
      <xdr:col>22</xdr:col>
      <xdr:colOff>165100</xdr:colOff>
      <xdr:row>17</xdr:row>
      <xdr:rowOff>134388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144565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26235</xdr:rowOff>
    </xdr:from>
    <xdr:to>
      <xdr:col>19</xdr:col>
      <xdr:colOff>38100</xdr:colOff>
      <xdr:row>17</xdr:row>
      <xdr:rowOff>127835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61036</xdr:rowOff>
    </xdr:from>
    <xdr:to>
      <xdr:col>15</xdr:col>
      <xdr:colOff>101600</xdr:colOff>
      <xdr:row>17</xdr:row>
      <xdr:rowOff>162636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46853</xdr:rowOff>
    </xdr:from>
    <xdr:to>
      <xdr:col>29</xdr:col>
      <xdr:colOff>127000</xdr:colOff>
      <xdr:row>37</xdr:row>
      <xdr:rowOff>65461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71553"/>
          <a:ext cx="647700" cy="18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46853</xdr:rowOff>
    </xdr:from>
    <xdr:to>
      <xdr:col>26</xdr:col>
      <xdr:colOff>50800</xdr:colOff>
      <xdr:row>37</xdr:row>
      <xdr:rowOff>85395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71553"/>
          <a:ext cx="698500" cy="3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64318</xdr:rowOff>
    </xdr:from>
    <xdr:to>
      <xdr:col>22</xdr:col>
      <xdr:colOff>114300</xdr:colOff>
      <xdr:row>37</xdr:row>
      <xdr:rowOff>85395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89018"/>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58374</xdr:rowOff>
    </xdr:from>
    <xdr:to>
      <xdr:col>18</xdr:col>
      <xdr:colOff>177800</xdr:colOff>
      <xdr:row>37</xdr:row>
      <xdr:rowOff>64318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83074"/>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14661</xdr:rowOff>
    </xdr:from>
    <xdr:to>
      <xdr:col>29</xdr:col>
      <xdr:colOff>177800</xdr:colOff>
      <xdr:row>37</xdr:row>
      <xdr:rowOff>116261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31188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167503</xdr:rowOff>
    </xdr:from>
    <xdr:to>
      <xdr:col>26</xdr:col>
      <xdr:colOff>101600</xdr:colOff>
      <xdr:row>37</xdr:row>
      <xdr:rowOff>97653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279280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89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34595</xdr:rowOff>
    </xdr:from>
    <xdr:to>
      <xdr:col>22</xdr:col>
      <xdr:colOff>165100</xdr:colOff>
      <xdr:row>37</xdr:row>
      <xdr:rowOff>136195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9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317822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13518</xdr:rowOff>
    </xdr:from>
    <xdr:to>
      <xdr:col>19</xdr:col>
      <xdr:colOff>38100</xdr:colOff>
      <xdr:row>37</xdr:row>
      <xdr:rowOff>115118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8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296745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7574</xdr:rowOff>
    </xdr:from>
    <xdr:to>
      <xdr:col>15</xdr:col>
      <xdr:colOff>101600</xdr:colOff>
      <xdr:row>37</xdr:row>
      <xdr:rowOff>109174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3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290801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57056</xdr:rowOff>
    </xdr:from>
    <xdr:to>
      <xdr:col>24</xdr:col>
      <xdr:colOff>63500</xdr:colOff>
      <xdr:row>36</xdr:row>
      <xdr:rowOff>93545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29256"/>
          <a:ext cx="838200" cy="3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44036</xdr:rowOff>
    </xdr:from>
    <xdr:to>
      <xdr:col>19</xdr:col>
      <xdr:colOff>177800</xdr:colOff>
      <xdr:row>36</xdr:row>
      <xdr:rowOff>57056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16236"/>
          <a:ext cx="889000" cy="1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32280</xdr:rowOff>
    </xdr:from>
    <xdr:to>
      <xdr:col>15</xdr:col>
      <xdr:colOff>50800</xdr:colOff>
      <xdr:row>36</xdr:row>
      <xdr:rowOff>44036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0448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32280</xdr:rowOff>
    </xdr:from>
    <xdr:to>
      <xdr:col>10</xdr:col>
      <xdr:colOff>114300</xdr:colOff>
      <xdr:row>36</xdr:row>
      <xdr:rowOff>127922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4480"/>
          <a:ext cx="8890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42745</xdr:rowOff>
    </xdr:from>
    <xdr:to>
      <xdr:col>24</xdr:col>
      <xdr:colOff>114300</xdr:colOff>
      <xdr:row>36</xdr:row>
      <xdr:rowOff>144345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1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65622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6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6256</xdr:rowOff>
    </xdr:from>
    <xdr:to>
      <xdr:col>20</xdr:col>
      <xdr:colOff>38100</xdr:colOff>
      <xdr:row>36</xdr:row>
      <xdr:rowOff>107856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124383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164686</xdr:rowOff>
    </xdr:from>
    <xdr:to>
      <xdr:col>15</xdr:col>
      <xdr:colOff>101600</xdr:colOff>
      <xdr:row>36</xdr:row>
      <xdr:rowOff>94836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111363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152930</xdr:rowOff>
    </xdr:from>
    <xdr:to>
      <xdr:col>10</xdr:col>
      <xdr:colOff>165100</xdr:colOff>
      <xdr:row>36</xdr:row>
      <xdr:rowOff>83080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99607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77122</xdr:rowOff>
    </xdr:from>
    <xdr:to>
      <xdr:col>6</xdr:col>
      <xdr:colOff>38100</xdr:colOff>
      <xdr:row>37</xdr:row>
      <xdr:rowOff>7272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23799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38233</xdr:rowOff>
    </xdr:from>
    <xdr:to>
      <xdr:col>24</xdr:col>
      <xdr:colOff>63500</xdr:colOff>
      <xdr:row>56</xdr:row>
      <xdr:rowOff>81695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39433"/>
          <a:ext cx="8382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38233</xdr:rowOff>
    </xdr:from>
    <xdr:to>
      <xdr:col>19</xdr:col>
      <xdr:colOff>177800</xdr:colOff>
      <xdr:row>56</xdr:row>
      <xdr:rowOff>42600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39433"/>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42600</xdr:rowOff>
    </xdr:from>
    <xdr:to>
      <xdr:col>15</xdr:col>
      <xdr:colOff>50800</xdr:colOff>
      <xdr:row>56</xdr:row>
      <xdr:rowOff>117718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43800"/>
          <a:ext cx="8890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117718</xdr:rowOff>
    </xdr:from>
    <xdr:to>
      <xdr:col>10</xdr:col>
      <xdr:colOff>114300</xdr:colOff>
      <xdr:row>56</xdr:row>
      <xdr:rowOff>141117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8918"/>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30895</xdr:rowOff>
    </xdr:from>
    <xdr:to>
      <xdr:col>24</xdr:col>
      <xdr:colOff>114300</xdr:colOff>
      <xdr:row>56</xdr:row>
      <xdr:rowOff>132495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158883</xdr:rowOff>
    </xdr:from>
    <xdr:to>
      <xdr:col>20</xdr:col>
      <xdr:colOff>38100</xdr:colOff>
      <xdr:row>56</xdr:row>
      <xdr:rowOff>89033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8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105560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6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163250</xdr:rowOff>
    </xdr:from>
    <xdr:to>
      <xdr:col>15</xdr:col>
      <xdr:colOff>101600</xdr:colOff>
      <xdr:row>56</xdr:row>
      <xdr:rowOff>93400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109927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66918</xdr:rowOff>
    </xdr:from>
    <xdr:to>
      <xdr:col>10</xdr:col>
      <xdr:colOff>165100</xdr:colOff>
      <xdr:row>56</xdr:row>
      <xdr:rowOff>168518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90317</xdr:rowOff>
    </xdr:from>
    <xdr:to>
      <xdr:col>6</xdr:col>
      <xdr:colOff>38100</xdr:colOff>
      <xdr:row>57</xdr:row>
      <xdr:rowOff>20467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36994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171247</xdr:rowOff>
    </xdr:from>
    <xdr:to>
      <xdr:col>24</xdr:col>
      <xdr:colOff>63500</xdr:colOff>
      <xdr:row>77</xdr:row>
      <xdr:rowOff>9474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01447"/>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171247</xdr:rowOff>
    </xdr:from>
    <xdr:to>
      <xdr:col>19</xdr:col>
      <xdr:colOff>177800</xdr:colOff>
      <xdr:row>77</xdr:row>
      <xdr:rowOff>30962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01447"/>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158065</xdr:rowOff>
    </xdr:from>
    <xdr:to>
      <xdr:col>15</xdr:col>
      <xdr:colOff>50800</xdr:colOff>
      <xdr:row>77</xdr:row>
      <xdr:rowOff>30962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265"/>
          <a:ext cx="889000" cy="4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158065</xdr:rowOff>
    </xdr:from>
    <xdr:to>
      <xdr:col>10</xdr:col>
      <xdr:colOff>114300</xdr:colOff>
      <xdr:row>77</xdr:row>
      <xdr:rowOff>29896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265"/>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130124</xdr:rowOff>
    </xdr:from>
    <xdr:to>
      <xdr:col>24</xdr:col>
      <xdr:colOff>114300</xdr:colOff>
      <xdr:row>77</xdr:row>
      <xdr:rowOff>60274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153001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120447</xdr:rowOff>
    </xdr:from>
    <xdr:to>
      <xdr:col>20</xdr:col>
      <xdr:colOff>38100</xdr:colOff>
      <xdr:row>77</xdr:row>
      <xdr:rowOff>50597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67124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2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151612</xdr:rowOff>
    </xdr:from>
    <xdr:to>
      <xdr:col>15</xdr:col>
      <xdr:colOff>101600</xdr:colOff>
      <xdr:row>77</xdr:row>
      <xdr:rowOff>81762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98289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5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107265</xdr:rowOff>
    </xdr:from>
    <xdr:to>
      <xdr:col>10</xdr:col>
      <xdr:colOff>165100</xdr:colOff>
      <xdr:row>77</xdr:row>
      <xdr:rowOff>37415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53941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150546</xdr:rowOff>
    </xdr:from>
    <xdr:to>
      <xdr:col>6</xdr:col>
      <xdr:colOff>38100</xdr:colOff>
      <xdr:row>77</xdr:row>
      <xdr:rowOff>80696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97223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5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75670</xdr:rowOff>
    </xdr:from>
    <xdr:to>
      <xdr:col>24</xdr:col>
      <xdr:colOff>63500</xdr:colOff>
      <xdr:row>95</xdr:row>
      <xdr:rowOff>133186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91970"/>
          <a:ext cx="838200" cy="2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18897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963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53724</xdr:rowOff>
    </xdr:from>
    <xdr:to>
      <xdr:col>19</xdr:col>
      <xdr:colOff>177800</xdr:colOff>
      <xdr:row>95</xdr:row>
      <xdr:rowOff>133186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70024"/>
          <a:ext cx="889000" cy="25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66392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0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53724</xdr:rowOff>
    </xdr:from>
    <xdr:to>
      <xdr:col>15</xdr:col>
      <xdr:colOff>50800</xdr:colOff>
      <xdr:row>97</xdr:row>
      <xdr:rowOff>59461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70024"/>
          <a:ext cx="889000" cy="52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49909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59461</xdr:rowOff>
    </xdr:from>
    <xdr:to>
      <xdr:col>10</xdr:col>
      <xdr:colOff>114300</xdr:colOff>
      <xdr:row>98</xdr:row>
      <xdr:rowOff>42087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90111"/>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3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22638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24870</xdr:rowOff>
    </xdr:from>
    <xdr:to>
      <xdr:col>24</xdr:col>
      <xdr:colOff>114300</xdr:colOff>
      <xdr:row>94</xdr:row>
      <xdr:rowOff>126470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3297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1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82386</xdr:rowOff>
    </xdr:from>
    <xdr:to>
      <xdr:col>20</xdr:col>
      <xdr:colOff>38100</xdr:colOff>
      <xdr:row>96</xdr:row>
      <xdr:rowOff>12536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3663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46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2924</xdr:rowOff>
    </xdr:from>
    <xdr:to>
      <xdr:col>15</xdr:col>
      <xdr:colOff>101600</xdr:colOff>
      <xdr:row>94</xdr:row>
      <xdr:rowOff>104524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1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95651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21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8661</xdr:rowOff>
    </xdr:from>
    <xdr:to>
      <xdr:col>10</xdr:col>
      <xdr:colOff>165100</xdr:colOff>
      <xdr:row>97</xdr:row>
      <xdr:rowOff>110261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101388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7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162737</xdr:rowOff>
    </xdr:from>
    <xdr:to>
      <xdr:col>6</xdr:col>
      <xdr:colOff>38100</xdr:colOff>
      <xdr:row>98</xdr:row>
      <xdr:rowOff>92887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84014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88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60071</xdr:rowOff>
    </xdr:from>
    <xdr:to>
      <xdr:col>54</xdr:col>
      <xdr:colOff>189865</xdr:colOff>
      <xdr:row>39</xdr:row>
      <xdr:rowOff>21712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717921"/>
          <a:ext cx="1270" cy="99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25539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21712</xdr:rowOff>
    </xdr:from>
    <xdr:to>
      <xdr:col>55</xdr:col>
      <xdr:colOff>88900</xdr:colOff>
      <xdr:row>39</xdr:row>
      <xdr:rowOff>21712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6748</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60071</xdr:rowOff>
    </xdr:from>
    <xdr:to>
      <xdr:col>55</xdr:col>
      <xdr:colOff>88900</xdr:colOff>
      <xdr:row>33</xdr:row>
      <xdr:rowOff>60071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71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44023</xdr:rowOff>
    </xdr:from>
    <xdr:to>
      <xdr:col>55</xdr:col>
      <xdr:colOff>0</xdr:colOff>
      <xdr:row>38</xdr:row>
      <xdr:rowOff>51202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87673"/>
          <a:ext cx="838200" cy="17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150751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49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xdr:rowOff>
    </xdr:from>
    <xdr:to>
      <xdr:col>55</xdr:col>
      <xdr:colOff>50800</xdr:colOff>
      <xdr:row>38</xdr:row>
      <xdr:rowOff>102474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51202</xdr:rowOff>
    </xdr:from>
    <xdr:to>
      <xdr:col>50</xdr:col>
      <xdr:colOff>114300</xdr:colOff>
      <xdr:row>38</xdr:row>
      <xdr:rowOff>137597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66302"/>
          <a:ext cx="889000" cy="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9713</xdr:rowOff>
    </xdr:from>
    <xdr:to>
      <xdr:col>50</xdr:col>
      <xdr:colOff>165100</xdr:colOff>
      <xdr:row>38</xdr:row>
      <xdr:rowOff>111313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102440</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24775</xdr:rowOff>
    </xdr:from>
    <xdr:to>
      <xdr:col>45</xdr:col>
      <xdr:colOff>177800</xdr:colOff>
      <xdr:row>38</xdr:row>
      <xdr:rowOff>137597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168275"/>
          <a:ext cx="889000" cy="148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110175</xdr:rowOff>
    </xdr:from>
    <xdr:to>
      <xdr:col>46</xdr:col>
      <xdr:colOff>38100</xdr:colOff>
      <xdr:row>39</xdr:row>
      <xdr:rowOff>40325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31452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24775</xdr:rowOff>
    </xdr:from>
    <xdr:to>
      <xdr:col>41</xdr:col>
      <xdr:colOff>50800</xdr:colOff>
      <xdr:row>39</xdr:row>
      <xdr:rowOff>32121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168275"/>
          <a:ext cx="889000" cy="155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160254</xdr:rowOff>
    </xdr:from>
    <xdr:to>
      <xdr:col>41</xdr:col>
      <xdr:colOff>101600</xdr:colOff>
      <xdr:row>30</xdr:row>
      <xdr:rowOff>90404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81531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27666</xdr:rowOff>
    </xdr:from>
    <xdr:to>
      <xdr:col>36</xdr:col>
      <xdr:colOff>165100</xdr:colOff>
      <xdr:row>39</xdr:row>
      <xdr:rowOff>129266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71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120393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8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164673</xdr:rowOff>
    </xdr:from>
    <xdr:to>
      <xdr:col>55</xdr:col>
      <xdr:colOff>50800</xdr:colOff>
      <xdr:row>37</xdr:row>
      <xdr:rowOff>94823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16100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xdr:rowOff>
    </xdr:from>
    <xdr:to>
      <xdr:col>50</xdr:col>
      <xdr:colOff>165100</xdr:colOff>
      <xdr:row>38</xdr:row>
      <xdr:rowOff>102002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118528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86797</xdr:rowOff>
    </xdr:from>
    <xdr:to>
      <xdr:col>46</xdr:col>
      <xdr:colOff>38100</xdr:colOff>
      <xdr:row>39</xdr:row>
      <xdr:rowOff>16947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33474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145425</xdr:rowOff>
    </xdr:from>
    <xdr:to>
      <xdr:col>41</xdr:col>
      <xdr:colOff>101600</xdr:colOff>
      <xdr:row>30</xdr:row>
      <xdr:rowOff>75575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1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92102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4892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152771</xdr:rowOff>
    </xdr:from>
    <xdr:to>
      <xdr:col>36</xdr:col>
      <xdr:colOff>165100</xdr:colOff>
      <xdr:row>39</xdr:row>
      <xdr:rowOff>82921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6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99448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41621</xdr:rowOff>
    </xdr:from>
    <xdr:to>
      <xdr:col>55</xdr:col>
      <xdr:colOff>0</xdr:colOff>
      <xdr:row>57</xdr:row>
      <xdr:rowOff>89774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14271"/>
          <a:ext cx="838200" cy="4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41621</xdr:rowOff>
    </xdr:from>
    <xdr:to>
      <xdr:col>50</xdr:col>
      <xdr:colOff>114300</xdr:colOff>
      <xdr:row>57</xdr:row>
      <xdr:rowOff>76895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14271"/>
          <a:ext cx="889000" cy="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76895</xdr:rowOff>
    </xdr:from>
    <xdr:to>
      <xdr:col>45</xdr:col>
      <xdr:colOff>177800</xdr:colOff>
      <xdr:row>57</xdr:row>
      <xdr:rowOff>95438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49545"/>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53975</xdr:rowOff>
    </xdr:from>
    <xdr:to>
      <xdr:col>41</xdr:col>
      <xdr:colOff>50800</xdr:colOff>
      <xdr:row>57</xdr:row>
      <xdr:rowOff>95438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483725"/>
          <a:ext cx="889000" cy="38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38974</xdr:rowOff>
    </xdr:from>
    <xdr:to>
      <xdr:col>55</xdr:col>
      <xdr:colOff>50800</xdr:colOff>
      <xdr:row>57</xdr:row>
      <xdr:rowOff>140574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8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125351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162271</xdr:rowOff>
    </xdr:from>
    <xdr:to>
      <xdr:col>50</xdr:col>
      <xdr:colOff>165100</xdr:colOff>
      <xdr:row>57</xdr:row>
      <xdr:rowOff>92421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108948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5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26095</xdr:rowOff>
    </xdr:from>
    <xdr:to>
      <xdr:col>46</xdr:col>
      <xdr:colOff>38100</xdr:colOff>
      <xdr:row>57</xdr:row>
      <xdr:rowOff>127695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7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9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44638</xdr:rowOff>
    </xdr:from>
    <xdr:to>
      <xdr:col>41</xdr:col>
      <xdr:colOff>101600</xdr:colOff>
      <xdr:row>57</xdr:row>
      <xdr:rowOff>146238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137365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1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3175</xdr:rowOff>
    </xdr:from>
    <xdr:to>
      <xdr:col>36</xdr:col>
      <xdr:colOff>165100</xdr:colOff>
      <xdr:row>55</xdr:row>
      <xdr:rowOff>104775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121302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0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110922</xdr:rowOff>
    </xdr:from>
    <xdr:to>
      <xdr:col>55</xdr:col>
      <xdr:colOff>0</xdr:colOff>
      <xdr:row>79</xdr:row>
      <xdr:rowOff>4190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84022"/>
          <a:ext cx="838200" cy="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110922</xdr:rowOff>
    </xdr:from>
    <xdr:to>
      <xdr:col>50</xdr:col>
      <xdr:colOff>114300</xdr:colOff>
      <xdr:row>78</xdr:row>
      <xdr:rowOff>166509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4022"/>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33896</xdr:rowOff>
    </xdr:from>
    <xdr:to>
      <xdr:col>45</xdr:col>
      <xdr:colOff>177800</xdr:colOff>
      <xdr:row>78</xdr:row>
      <xdr:rowOff>166509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06996"/>
          <a:ext cx="889000" cy="1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106629</xdr:rowOff>
    </xdr:from>
    <xdr:to>
      <xdr:col>41</xdr:col>
      <xdr:colOff>50800</xdr:colOff>
      <xdr:row>78</xdr:row>
      <xdr:rowOff>33896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793929"/>
          <a:ext cx="889000" cy="61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124840</xdr:rowOff>
    </xdr:from>
    <xdr:to>
      <xdr:col>55</xdr:col>
      <xdr:colOff>50800</xdr:colOff>
      <xdr:row>79</xdr:row>
      <xdr:rowOff>54990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9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39767</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60122</xdr:rowOff>
    </xdr:from>
    <xdr:to>
      <xdr:col>50</xdr:col>
      <xdr:colOff>165100</xdr:colOff>
      <xdr:row>78</xdr:row>
      <xdr:rowOff>161722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6799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20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115709</xdr:rowOff>
    </xdr:from>
    <xdr:to>
      <xdr:col>46</xdr:col>
      <xdr:colOff>38100</xdr:colOff>
      <xdr:row>79</xdr:row>
      <xdr:rowOff>45859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36986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154546</xdr:rowOff>
    </xdr:from>
    <xdr:to>
      <xdr:col>41</xdr:col>
      <xdr:colOff>101600</xdr:colOff>
      <xdr:row>78</xdr:row>
      <xdr:rowOff>84696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101223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55829</xdr:rowOff>
    </xdr:from>
    <xdr:to>
      <xdr:col>36</xdr:col>
      <xdr:colOff>165100</xdr:colOff>
      <xdr:row>74</xdr:row>
      <xdr:rowOff>157429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2506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5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132849</xdr:rowOff>
    </xdr:from>
    <xdr:to>
      <xdr:col>55</xdr:col>
      <xdr:colOff>0</xdr:colOff>
      <xdr:row>98</xdr:row>
      <xdr:rowOff>612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63499"/>
          <a:ext cx="838200" cy="3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132849</xdr:rowOff>
    </xdr:from>
    <xdr:to>
      <xdr:col>50</xdr:col>
      <xdr:colOff>114300</xdr:colOff>
      <xdr:row>98</xdr:row>
      <xdr:rowOff>78870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63499"/>
          <a:ext cx="889000" cy="1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78870</xdr:rowOff>
    </xdr:from>
    <xdr:to>
      <xdr:col>45</xdr:col>
      <xdr:colOff>177800</xdr:colOff>
      <xdr:row>98</xdr:row>
      <xdr:rowOff>88342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80970"/>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14649</xdr:rowOff>
    </xdr:from>
    <xdr:to>
      <xdr:col>41</xdr:col>
      <xdr:colOff>50800</xdr:colOff>
      <xdr:row>98</xdr:row>
      <xdr:rowOff>88342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45299"/>
          <a:ext cx="889000" cy="24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121262</xdr:rowOff>
    </xdr:from>
    <xdr:to>
      <xdr:col>55</xdr:col>
      <xdr:colOff>50800</xdr:colOff>
      <xdr:row>98</xdr:row>
      <xdr:rowOff>51412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66893</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82049</xdr:rowOff>
    </xdr:from>
    <xdr:to>
      <xdr:col>50</xdr:col>
      <xdr:colOff>165100</xdr:colOff>
      <xdr:row>98</xdr:row>
      <xdr:rowOff>12199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28726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8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28070</xdr:rowOff>
    </xdr:from>
    <xdr:to>
      <xdr:col>46</xdr:col>
      <xdr:colOff>38100</xdr:colOff>
      <xdr:row>98</xdr:row>
      <xdr:rowOff>129670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120797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2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37542</xdr:rowOff>
    </xdr:from>
    <xdr:to>
      <xdr:col>41</xdr:col>
      <xdr:colOff>101600</xdr:colOff>
      <xdr:row>98</xdr:row>
      <xdr:rowOff>139142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3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130269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135299</xdr:rowOff>
    </xdr:from>
    <xdr:to>
      <xdr:col>36</xdr:col>
      <xdr:colOff>165100</xdr:colOff>
      <xdr:row>97</xdr:row>
      <xdr:rowOff>65449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81976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6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162469</xdr:rowOff>
    </xdr:from>
    <xdr:to>
      <xdr:col>85</xdr:col>
      <xdr:colOff>127000</xdr:colOff>
      <xdr:row>76</xdr:row>
      <xdr:rowOff>67828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21219"/>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99055</xdr:rowOff>
    </xdr:from>
    <xdr:to>
      <xdr:col>81</xdr:col>
      <xdr:colOff>50800</xdr:colOff>
      <xdr:row>75</xdr:row>
      <xdr:rowOff>162469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2957805"/>
          <a:ext cx="889000" cy="6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99055</xdr:rowOff>
    </xdr:from>
    <xdr:to>
      <xdr:col>76</xdr:col>
      <xdr:colOff>114300</xdr:colOff>
      <xdr:row>76</xdr:row>
      <xdr:rowOff>16301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7805"/>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16301</xdr:rowOff>
    </xdr:from>
    <xdr:to>
      <xdr:col>71</xdr:col>
      <xdr:colOff>177800</xdr:colOff>
      <xdr:row>76</xdr:row>
      <xdr:rowOff>73634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46501"/>
          <a:ext cx="889000" cy="5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17028</xdr:rowOff>
    </xdr:from>
    <xdr:to>
      <xdr:col>85</xdr:col>
      <xdr:colOff>177800</xdr:colOff>
      <xdr:row>76</xdr:row>
      <xdr:rowOff>118628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4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39905</xdr:rowOff>
    </xdr:from>
    <xdr:ext cx="469744"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89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111668</xdr:rowOff>
    </xdr:from>
    <xdr:to>
      <xdr:col>81</xdr:col>
      <xdr:colOff>101600</xdr:colOff>
      <xdr:row>76</xdr:row>
      <xdr:rowOff>41818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9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58345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4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48255</xdr:rowOff>
    </xdr:from>
    <xdr:to>
      <xdr:col>76</xdr:col>
      <xdr:colOff>165100</xdr:colOff>
      <xdr:row>75</xdr:row>
      <xdr:rowOff>149854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70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166382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136952</xdr:rowOff>
    </xdr:from>
    <xdr:to>
      <xdr:col>72</xdr:col>
      <xdr:colOff>38100</xdr:colOff>
      <xdr:row>76</xdr:row>
      <xdr:rowOff>67103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95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83629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7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22834</xdr:rowOff>
    </xdr:from>
    <xdr:to>
      <xdr:col>67</xdr:col>
      <xdr:colOff>101600</xdr:colOff>
      <xdr:row>76</xdr:row>
      <xdr:rowOff>124434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140961</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79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61083</xdr:rowOff>
    </xdr:from>
    <xdr:to>
      <xdr:col>85</xdr:col>
      <xdr:colOff>127000</xdr:colOff>
      <xdr:row>97</xdr:row>
      <xdr:rowOff>129958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691733"/>
          <a:ext cx="838200" cy="6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146188</xdr:rowOff>
    </xdr:from>
    <xdr:to>
      <xdr:col>81</xdr:col>
      <xdr:colOff>50800</xdr:colOff>
      <xdr:row>97</xdr:row>
      <xdr:rowOff>61083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05388"/>
          <a:ext cx="889000" cy="8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146188</xdr:rowOff>
    </xdr:from>
    <xdr:to>
      <xdr:col>76</xdr:col>
      <xdr:colOff>114300</xdr:colOff>
      <xdr:row>99</xdr:row>
      <xdr:rowOff>63097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05388"/>
          <a:ext cx="889000" cy="43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161787</xdr:rowOff>
    </xdr:from>
    <xdr:to>
      <xdr:col>71</xdr:col>
      <xdr:colOff>177800</xdr:colOff>
      <xdr:row>99</xdr:row>
      <xdr:rowOff>63097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963887"/>
          <a:ext cx="8890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79158</xdr:rowOff>
    </xdr:from>
    <xdr:to>
      <xdr:col>85</xdr:col>
      <xdr:colOff>177800</xdr:colOff>
      <xdr:row>98</xdr:row>
      <xdr:rowOff>9308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57585</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8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10283</xdr:rowOff>
    </xdr:from>
    <xdr:to>
      <xdr:col>81</xdr:col>
      <xdr:colOff>101600</xdr:colOff>
      <xdr:row>97</xdr:row>
      <xdr:rowOff>111883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4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95388</xdr:rowOff>
    </xdr:from>
    <xdr:to>
      <xdr:col>76</xdr:col>
      <xdr:colOff>165100</xdr:colOff>
      <xdr:row>97</xdr:row>
      <xdr:rowOff>25538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42065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12297</xdr:rowOff>
    </xdr:from>
    <xdr:to>
      <xdr:col>72</xdr:col>
      <xdr:colOff>38100</xdr:colOff>
      <xdr:row>99</xdr:row>
      <xdr:rowOff>113897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9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105024</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078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110987</xdr:rowOff>
    </xdr:from>
    <xdr:to>
      <xdr:col>67</xdr:col>
      <xdr:colOff>101600</xdr:colOff>
      <xdr:row>99</xdr:row>
      <xdr:rowOff>41137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32264</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700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88755</xdr:rowOff>
    </xdr:from>
    <xdr:to>
      <xdr:col>116</xdr:col>
      <xdr:colOff>63500</xdr:colOff>
      <xdr:row>59</xdr:row>
      <xdr:rowOff>90388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204305"/>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83530</xdr:rowOff>
    </xdr:from>
    <xdr:to>
      <xdr:col>111</xdr:col>
      <xdr:colOff>177800</xdr:colOff>
      <xdr:row>59</xdr:row>
      <xdr:rowOff>90388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990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49675</xdr:rowOff>
    </xdr:from>
    <xdr:to>
      <xdr:col>107</xdr:col>
      <xdr:colOff>50800</xdr:colOff>
      <xdr:row>59</xdr:row>
      <xdr:rowOff>83530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65225"/>
          <a:ext cx="889000" cy="3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49675</xdr:rowOff>
    </xdr:from>
    <xdr:to>
      <xdr:col>102</xdr:col>
      <xdr:colOff>114300</xdr:colOff>
      <xdr:row>59</xdr:row>
      <xdr:rowOff>59581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652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37955</xdr:rowOff>
    </xdr:from>
    <xdr:to>
      <xdr:col>116</xdr:col>
      <xdr:colOff>114300</xdr:colOff>
      <xdr:row>59</xdr:row>
      <xdr:rowOff>139555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124332</xdr:rowOff>
    </xdr:from>
    <xdr:ext cx="313932"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68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39588</xdr:rowOff>
    </xdr:from>
    <xdr:to>
      <xdr:col>112</xdr:col>
      <xdr:colOff>38100</xdr:colOff>
      <xdr:row>59</xdr:row>
      <xdr:rowOff>141188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132315</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66333" y="10247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32730</xdr:rowOff>
    </xdr:from>
    <xdr:to>
      <xdr:col>107</xdr:col>
      <xdr:colOff>101600</xdr:colOff>
      <xdr:row>59</xdr:row>
      <xdr:rowOff>134330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125457</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24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170325</xdr:rowOff>
    </xdr:from>
    <xdr:to>
      <xdr:col>102</xdr:col>
      <xdr:colOff>165100</xdr:colOff>
      <xdr:row>59</xdr:row>
      <xdr:rowOff>100475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1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91602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207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8781</xdr:rowOff>
    </xdr:from>
    <xdr:to>
      <xdr:col>98</xdr:col>
      <xdr:colOff>38100</xdr:colOff>
      <xdr:row>59</xdr:row>
      <xdr:rowOff>110381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101508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217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6380</xdr:rowOff>
    </xdr:from>
    <xdr:to>
      <xdr:col>116</xdr:col>
      <xdr:colOff>63500</xdr:colOff>
      <xdr:row>76</xdr:row>
      <xdr:rowOff>71760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5130"/>
          <a:ext cx="838200" cy="2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46123</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56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71760</xdr:rowOff>
    </xdr:from>
    <xdr:to>
      <xdr:col>111</xdr:col>
      <xdr:colOff>177800</xdr:colOff>
      <xdr:row>76</xdr:row>
      <xdr:rowOff>161006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01960"/>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53930</xdr:rowOff>
    </xdr:from>
    <xdr:to>
      <xdr:col>107</xdr:col>
      <xdr:colOff>50800</xdr:colOff>
      <xdr:row>76</xdr:row>
      <xdr:rowOff>161006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3084130"/>
          <a:ext cx="889000" cy="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92883</xdr:rowOff>
    </xdr:from>
    <xdr:to>
      <xdr:col>102</xdr:col>
      <xdr:colOff>114300</xdr:colOff>
      <xdr:row>76</xdr:row>
      <xdr:rowOff>53930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951633"/>
          <a:ext cx="889000" cy="13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127030</xdr:rowOff>
    </xdr:from>
    <xdr:to>
      <xdr:col>116</xdr:col>
      <xdr:colOff>114300</xdr:colOff>
      <xdr:row>75</xdr:row>
      <xdr:rowOff>57180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105457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20960</xdr:rowOff>
    </xdr:from>
    <xdr:to>
      <xdr:col>112</xdr:col>
      <xdr:colOff>38100</xdr:colOff>
      <xdr:row>76</xdr:row>
      <xdr:rowOff>122560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139087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110206</xdr:rowOff>
    </xdr:from>
    <xdr:to>
      <xdr:col>107</xdr:col>
      <xdr:colOff>101600</xdr:colOff>
      <xdr:row>77</xdr:row>
      <xdr:rowOff>40356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56883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3130</xdr:rowOff>
    </xdr:from>
    <xdr:to>
      <xdr:col>102</xdr:col>
      <xdr:colOff>165100</xdr:colOff>
      <xdr:row>76</xdr:row>
      <xdr:rowOff>104730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0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121256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42083</xdr:rowOff>
    </xdr:from>
    <xdr:to>
      <xdr:col>98</xdr:col>
      <xdr:colOff>38100</xdr:colOff>
      <xdr:row>75</xdr:row>
      <xdr:rowOff>143683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0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160210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年度間で大きな変動が認められる性質は、補助費等、普通建設事業費、扶助費及び積立金である。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補助費等は、令和２年度に国の特別定額給付金給付事業により大きく増加した。補助費等全体としては、物価高騰や新たな行政需要に対応するため年々増加傾向にある。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元年度に芸術文化劇場や区民センターなどの施設整備のピークを迎え、大きく増加した。各年度で整備を行う施設が異なるため年度ごとにコストが異なるが、今後も学校改築や老朽化施設の改築・改修、市街地再開発の推進などにより増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扶助費については、令和３、４、５年度と各種の国の給付金事業により増加している。全体として、社会保障費が増加を続けていることから年々増加傾向にある。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積立金は、計画的積立を行うとともに、税収や各種交付金の上振れがあった際に、将来の財政需要に備え、基金の積立を行っている。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年度間変動がある程度予測できる経費については計画的に財源対策を行いながら、中長期的視点に立ち、財政の健全性を堅持していく必要がある。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291,650
258,918
13.01
147,295,346
144,083,030
2,729,671
82,517,130
15,904,744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143129</xdr:rowOff>
    </xdr:from>
    <xdr:to>
      <xdr:col>24</xdr:col>
      <xdr:colOff>63500</xdr:colOff>
      <xdr:row>36</xdr:row>
      <xdr:rowOff>155702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1532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120078</xdr:rowOff>
    </xdr:from>
    <xdr:to>
      <xdr:col>19</xdr:col>
      <xdr:colOff>177800</xdr:colOff>
      <xdr:row>36</xdr:row>
      <xdr:rowOff>155702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2278"/>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118745</xdr:rowOff>
    </xdr:from>
    <xdr:to>
      <xdr:col>15</xdr:col>
      <xdr:colOff>50800</xdr:colOff>
      <xdr:row>36</xdr:row>
      <xdr:rowOff>120078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094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116649</xdr:rowOff>
    </xdr:from>
    <xdr:to>
      <xdr:col>10</xdr:col>
      <xdr:colOff>114300</xdr:colOff>
      <xdr:row>36</xdr:row>
      <xdr:rowOff>118745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8849"/>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92329</xdr:rowOff>
    </xdr:from>
    <xdr:to>
      <xdr:col>24</xdr:col>
      <xdr:colOff>114300</xdr:colOff>
      <xdr:row>37</xdr:row>
      <xdr:rowOff>22479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115206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51579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69278</xdr:rowOff>
    </xdr:from>
    <xdr:to>
      <xdr:col>15</xdr:col>
      <xdr:colOff>101600</xdr:colOff>
      <xdr:row>36</xdr:row>
      <xdr:rowOff>170878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15955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1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67945</xdr:rowOff>
    </xdr:from>
    <xdr:to>
      <xdr:col>10</xdr:col>
      <xdr:colOff>165100</xdr:colOff>
      <xdr:row>36</xdr:row>
      <xdr:rowOff>169545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14622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65849</xdr:rowOff>
    </xdr:from>
    <xdr:to>
      <xdr:col>6</xdr:col>
      <xdr:colOff>38100</xdr:colOff>
      <xdr:row>36</xdr:row>
      <xdr:rowOff>167449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12526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3661</xdr:rowOff>
    </xdr:from>
    <xdr:to>
      <xdr:col>24</xdr:col>
      <xdr:colOff>63500</xdr:colOff>
      <xdr:row>57</xdr:row>
      <xdr:rowOff>18368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76311"/>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127388</xdr:rowOff>
    </xdr:from>
    <xdr:to>
      <xdr:col>19</xdr:col>
      <xdr:colOff>177800</xdr:colOff>
      <xdr:row>57</xdr:row>
      <xdr:rowOff>18368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28588"/>
          <a:ext cx="889000" cy="6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91455</xdr:rowOff>
    </xdr:from>
    <xdr:to>
      <xdr:col>15</xdr:col>
      <xdr:colOff>50800</xdr:colOff>
      <xdr:row>56</xdr:row>
      <xdr:rowOff>127388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35405"/>
          <a:ext cx="889000" cy="89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91455</xdr:rowOff>
    </xdr:from>
    <xdr:to>
      <xdr:col>10</xdr:col>
      <xdr:colOff>114300</xdr:colOff>
      <xdr:row>54</xdr:row>
      <xdr:rowOff>111550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35405"/>
          <a:ext cx="889000" cy="53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124311</xdr:rowOff>
    </xdr:from>
    <xdr:to>
      <xdr:col>24</xdr:col>
      <xdr:colOff>114300</xdr:colOff>
      <xdr:row>57</xdr:row>
      <xdr:rowOff>54461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147188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139018</xdr:rowOff>
    </xdr:from>
    <xdr:to>
      <xdr:col>20</xdr:col>
      <xdr:colOff>38100</xdr:colOff>
      <xdr:row>57</xdr:row>
      <xdr:rowOff>69168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85695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76588</xdr:rowOff>
    </xdr:from>
    <xdr:to>
      <xdr:col>15</xdr:col>
      <xdr:colOff>101600</xdr:colOff>
      <xdr:row>57</xdr:row>
      <xdr:rowOff>6738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23265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40655</xdr:rowOff>
    </xdr:from>
    <xdr:to>
      <xdr:col>10</xdr:col>
      <xdr:colOff>165100</xdr:colOff>
      <xdr:row>51</xdr:row>
      <xdr:rowOff>142255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8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158782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5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60750</xdr:rowOff>
    </xdr:from>
    <xdr:to>
      <xdr:col>6</xdr:col>
      <xdr:colOff>38100</xdr:colOff>
      <xdr:row>54</xdr:row>
      <xdr:rowOff>162350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7427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9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96594</xdr:rowOff>
    </xdr:from>
    <xdr:to>
      <xdr:col>24</xdr:col>
      <xdr:colOff>63500</xdr:colOff>
      <xdr:row>77</xdr:row>
      <xdr:rowOff>53304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6794"/>
          <a:ext cx="838200" cy="12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53304</xdr:rowOff>
    </xdr:from>
    <xdr:to>
      <xdr:col>19</xdr:col>
      <xdr:colOff>177800</xdr:colOff>
      <xdr:row>77</xdr:row>
      <xdr:rowOff>53891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4954"/>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53891</xdr:rowOff>
    </xdr:from>
    <xdr:to>
      <xdr:col>15</xdr:col>
      <xdr:colOff>50800</xdr:colOff>
      <xdr:row>78</xdr:row>
      <xdr:rowOff>61367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5541"/>
          <a:ext cx="889000" cy="17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61367</xdr:rowOff>
    </xdr:from>
    <xdr:to>
      <xdr:col>10</xdr:col>
      <xdr:colOff>114300</xdr:colOff>
      <xdr:row>78</xdr:row>
      <xdr:rowOff>67318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4467"/>
          <a:ext cx="889000" cy="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45794</xdr:rowOff>
    </xdr:from>
    <xdr:to>
      <xdr:col>24</xdr:col>
      <xdr:colOff>114300</xdr:colOff>
      <xdr:row>76</xdr:row>
      <xdr:rowOff>147394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68670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2504</xdr:rowOff>
    </xdr:from>
    <xdr:to>
      <xdr:col>20</xdr:col>
      <xdr:colOff>38100</xdr:colOff>
      <xdr:row>77</xdr:row>
      <xdr:rowOff>104104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120631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7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3091</xdr:rowOff>
    </xdr:from>
    <xdr:to>
      <xdr:col>15</xdr:col>
      <xdr:colOff>101600</xdr:colOff>
      <xdr:row>77</xdr:row>
      <xdr:rowOff>104691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121218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7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10567</xdr:rowOff>
    </xdr:from>
    <xdr:to>
      <xdr:col>10</xdr:col>
      <xdr:colOff>165100</xdr:colOff>
      <xdr:row>78</xdr:row>
      <xdr:rowOff>112167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128694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16518</xdr:rowOff>
    </xdr:from>
    <xdr:to>
      <xdr:col>6</xdr:col>
      <xdr:colOff>38100</xdr:colOff>
      <xdr:row>78</xdr:row>
      <xdr:rowOff>118118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134645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6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63897</xdr:rowOff>
    </xdr:from>
    <xdr:to>
      <xdr:col>24</xdr:col>
      <xdr:colOff>63500</xdr:colOff>
      <xdr:row>94</xdr:row>
      <xdr:rowOff>129618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180197"/>
          <a:ext cx="8382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63897</xdr:rowOff>
    </xdr:from>
    <xdr:to>
      <xdr:col>19</xdr:col>
      <xdr:colOff>177800</xdr:colOff>
      <xdr:row>94</xdr:row>
      <xdr:rowOff>84288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80197"/>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84288</xdr:rowOff>
    </xdr:from>
    <xdr:to>
      <xdr:col>15</xdr:col>
      <xdr:colOff>50800</xdr:colOff>
      <xdr:row>97</xdr:row>
      <xdr:rowOff>3843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00588"/>
          <a:ext cx="889000" cy="4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3843</xdr:rowOff>
    </xdr:from>
    <xdr:to>
      <xdr:col>10</xdr:col>
      <xdr:colOff>114300</xdr:colOff>
      <xdr:row>97</xdr:row>
      <xdr:rowOff>89888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4493"/>
          <a:ext cx="889000" cy="8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78818</xdr:rowOff>
    </xdr:from>
    <xdr:to>
      <xdr:col>24</xdr:col>
      <xdr:colOff>114300</xdr:colOff>
      <xdr:row>95</xdr:row>
      <xdr:rowOff>8968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9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101695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13097</xdr:rowOff>
    </xdr:from>
    <xdr:to>
      <xdr:col>20</xdr:col>
      <xdr:colOff>38100</xdr:colOff>
      <xdr:row>94</xdr:row>
      <xdr:rowOff>114697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131224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0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33488</xdr:rowOff>
    </xdr:from>
    <xdr:to>
      <xdr:col>15</xdr:col>
      <xdr:colOff>101600</xdr:colOff>
      <xdr:row>94</xdr:row>
      <xdr:rowOff>135088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151615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124493</xdr:rowOff>
    </xdr:from>
    <xdr:to>
      <xdr:col>10</xdr:col>
      <xdr:colOff>165100</xdr:colOff>
      <xdr:row>97</xdr:row>
      <xdr:rowOff>54643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39088</xdr:rowOff>
    </xdr:from>
    <xdr:to>
      <xdr:col>6</xdr:col>
      <xdr:colOff>38100</xdr:colOff>
      <xdr:row>97</xdr:row>
      <xdr:rowOff>140688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xdr:rowOff>
    </xdr:from>
    <xdr:to>
      <xdr:col>55</xdr:col>
      <xdr:colOff>0</xdr:colOff>
      <xdr:row>38</xdr:row>
      <xdr:rowOff>17628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18554"/>
          <a:ext cx="8382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3454</xdr:rowOff>
    </xdr:from>
    <xdr:to>
      <xdr:col>50</xdr:col>
      <xdr:colOff>114300</xdr:colOff>
      <xdr:row>38</xdr:row>
      <xdr:rowOff>16256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1855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16256</xdr:rowOff>
    </xdr:from>
    <xdr:to>
      <xdr:col>45</xdr:col>
      <xdr:colOff>177800</xdr:colOff>
      <xdr:row>38</xdr:row>
      <xdr:rowOff>23114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313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99009</xdr:rowOff>
    </xdr:from>
    <xdr:to>
      <xdr:col>41</xdr:col>
      <xdr:colOff>50800</xdr:colOff>
      <xdr:row>38</xdr:row>
      <xdr:rowOff>23114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42659"/>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138278</xdr:rowOff>
    </xdr:from>
    <xdr:to>
      <xdr:col>55</xdr:col>
      <xdr:colOff>50800</xdr:colOff>
      <xdr:row>38</xdr:row>
      <xdr:rowOff>68428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53205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6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124104</xdr:rowOff>
    </xdr:from>
    <xdr:to>
      <xdr:col>50</xdr:col>
      <xdr:colOff>165100</xdr:colOff>
      <xdr:row>38</xdr:row>
      <xdr:rowOff>54254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45381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136906</xdr:rowOff>
    </xdr:from>
    <xdr:to>
      <xdr:col>46</xdr:col>
      <xdr:colOff>38100</xdr:colOff>
      <xdr:row>38</xdr:row>
      <xdr:rowOff>67056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58183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143764</xdr:rowOff>
    </xdr:from>
    <xdr:to>
      <xdr:col>41</xdr:col>
      <xdr:colOff>101600</xdr:colOff>
      <xdr:row>38</xdr:row>
      <xdr:rowOff>73914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65041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48209</xdr:rowOff>
    </xdr:from>
    <xdr:to>
      <xdr:col>36</xdr:col>
      <xdr:colOff>165100</xdr:colOff>
      <xdr:row>37</xdr:row>
      <xdr:rowOff>149809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140936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8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166309</xdr:rowOff>
    </xdr:from>
    <xdr:to>
      <xdr:col>55</xdr:col>
      <xdr:colOff>0</xdr:colOff>
      <xdr:row>77</xdr:row>
      <xdr:rowOff>70022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196509"/>
          <a:ext cx="8382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166309</xdr:rowOff>
    </xdr:from>
    <xdr:to>
      <xdr:col>50</xdr:col>
      <xdr:colOff>114300</xdr:colOff>
      <xdr:row>77</xdr:row>
      <xdr:rowOff>45380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19650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45380</xdr:rowOff>
    </xdr:from>
    <xdr:to>
      <xdr:col>45</xdr:col>
      <xdr:colOff>177800</xdr:colOff>
      <xdr:row>77</xdr:row>
      <xdr:rowOff>73041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47030"/>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92472</xdr:rowOff>
    </xdr:from>
    <xdr:to>
      <xdr:col>41</xdr:col>
      <xdr:colOff>50800</xdr:colOff>
      <xdr:row>77</xdr:row>
      <xdr:rowOff>73041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12267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19222</xdr:rowOff>
    </xdr:from>
    <xdr:to>
      <xdr:col>55</xdr:col>
      <xdr:colOff>50800</xdr:colOff>
      <xdr:row>77</xdr:row>
      <xdr:rowOff>120822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105599</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115509</xdr:rowOff>
    </xdr:from>
    <xdr:to>
      <xdr:col>50</xdr:col>
      <xdr:colOff>165100</xdr:colOff>
      <xdr:row>77</xdr:row>
      <xdr:rowOff>45659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4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36786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2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166030</xdr:rowOff>
    </xdr:from>
    <xdr:to>
      <xdr:col>46</xdr:col>
      <xdr:colOff>38100</xdr:colOff>
      <xdr:row>77</xdr:row>
      <xdr:rowOff>96180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87307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2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22241</xdr:rowOff>
    </xdr:from>
    <xdr:to>
      <xdr:col>41</xdr:col>
      <xdr:colOff>101600</xdr:colOff>
      <xdr:row>77</xdr:row>
      <xdr:rowOff>123841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114968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41672</xdr:rowOff>
    </xdr:from>
    <xdr:to>
      <xdr:col>36</xdr:col>
      <xdr:colOff>165100</xdr:colOff>
      <xdr:row>76</xdr:row>
      <xdr:rowOff>143272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159798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93238</xdr:rowOff>
    </xdr:from>
    <xdr:to>
      <xdr:col>55</xdr:col>
      <xdr:colOff>0</xdr:colOff>
      <xdr:row>96</xdr:row>
      <xdr:rowOff>112697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52438"/>
          <a:ext cx="838200" cy="1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41745</xdr:rowOff>
    </xdr:from>
    <xdr:to>
      <xdr:col>50</xdr:col>
      <xdr:colOff>114300</xdr:colOff>
      <xdr:row>96</xdr:row>
      <xdr:rowOff>112697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500945"/>
          <a:ext cx="889000" cy="7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41745</xdr:rowOff>
    </xdr:from>
    <xdr:to>
      <xdr:col>45</xdr:col>
      <xdr:colOff>177800</xdr:colOff>
      <xdr:row>96</xdr:row>
      <xdr:rowOff>67520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500945"/>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157925</xdr:rowOff>
    </xdr:from>
    <xdr:to>
      <xdr:col>41</xdr:col>
      <xdr:colOff>50800</xdr:colOff>
      <xdr:row>96</xdr:row>
      <xdr:rowOff>67520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445675"/>
          <a:ext cx="889000" cy="8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42438</xdr:rowOff>
    </xdr:from>
    <xdr:to>
      <xdr:col>55</xdr:col>
      <xdr:colOff>50800</xdr:colOff>
      <xdr:row>96</xdr:row>
      <xdr:rowOff>144038</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65315</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5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61897</xdr:rowOff>
    </xdr:from>
    <xdr:to>
      <xdr:col>50</xdr:col>
      <xdr:colOff>165100</xdr:colOff>
      <xdr:row>96</xdr:row>
      <xdr:rowOff>163497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8574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162395</xdr:rowOff>
    </xdr:from>
    <xdr:to>
      <xdr:col>46</xdr:col>
      <xdr:colOff>38100</xdr:colOff>
      <xdr:row>96</xdr:row>
      <xdr:rowOff>92545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109072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2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16720</xdr:rowOff>
    </xdr:from>
    <xdr:to>
      <xdr:col>41</xdr:col>
      <xdr:colOff>101600</xdr:colOff>
      <xdr:row>96</xdr:row>
      <xdr:rowOff>118320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134847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107125</xdr:rowOff>
    </xdr:from>
    <xdr:to>
      <xdr:col>36</xdr:col>
      <xdr:colOff>165100</xdr:colOff>
      <xdr:row>96</xdr:row>
      <xdr:rowOff>37275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3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53802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7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57267</xdr:rowOff>
    </xdr:from>
    <xdr:to>
      <xdr:col>85</xdr:col>
      <xdr:colOff>127000</xdr:colOff>
      <xdr:row>38</xdr:row>
      <xdr:rowOff>60833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72367"/>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50271</xdr:rowOff>
    </xdr:from>
    <xdr:to>
      <xdr:col>81</xdr:col>
      <xdr:colOff>50800</xdr:colOff>
      <xdr:row>38</xdr:row>
      <xdr:rowOff>60833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6537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23800</xdr:rowOff>
    </xdr:from>
    <xdr:to>
      <xdr:col>76</xdr:col>
      <xdr:colOff>114300</xdr:colOff>
      <xdr:row>38</xdr:row>
      <xdr:rowOff>50271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38900"/>
          <a:ext cx="889000" cy="2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23709</xdr:rowOff>
    </xdr:from>
    <xdr:to>
      <xdr:col>71</xdr:col>
      <xdr:colOff>177800</xdr:colOff>
      <xdr:row>38</xdr:row>
      <xdr:rowOff>23800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388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6467</xdr:rowOff>
    </xdr:from>
    <xdr:to>
      <xdr:col>85</xdr:col>
      <xdr:colOff>177800</xdr:colOff>
      <xdr:row>38</xdr:row>
      <xdr:rowOff>108067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92844</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3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10033</xdr:rowOff>
    </xdr:from>
    <xdr:to>
      <xdr:col>81</xdr:col>
      <xdr:colOff>101600</xdr:colOff>
      <xdr:row>38</xdr:row>
      <xdr:rowOff>111633</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102760</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170921</xdr:rowOff>
    </xdr:from>
    <xdr:to>
      <xdr:col>76</xdr:col>
      <xdr:colOff>165100</xdr:colOff>
      <xdr:row>38</xdr:row>
      <xdr:rowOff>101071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92198</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0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144450</xdr:rowOff>
    </xdr:from>
    <xdr:to>
      <xdr:col>72</xdr:col>
      <xdr:colOff>38100</xdr:colOff>
      <xdr:row>38</xdr:row>
      <xdr:rowOff>74600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65727</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144358</xdr:rowOff>
    </xdr:from>
    <xdr:to>
      <xdr:col>67</xdr:col>
      <xdr:colOff>101600</xdr:colOff>
      <xdr:row>38</xdr:row>
      <xdr:rowOff>74509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88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65636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168846</xdr:rowOff>
    </xdr:from>
    <xdr:to>
      <xdr:col>85</xdr:col>
      <xdr:colOff>127000</xdr:colOff>
      <xdr:row>57</xdr:row>
      <xdr:rowOff>101057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70046"/>
          <a:ext cx="838200" cy="10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168846</xdr:rowOff>
    </xdr:from>
    <xdr:to>
      <xdr:col>81</xdr:col>
      <xdr:colOff>50800</xdr:colOff>
      <xdr:row>57</xdr:row>
      <xdr:rowOff>52356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770046"/>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52356</xdr:rowOff>
    </xdr:from>
    <xdr:to>
      <xdr:col>76</xdr:col>
      <xdr:colOff>114300</xdr:colOff>
      <xdr:row>57</xdr:row>
      <xdr:rowOff>131690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25006"/>
          <a:ext cx="889000" cy="7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108624</xdr:rowOff>
    </xdr:from>
    <xdr:to>
      <xdr:col>71</xdr:col>
      <xdr:colOff>177800</xdr:colOff>
      <xdr:row>57</xdr:row>
      <xdr:rowOff>131690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81274"/>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50257</xdr:rowOff>
    </xdr:from>
    <xdr:to>
      <xdr:col>85</xdr:col>
      <xdr:colOff>177800</xdr:colOff>
      <xdr:row>57</xdr:row>
      <xdr:rowOff>151857</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8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136634</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3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118046</xdr:rowOff>
    </xdr:from>
    <xdr:to>
      <xdr:col>81</xdr:col>
      <xdr:colOff>101600</xdr:colOff>
      <xdr:row>57</xdr:row>
      <xdr:rowOff>48196</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64723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1556</xdr:rowOff>
    </xdr:from>
    <xdr:to>
      <xdr:col>76</xdr:col>
      <xdr:colOff>165100</xdr:colOff>
      <xdr:row>57</xdr:row>
      <xdr:rowOff>103156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7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94283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6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80890</xdr:rowOff>
    </xdr:from>
    <xdr:to>
      <xdr:col>72</xdr:col>
      <xdr:colOff>38100</xdr:colOff>
      <xdr:row>58</xdr:row>
      <xdr:rowOff>11040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2167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57824</xdr:rowOff>
    </xdr:from>
    <xdr:to>
      <xdr:col>67</xdr:col>
      <xdr:colOff>101600</xdr:colOff>
      <xdr:row>57</xdr:row>
      <xdr:rowOff>159424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150551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162469</xdr:rowOff>
    </xdr:from>
    <xdr:to>
      <xdr:col>85</xdr:col>
      <xdr:colOff>127000</xdr:colOff>
      <xdr:row>96</xdr:row>
      <xdr:rowOff>67782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450219"/>
          <a:ext cx="838200" cy="7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99054</xdr:rowOff>
    </xdr:from>
    <xdr:to>
      <xdr:col>81</xdr:col>
      <xdr:colOff>50800</xdr:colOff>
      <xdr:row>95</xdr:row>
      <xdr:rowOff>162469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386804"/>
          <a:ext cx="889000" cy="6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99054</xdr:rowOff>
    </xdr:from>
    <xdr:to>
      <xdr:col>76</xdr:col>
      <xdr:colOff>114300</xdr:colOff>
      <xdr:row>96</xdr:row>
      <xdr:rowOff>16301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386804"/>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16301</xdr:rowOff>
    </xdr:from>
    <xdr:to>
      <xdr:col>71</xdr:col>
      <xdr:colOff>177800</xdr:colOff>
      <xdr:row>96</xdr:row>
      <xdr:rowOff>72081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475501"/>
          <a:ext cx="889000" cy="5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16982</xdr:rowOff>
    </xdr:from>
    <xdr:to>
      <xdr:col>85</xdr:col>
      <xdr:colOff>177800</xdr:colOff>
      <xdr:row>96</xdr:row>
      <xdr:rowOff>118582</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47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39859</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32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111669</xdr:rowOff>
    </xdr:from>
    <xdr:to>
      <xdr:col>81</xdr:col>
      <xdr:colOff>101600</xdr:colOff>
      <xdr:row>96</xdr:row>
      <xdr:rowOff>41819</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3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58346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7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48254</xdr:rowOff>
    </xdr:from>
    <xdr:to>
      <xdr:col>76</xdr:col>
      <xdr:colOff>165100</xdr:colOff>
      <xdr:row>95</xdr:row>
      <xdr:rowOff>149854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3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166381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1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136951</xdr:rowOff>
    </xdr:from>
    <xdr:to>
      <xdr:col>72</xdr:col>
      <xdr:colOff>38100</xdr:colOff>
      <xdr:row>96</xdr:row>
      <xdr:rowOff>67101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4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83628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1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21281</xdr:rowOff>
    </xdr:from>
    <xdr:to>
      <xdr:col>67</xdr:col>
      <xdr:colOff>101600</xdr:colOff>
      <xdr:row>96</xdr:row>
      <xdr:rowOff>122881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4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139408</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25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年度間で変動が大きいものは、総務費、民生費、衛生費、教育費である。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総務費は、令和元年度は芸術文化劇場や区民センターの整備事業、令和２年度は国の特別定額給付金事業により大幅な増となった。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民生費は、令和３、４、５年度において子育て世帯等臨時特別支援事業や電力・ガス・食料品等価格高騰緊急支援給付金等の国の給付金事業により大幅に増加しており、他団体も同様の傾向である。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衛生費について、令和３年度及び４年度の増、令和５年度の減の要因はコロナウイルスワクチン接種関連経費の増減によるものである。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教育費について、令和３年度及び４年度は池袋第一小学校改築事業により増加した。令和５年度はこの改築事業終了及び義務教育施設整備基金積立金の減により減となった。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実質収支額は、前年度比</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億円の減となり、数値は</a:t>
          </a:r>
          <a:r>
            <a:rPr kumimoji="1" lang="en-US" altLang="ja-JP" sz="1400">
              <a:latin typeface="ＭＳ ゴシック" pitchFamily="49" charset="-128"/>
              <a:ea typeface="ＭＳ ゴシック" pitchFamily="49" charset="-128"/>
            </a:rPr>
            <a:t>2.26</a:t>
          </a:r>
          <a:r>
            <a:rPr kumimoji="1" lang="ja-JP" altLang="en-US" sz="1400">
              <a:latin typeface="ＭＳ ゴシック" pitchFamily="49" charset="-128"/>
              <a:ea typeface="ＭＳ ゴシック" pitchFamily="49" charset="-128"/>
            </a:rPr>
            <a:t>ポイント低下した。令和４年度において、新型コロナウイルスワクチン接種に係る国庫支出金が実績確定前に交付され、令和５年度に返納となったことに伴うものである。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実質単年度収支については、条例により決算剰余金全額を財政調整基金に直接編入しているため、マイナスとなることが多い。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各会計とも実質収支は毎年度黒字であり、連結実質収支も毎年度黒字となっている。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一般会計は、令和４年度において、新型コロナウイルスワクチン接種に係る国庫支出金が実績確定前に交付され、令和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年度に返納となったことに伴い実質収支が減となった。</a:t>
          </a:r>
        </a:p>
        <a:p>
          <a:r>
            <a:rPr kumimoji="1" lang="ja-JP" altLang="en-US" sz="1400">
              <a:latin typeface="ＭＳ ゴシック" pitchFamily="49" charset="-128"/>
              <a:ea typeface="ＭＳ ゴシック" pitchFamily="49" charset="-128"/>
            </a:rPr>
            <a:t>国民健康保険事業会計は、新型コロナウイルスの沈静化により受診控えがなくなり医療費が増加すると見込んだことによる、都への納付金の増により実質収支が減となった。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介護保険事業会計は、新型コロナウイルスの影響による介護サービスの利用控えが減り、保険給付費が増となったことにより、実質収支が減となった。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特別会計においては、高齢化の進行などによる保険給付費の増が見込まれ、これにより一般会計からの繰出金の増につながることから、給付費の動向を注視していく必要がある。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147295346</v>
      </c>
      <c r="BO4" s="449"/>
      <c r="BP4" s="449"/>
      <c r="BQ4" s="449"/>
      <c r="BR4" s="449"/>
      <c r="BS4" s="449"/>
      <c r="BT4" s="449"/>
      <c r="BU4" s="450"/>
      <c r="BV4" s="448">
        <v>149300723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3.3</v>
      </c>
      <c r="CU4" s="589"/>
      <c r="CV4" s="589"/>
      <c r="CW4" s="589"/>
      <c r="CX4" s="589"/>
      <c r="CY4" s="589"/>
      <c r="CZ4" s="589"/>
      <c r="DA4" s="590"/>
      <c r="DB4" s="588">
        <v>5.6</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144083030</v>
      </c>
      <c r="BO5" s="420"/>
      <c r="BP5" s="420"/>
      <c r="BQ5" s="420"/>
      <c r="BR5" s="420"/>
      <c r="BS5" s="420"/>
      <c r="BT5" s="420"/>
      <c r="BU5" s="421"/>
      <c r="BV5" s="419">
        <v>144701202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79.599999999999994</v>
      </c>
      <c r="CU5" s="417"/>
      <c r="CV5" s="417"/>
      <c r="CW5" s="417"/>
      <c r="CX5" s="417"/>
      <c r="CY5" s="417"/>
      <c r="CZ5" s="417"/>
      <c r="DA5" s="418"/>
      <c r="DB5" s="416">
        <v>80.599999999999994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101</v>
      </c>
      <c r="AV6" s="478"/>
      <c r="AW6" s="478"/>
      <c r="AX6" s="478"/>
      <c r="AY6" s="433" t="s">
        <v>98</v>
      </c>
      <c r="AZ6" s="434"/>
      <c r="BA6" s="434"/>
      <c r="BB6" s="434"/>
      <c r="BC6" s="434"/>
      <c r="BD6" s="434"/>
      <c r="BE6" s="434"/>
      <c r="BF6" s="434"/>
      <c r="BG6" s="434"/>
      <c r="BH6" s="434"/>
      <c r="BI6" s="434"/>
      <c r="BJ6" s="434"/>
      <c r="BK6" s="434"/>
      <c r="BL6" s="434"/>
      <c r="BM6" s="435"/>
      <c r="BN6" s="419">
        <v>3212316</v>
      </c>
      <c r="BO6" s="420"/>
      <c r="BP6" s="420"/>
      <c r="BQ6" s="420"/>
      <c r="BR6" s="420"/>
      <c r="BS6" s="420"/>
      <c r="BT6" s="420"/>
      <c r="BU6" s="421"/>
      <c r="BV6" s="419">
        <v>4599521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79.599999999999994</v>
      </c>
      <c r="CU6" s="563"/>
      <c r="CV6" s="563"/>
      <c r="CW6" s="563"/>
      <c r="CX6" s="563"/>
      <c r="CY6" s="563"/>
      <c r="CZ6" s="563"/>
      <c r="DA6" s="564"/>
      <c r="DB6" s="562">
        <v>80.599999999999994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482645</v>
      </c>
      <c r="BO7" s="420"/>
      <c r="BP7" s="420"/>
      <c r="BQ7" s="420"/>
      <c r="BR7" s="420"/>
      <c r="BS7" s="420"/>
      <c r="BT7" s="420"/>
      <c r="BU7" s="421"/>
      <c r="BV7" s="419">
        <v>298369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82517130</v>
      </c>
      <c r="CU7" s="420"/>
      <c r="CV7" s="420"/>
      <c r="CW7" s="420"/>
      <c r="CX7" s="420"/>
      <c r="CY7" s="420"/>
      <c r="CZ7" s="420"/>
      <c r="DA7" s="421"/>
      <c r="DB7" s="419">
        <v>77251526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2729671</v>
      </c>
      <c r="BO8" s="420"/>
      <c r="BP8" s="420"/>
      <c r="BQ8" s="420"/>
      <c r="BR8" s="420"/>
      <c r="BS8" s="420"/>
      <c r="BT8" s="420"/>
      <c r="BU8" s="421"/>
      <c r="BV8" s="419">
        <v>4301152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0.54</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301599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-1571481</v>
      </c>
      <c r="BO9" s="420"/>
      <c r="BP9" s="420"/>
      <c r="BQ9" s="420"/>
      <c r="BR9" s="420"/>
      <c r="BS9" s="420"/>
      <c r="BT9" s="420"/>
      <c r="BU9" s="421"/>
      <c r="BV9" s="419">
        <v>1739463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2.6</v>
      </c>
      <c r="CU9" s="417"/>
      <c r="CV9" s="417"/>
      <c r="CW9" s="417"/>
      <c r="CX9" s="417"/>
      <c r="CY9" s="417"/>
      <c r="CZ9" s="417"/>
      <c r="DA9" s="418"/>
      <c r="DB9" s="416">
        <v>3.2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291167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1445551</v>
      </c>
      <c r="BO10" s="420"/>
      <c r="BP10" s="420"/>
      <c r="BQ10" s="420"/>
      <c r="BR10" s="420"/>
      <c r="BS10" s="420"/>
      <c r="BT10" s="420"/>
      <c r="BU10" s="421"/>
      <c r="BV10" s="419">
        <v>975013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291650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7400000</v>
      </c>
      <c r="BO12" s="420"/>
      <c r="BP12" s="420"/>
      <c r="BQ12" s="420"/>
      <c r="BR12" s="420"/>
      <c r="BS12" s="420"/>
      <c r="BT12" s="420"/>
      <c r="BU12" s="421"/>
      <c r="BV12" s="419">
        <v>6842727</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258918</v>
      </c>
      <c r="S13" s="507"/>
      <c r="T13" s="507"/>
      <c r="U13" s="507"/>
      <c r="V13" s="508"/>
      <c r="W13" s="509" t="s">
        <v>131</v>
      </c>
      <c r="X13" s="405"/>
      <c r="Y13" s="405"/>
      <c r="Z13" s="405"/>
      <c r="AA13" s="405"/>
      <c r="AB13" s="406"/>
      <c r="AC13" s="372">
        <v>119</v>
      </c>
      <c r="AD13" s="373"/>
      <c r="AE13" s="373"/>
      <c r="AF13" s="373"/>
      <c r="AG13" s="374"/>
      <c r="AH13" s="372">
        <v>92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-7525930</v>
      </c>
      <c r="BO13" s="420"/>
      <c r="BP13" s="420"/>
      <c r="BQ13" s="420"/>
      <c r="BR13" s="420"/>
      <c r="BS13" s="420"/>
      <c r="BT13" s="420"/>
      <c r="BU13" s="421"/>
      <c r="BV13" s="419">
        <v>-4128251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-1.4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288704</v>
      </c>
      <c r="S14" s="507"/>
      <c r="T14" s="507"/>
      <c r="U14" s="507"/>
      <c r="V14" s="508"/>
      <c r="W14" s="510"/>
      <c r="X14" s="408"/>
      <c r="Y14" s="408"/>
      <c r="Z14" s="408"/>
      <c r="AA14" s="408"/>
      <c r="AB14" s="409"/>
      <c r="AC14" s="499">
        <v>0.1</v>
      </c>
      <c r="AD14" s="500"/>
      <c r="AE14" s="500"/>
      <c r="AF14" s="500"/>
      <c r="AG14" s="501"/>
      <c r="AH14" s="499">
        <v>0.1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259771</v>
      </c>
      <c r="S15" s="507"/>
      <c r="T15" s="507"/>
      <c r="U15" s="507"/>
      <c r="V15" s="508"/>
      <c r="W15" s="509" t="s">
        <v>137</v>
      </c>
      <c r="X15" s="405"/>
      <c r="Y15" s="405"/>
      <c r="Z15" s="405"/>
      <c r="AA15" s="405"/>
      <c r="AB15" s="406"/>
      <c r="AC15" s="372">
        <v>13978</v>
      </c>
      <c r="AD15" s="373"/>
      <c r="AE15" s="373"/>
      <c r="AF15" s="373"/>
      <c r="AG15" s="374"/>
      <c r="AH15" s="372">
        <v>14453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40027364</v>
      </c>
      <c r="BO15" s="449"/>
      <c r="BP15" s="449"/>
      <c r="BQ15" s="449"/>
      <c r="BR15" s="449"/>
      <c r="BS15" s="449"/>
      <c r="BT15" s="449"/>
      <c r="BU15" s="450"/>
      <c r="BV15" s="448">
        <v>37374442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12</v>
      </c>
      <c r="AD16" s="500"/>
      <c r="AE16" s="500"/>
      <c r="AF16" s="500"/>
      <c r="AG16" s="501"/>
      <c r="AH16" s="499">
        <v>14.2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76139521</v>
      </c>
      <c r="BO16" s="420"/>
      <c r="BP16" s="420"/>
      <c r="BQ16" s="420"/>
      <c r="BR16" s="420"/>
      <c r="BS16" s="420"/>
      <c r="BT16" s="420"/>
      <c r="BU16" s="421"/>
      <c r="BV16" s="419">
        <v>71298544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102232</v>
      </c>
      <c r="AD17" s="373"/>
      <c r="AE17" s="373"/>
      <c r="AF17" s="373"/>
      <c r="AG17" s="374"/>
      <c r="AH17" s="372">
        <v>87326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82517130</v>
      </c>
      <c r="BO17" s="420"/>
      <c r="BP17" s="420"/>
      <c r="BQ17" s="420"/>
      <c r="BR17" s="420"/>
      <c r="BS17" s="420"/>
      <c r="BT17" s="420"/>
      <c r="BU17" s="421"/>
      <c r="BV17" s="419">
        <v>77251526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13.01</v>
      </c>
      <c r="M18" s="472"/>
      <c r="N18" s="472"/>
      <c r="O18" s="472"/>
      <c r="P18" s="472"/>
      <c r="Q18" s="472"/>
      <c r="R18" s="473"/>
      <c r="S18" s="473"/>
      <c r="T18" s="473"/>
      <c r="U18" s="473"/>
      <c r="V18" s="474"/>
      <c r="W18" s="490"/>
      <c r="X18" s="491"/>
      <c r="Y18" s="491"/>
      <c r="Z18" s="491"/>
      <c r="AA18" s="491"/>
      <c r="AB18" s="515"/>
      <c r="AC18" s="389">
        <v>87.9</v>
      </c>
      <c r="AD18" s="390"/>
      <c r="AE18" s="390"/>
      <c r="AF18" s="390"/>
      <c r="AG18" s="475"/>
      <c r="AH18" s="389">
        <v>85.7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68181506</v>
      </c>
      <c r="BO18" s="420"/>
      <c r="BP18" s="420"/>
      <c r="BQ18" s="420"/>
      <c r="BR18" s="420"/>
      <c r="BS18" s="420"/>
      <c r="BT18" s="420"/>
      <c r="BU18" s="421"/>
      <c r="BV18" s="419">
        <v>66182680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23182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102520171</v>
      </c>
      <c r="BO19" s="420"/>
      <c r="BP19" s="420"/>
      <c r="BQ19" s="420"/>
      <c r="BR19" s="420"/>
      <c r="BS19" s="420"/>
      <c r="BT19" s="420"/>
      <c r="BU19" s="421"/>
      <c r="BV19" s="419">
        <v>97726191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183819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15904744</v>
      </c>
      <c r="BO22" s="449"/>
      <c r="BP22" s="449"/>
      <c r="BQ22" s="449"/>
      <c r="BR22" s="449"/>
      <c r="BS22" s="449"/>
      <c r="BT22" s="449"/>
      <c r="BU22" s="450"/>
      <c r="BV22" s="448">
        <v>17592476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7497618</v>
      </c>
      <c r="BO23" s="420"/>
      <c r="BP23" s="420"/>
      <c r="BQ23" s="420"/>
      <c r="BR23" s="420"/>
      <c r="BS23" s="420"/>
      <c r="BT23" s="420"/>
      <c r="BU23" s="421"/>
      <c r="BV23" s="419">
        <v>8310664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9748</v>
      </c>
      <c r="R24" s="373"/>
      <c r="S24" s="373"/>
      <c r="T24" s="373"/>
      <c r="U24" s="373"/>
      <c r="V24" s="374"/>
      <c r="W24" s="462"/>
      <c r="X24" s="399"/>
      <c r="Y24" s="400"/>
      <c r="Z24" s="375" t="s">
        <v>162</v>
      </c>
      <c r="AA24" s="376"/>
      <c r="AB24" s="376"/>
      <c r="AC24" s="376"/>
      <c r="AD24" s="376"/>
      <c r="AE24" s="376"/>
      <c r="AF24" s="376"/>
      <c r="AG24" s="377"/>
      <c r="AH24" s="372">
        <v>1897</v>
      </c>
      <c r="AI24" s="373"/>
      <c r="AJ24" s="373"/>
      <c r="AK24" s="373"/>
      <c r="AL24" s="374"/>
      <c r="AM24" s="372">
        <v>5723249</v>
      </c>
      <c r="AN24" s="373"/>
      <c r="AO24" s="373"/>
      <c r="AP24" s="373"/>
      <c r="AQ24" s="373"/>
      <c r="AR24" s="374"/>
      <c r="AS24" s="372">
        <v>3017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15904744</v>
      </c>
      <c r="BO24" s="420"/>
      <c r="BP24" s="420"/>
      <c r="BQ24" s="420"/>
      <c r="BR24" s="420"/>
      <c r="BS24" s="420"/>
      <c r="BT24" s="420"/>
      <c r="BU24" s="421"/>
      <c r="BV24" s="419">
        <v>17592476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8286</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20316333</v>
      </c>
      <c r="BO25" s="449"/>
      <c r="BP25" s="449"/>
      <c r="BQ25" s="449"/>
      <c r="BR25" s="449"/>
      <c r="BS25" s="449"/>
      <c r="BT25" s="449"/>
      <c r="BU25" s="450"/>
      <c r="BV25" s="448">
        <v>21755203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7264</v>
      </c>
      <c r="R26" s="373"/>
      <c r="S26" s="373"/>
      <c r="T26" s="373"/>
      <c r="U26" s="373"/>
      <c r="V26" s="374"/>
      <c r="W26" s="462"/>
      <c r="X26" s="399"/>
      <c r="Y26" s="400"/>
      <c r="Z26" s="375" t="s">
        <v>168</v>
      </c>
      <c r="AA26" s="430"/>
      <c r="AB26" s="430"/>
      <c r="AC26" s="430"/>
      <c r="AD26" s="430"/>
      <c r="AE26" s="430"/>
      <c r="AF26" s="430"/>
      <c r="AG26" s="431"/>
      <c r="AH26" s="372">
        <v>136</v>
      </c>
      <c r="AI26" s="373"/>
      <c r="AJ26" s="373"/>
      <c r="AK26" s="373"/>
      <c r="AL26" s="374"/>
      <c r="AM26" s="372">
        <v>395624</v>
      </c>
      <c r="AN26" s="373"/>
      <c r="AO26" s="373"/>
      <c r="AP26" s="373"/>
      <c r="AQ26" s="373"/>
      <c r="AR26" s="374"/>
      <c r="AS26" s="372">
        <v>2909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600000</v>
      </c>
      <c r="BO26" s="420"/>
      <c r="BP26" s="420"/>
      <c r="BQ26" s="420"/>
      <c r="BR26" s="420"/>
      <c r="BS26" s="420"/>
      <c r="BT26" s="420"/>
      <c r="BU26" s="421"/>
      <c r="BV26" s="419">
        <v>500000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8883</v>
      </c>
      <c r="R27" s="373"/>
      <c r="S27" s="373"/>
      <c r="T27" s="373"/>
      <c r="U27" s="373"/>
      <c r="V27" s="374"/>
      <c r="W27" s="462"/>
      <c r="X27" s="399"/>
      <c r="Y27" s="400"/>
      <c r="Z27" s="375" t="s">
        <v>171</v>
      </c>
      <c r="AA27" s="376"/>
      <c r="AB27" s="376"/>
      <c r="AC27" s="376"/>
      <c r="AD27" s="376"/>
      <c r="AE27" s="376"/>
      <c r="AF27" s="376"/>
      <c r="AG27" s="377"/>
      <c r="AH27" s="372">
        <v>13</v>
      </c>
      <c r="AI27" s="373"/>
      <c r="AJ27" s="373"/>
      <c r="AK27" s="373"/>
      <c r="AL27" s="374"/>
      <c r="AM27" s="372">
        <v>46833</v>
      </c>
      <c r="AN27" s="373"/>
      <c r="AO27" s="373"/>
      <c r="AP27" s="373"/>
      <c r="AQ27" s="373"/>
      <c r="AR27" s="374"/>
      <c r="AS27" s="372">
        <v>3603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7782</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17035444</v>
      </c>
      <c r="BO28" s="449"/>
      <c r="BP28" s="449"/>
      <c r="BQ28" s="449"/>
      <c r="BR28" s="449"/>
      <c r="BS28" s="449"/>
      <c r="BT28" s="449"/>
      <c r="BU28" s="450"/>
      <c r="BV28" s="448">
        <v>18688731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34</v>
      </c>
      <c r="M29" s="373"/>
      <c r="N29" s="373"/>
      <c r="O29" s="373"/>
      <c r="P29" s="374"/>
      <c r="Q29" s="372">
        <v>6021</v>
      </c>
      <c r="R29" s="373"/>
      <c r="S29" s="373"/>
      <c r="T29" s="373"/>
      <c r="U29" s="373"/>
      <c r="V29" s="374"/>
      <c r="W29" s="463"/>
      <c r="X29" s="464"/>
      <c r="Y29" s="465"/>
      <c r="Z29" s="375" t="s">
        <v>177</v>
      </c>
      <c r="AA29" s="376"/>
      <c r="AB29" s="376"/>
      <c r="AC29" s="376"/>
      <c r="AD29" s="376"/>
      <c r="AE29" s="376"/>
      <c r="AF29" s="376"/>
      <c r="AG29" s="377"/>
      <c r="AH29" s="372">
        <v>1910</v>
      </c>
      <c r="AI29" s="373"/>
      <c r="AJ29" s="373"/>
      <c r="AK29" s="373"/>
      <c r="AL29" s="374"/>
      <c r="AM29" s="372">
        <v>5770082</v>
      </c>
      <c r="AN29" s="373"/>
      <c r="AO29" s="373"/>
      <c r="AP29" s="373"/>
      <c r="AQ29" s="373"/>
      <c r="AR29" s="374"/>
      <c r="AS29" s="372">
        <v>3021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109865</v>
      </c>
      <c r="BO29" s="420"/>
      <c r="BP29" s="420"/>
      <c r="BQ29" s="420"/>
      <c r="BR29" s="420"/>
      <c r="BS29" s="420"/>
      <c r="BT29" s="420"/>
      <c r="BU29" s="421"/>
      <c r="BV29" s="419">
        <v>96840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34724548</v>
      </c>
      <c r="BO30" s="454"/>
      <c r="BP30" s="454"/>
      <c r="BQ30" s="454"/>
      <c r="BR30" s="454"/>
      <c r="BS30" s="454"/>
      <c r="BT30" s="454"/>
      <c r="BU30" s="455"/>
      <c r="BV30" s="453">
        <v>28453372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5</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10</v>
      </c>
      <c r="CP34" s="367"/>
      <c r="CQ34" s="368" t="str">
        <f>IF('各会計、関係団体の財政状況及び健全化判断比率'!BS7="","",'各会計、関係団体の財政状況及び健全化判断比率'!BS7)</f>
        <v>としま未来文化財団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後期高齢者医療事業会計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6</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11</v>
      </c>
      <c r="CP35" s="367"/>
      <c r="CQ35" s="368" t="str">
        <f>IF('各会計、関係団体の財政状況及び健全化判断比率'!BS8="","",'各会計、関係団体の財政状況及び健全化判断比率'!BS8)</f>
        <v>豊島区土地開発公社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7</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f t="shared" si="3"/>
        <v>12</v>
      </c>
      <c r="CP36" s="367"/>
      <c r="CQ36" s="368" t="str">
        <f>IF('各会計、関係団体の財政状況及び健全化判断比率'!BS9="","",'各会計、関係団体の財政状況及び健全化判断比率'!BS9)</f>
        <v>東京広域勤労者サービスセンター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8</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f t="shared" si="3"/>
        <v>13</v>
      </c>
      <c r="CP37" s="367"/>
      <c r="CQ37" s="368" t="str">
        <f>IF('各会計、関係団体の財政状況及び健全化判断比率'!BS10="","",'各会計、関係団体の財政状況及び健全化判断比率'!BS10)</f>
        <v>東長崎駅・椎名町駅整備株式会社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9</v>
      </c>
      <c r="BX38" s="367"/>
      <c r="BY38" s="368" t="str">
        <f>IF('各会計、関係団体の財政状況及び健全化判断比率'!B72="","",'各会計、関係団体の財政状況及び健全化判断比率'!B72)</f>
        <v>東京都後期高齢者医療広域連合（後期高齢者医療特別会計）</v>
      </c>
      <c r="BZ38" s="368"/>
      <c r="CA38" s="368"/>
      <c r="CB38" s="368"/>
      <c r="CC38" s="368"/>
      <c r="CD38" s="368"/>
      <c r="CE38" s="368"/>
      <c r="CF38" s="368"/>
      <c r="CG38" s="368"/>
      <c r="CH38" s="368"/>
      <c r="CI38" s="368"/>
      <c r="CJ38" s="368"/>
      <c r="CK38" s="368"/>
      <c r="CL38" s="368"/>
      <c r="CM38" s="368"/>
      <c r="CN38" s="181"/>
      <c r="CO38" s="367">
        <f t="shared" si="3"/>
        <v>14</v>
      </c>
      <c r="CP38" s="367"/>
      <c r="CQ38" s="368" t="str">
        <f>IF('各会計、関係団体の財政状況及び健全化判断比率'!BS11="","",'各会計、関係団体の財政状況及び健全化判断比率'!BS11)</f>
        <v>豊島区社会福祉事業団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SkEyb562bNXMIE8KdhTI0ghXe6CPelZY3MQj81L38CyMM96FDRjohga031UlvcOQtc3WgOVU9n32qcWNx+5oQ==" saltValue="lL8PVkVpOKVQbYWJ178I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8" zoomScaleNormal="78"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59" t="s">
        <v>530</v>
      </c>
      <c r="D34" s="1159"/>
      <c r="E34" s="1160"/>
      <c r="F34" s="32">
        <v>4.45</v>
      </c>
      <c r="G34" s="33">
        <v>5.34</v>
      </c>
      <c r="H34" s="33">
        <v>3.39</v>
      </c>
      <c r="I34" s="33">
        <v>5.56</v>
      </c>
      <c r="J34" s="34">
        <v>3.3</v>
      </c>
      <c r="K34" s="22"/>
      <c r="L34" s="22"/>
      <c r="M34" s="22"/>
      <c r="N34" s="22"/>
      <c r="O34" s="22"/>
      <c r="P34" s="22"/>
    </row>
    <row r="35" spans="1:16" ht="39" customHeight="1" x14ac:dyDescent="0.2">
      <c r="A35" s="22"/>
      <c r="B35" s="35"/>
      <c r="C35" s="1153" t="s">
        <v>531</v>
      </c>
      <c r="D35" s="1154"/>
      <c r="E35" s="1155"/>
      <c r="F35" s="36">
        <v>0.63</v>
      </c>
      <c r="G35" s="37">
        <v>1.8</v>
      </c>
      <c r="H35" s="37">
        <v>1.66</v>
      </c>
      <c r="I35" s="37">
        <v>1.68</v>
      </c>
      <c r="J35" s="38">
        <v>1.19</v>
      </c>
      <c r="K35" s="22"/>
      <c r="L35" s="22"/>
      <c r="M35" s="22"/>
      <c r="N35" s="22"/>
      <c r="O35" s="22"/>
      <c r="P35" s="22"/>
    </row>
    <row r="36" spans="1:16" ht="39" customHeight="1" x14ac:dyDescent="0.2">
      <c r="A36" s="22"/>
      <c r="B36" s="35"/>
      <c r="C36" s="1153" t="s">
        <v>532</v>
      </c>
      <c r="D36" s="1154"/>
      <c r="E36" s="1155"/>
      <c r="F36" s="36">
        <v>1.06</v>
      </c>
      <c r="G36" s="37">
        <v>1.52</v>
      </c>
      <c r="H36" s="37">
        <v>0.79</v>
      </c>
      <c r="I36" s="37">
        <v>0.96</v>
      </c>
      <c r="J36" s="38">
        <v>0.55000000000000004</v>
      </c>
      <c r="K36" s="22"/>
      <c r="L36" s="22"/>
      <c r="M36" s="22"/>
      <c r="N36" s="22"/>
      <c r="O36" s="22"/>
      <c r="P36" s="22"/>
    </row>
    <row r="37" spans="1:16" ht="39" customHeight="1" x14ac:dyDescent="0.2">
      <c r="A37" s="22"/>
      <c r="B37" s="35"/>
      <c r="C37" s="1153" t="s">
        <v>533</v>
      </c>
      <c r="D37" s="1154"/>
      <c r="E37" s="1155"/>
      <c r="F37" s="36">
        <v>0.45</v>
      </c>
      <c r="G37" s="37">
        <v>0.3</v>
      </c>
      <c r="H37" s="37">
        <v>0.37</v>
      </c>
      <c r="I37" s="37">
        <v>0.32</v>
      </c>
      <c r="J37" s="38">
        <v>0.32</v>
      </c>
      <c r="K37" s="22"/>
      <c r="L37" s="22"/>
      <c r="M37" s="22"/>
      <c r="N37" s="22"/>
      <c r="O37" s="22"/>
      <c r="P37" s="22"/>
    </row>
    <row r="38" spans="1:16" ht="39" customHeight="1" x14ac:dyDescent="0.2">
      <c r="A38" s="22"/>
      <c r="B38" s="35"/>
      <c r="C38" s="1153"/>
      <c r="D38" s="1154"/>
      <c r="E38" s="1155"/>
      <c r="F38" s="36"/>
      <c r="G38" s="37"/>
      <c r="H38" s="37"/>
      <c r="I38" s="37"/>
      <c r="J38" s="38"/>
      <c r="K38" s="22"/>
      <c r="L38" s="22"/>
      <c r="M38" s="22"/>
      <c r="N38" s="22"/>
      <c r="O38" s="22"/>
      <c r="P38" s="22"/>
    </row>
    <row r="39" spans="1:16" ht="39" customHeight="1" x14ac:dyDescent="0.2">
      <c r="A39" s="22"/>
      <c r="B39" s="35"/>
      <c r="C39" s="1153"/>
      <c r="D39" s="1154"/>
      <c r="E39" s="1155"/>
      <c r="F39" s="36"/>
      <c r="G39" s="37"/>
      <c r="H39" s="37"/>
      <c r="I39" s="37"/>
      <c r="J39" s="38"/>
      <c r="K39" s="22"/>
      <c r="L39" s="22"/>
      <c r="M39" s="22"/>
      <c r="N39" s="22"/>
      <c r="O39" s="22"/>
      <c r="P39" s="22"/>
    </row>
    <row r="40" spans="1:16" ht="39" customHeight="1" x14ac:dyDescent="0.2">
      <c r="A40" s="22"/>
      <c r="B40" s="35"/>
      <c r="C40" s="1153"/>
      <c r="D40" s="1154"/>
      <c r="E40" s="1155"/>
      <c r="F40" s="36"/>
      <c r="G40" s="37"/>
      <c r="H40" s="37"/>
      <c r="I40" s="37"/>
      <c r="J40" s="38"/>
      <c r="K40" s="22"/>
      <c r="L40" s="22"/>
      <c r="M40" s="22"/>
      <c r="N40" s="22"/>
      <c r="O40" s="22"/>
      <c r="P40" s="22"/>
    </row>
    <row r="41" spans="1:16" ht="39" customHeight="1" x14ac:dyDescent="0.2">
      <c r="A41" s="22"/>
      <c r="B41" s="35"/>
      <c r="C41" s="1153"/>
      <c r="D41" s="1154"/>
      <c r="E41" s="1155"/>
      <c r="F41" s="36"/>
      <c r="G41" s="37"/>
      <c r="H41" s="37"/>
      <c r="I41" s="37"/>
      <c r="J41" s="38"/>
      <c r="K41" s="22"/>
      <c r="L41" s="22"/>
      <c r="M41" s="22"/>
      <c r="N41" s="22"/>
      <c r="O41" s="22"/>
      <c r="P41" s="22"/>
    </row>
    <row r="42" spans="1:16" ht="39" customHeight="1" x14ac:dyDescent="0.2">
      <c r="A42" s="22"/>
      <c r="B42" s="39"/>
      <c r="C42" s="1153" t="s">
        <v>534</v>
      </c>
      <c r="D42" s="1154"/>
      <c r="E42" s="1155"/>
      <c r="F42" s="36" t="s">
        <v>482</v>
      </c>
      <c r="G42" s="37" t="s">
        <v>482</v>
      </c>
      <c r="H42" s="37" t="s">
        <v>482</v>
      </c>
      <c r="I42" s="37" t="s">
        <v>482</v>
      </c>
      <c r="J42" s="38" t="s">
        <v>482</v>
      </c>
      <c r="K42" s="22"/>
      <c r="L42" s="22"/>
      <c r="M42" s="22"/>
      <c r="N42" s="22"/>
      <c r="O42" s="22"/>
      <c r="P42" s="22"/>
    </row>
    <row r="43" spans="1:16" ht="39" customHeight="1" thickBot="1" x14ac:dyDescent="0.25">
      <c r="A43" s="22"/>
      <c r="B43" s="40"/>
      <c r="C43" s="1156" t="s">
        <v>535</v>
      </c>
      <c r="D43" s="1157"/>
      <c r="E43" s="1158"/>
      <c r="F43" s="41" t="s">
        <v>482</v>
      </c>
      <c r="G43" s="42" t="s">
        <v>482</v>
      </c>
      <c r="H43" s="42" t="s">
        <v>482</v>
      </c>
      <c r="I43" s="42" t="s">
        <v>482</v>
      </c>
      <c r="J43" s="43" t="s">
        <v>482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51WYkP2kqgia+qB5nvaKhYIvq+wLLjXbhBEw8dQyqMNL5XZZZE+h9ARjx5CTX2ciJJHop939sJuDWChsltyQ==" saltValue="RIbHYFNJjbsnBqSOSa72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8" zoomScaleNormal="68"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2">
      <c r="A45" s="48"/>
      <c r="B45" s="1184" t="s">
        <v>9</v>
      </c>
      <c r="C45" s="1185"/>
      <c r="D45" s="58"/>
      <c r="E45" s="1190" t="s">
        <v>10</v>
      </c>
      <c r="F45" s="1190"/>
      <c r="G45" s="1190"/>
      <c r="H45" s="1190"/>
      <c r="I45" s="1190"/>
      <c r="J45" s="1191"/>
      <c r="K45" s="59">
        <v>2577</v>
      </c>
      <c r="L45" s="60">
        <v>2253</v>
      </c>
      <c r="M45" s="60">
        <v>2584</v>
      </c>
      <c r="N45" s="60">
        <v>2249</v>
      </c>
      <c r="O45" s="61">
        <v>1791</v>
      </c>
      <c r="P45" s="48"/>
      <c r="Q45" s="48"/>
      <c r="R45" s="48"/>
      <c r="S45" s="48"/>
      <c r="T45" s="48"/>
      <c r="U45" s="48"/>
    </row>
    <row r="46" spans="1:21" ht="30.75" customHeight="1" x14ac:dyDescent="0.2">
      <c r="A46" s="48"/>
      <c r="B46" s="1186"/>
      <c r="C46" s="1187"/>
      <c r="D46" s="62"/>
      <c r="E46" s="1163" t="s">
        <v>11</v>
      </c>
      <c r="F46" s="1163"/>
      <c r="G46" s="1163"/>
      <c r="H46" s="1163"/>
      <c r="I46" s="1163"/>
      <c r="J46" s="1164"/>
      <c r="K46" s="63" t="s">
        <v>482</v>
      </c>
      <c r="L46" s="64" t="s">
        <v>482</v>
      </c>
      <c r="M46" s="64" t="s">
        <v>482</v>
      </c>
      <c r="N46" s="64" t="s">
        <v>482</v>
      </c>
      <c r="O46" s="65" t="s">
        <v>482</v>
      </c>
      <c r="P46" s="48"/>
      <c r="Q46" s="48"/>
      <c r="R46" s="48"/>
      <c r="S46" s="48"/>
      <c r="T46" s="48"/>
      <c r="U46" s="48"/>
    </row>
    <row r="47" spans="1:21" ht="30.75" customHeight="1" x14ac:dyDescent="0.2">
      <c r="A47" s="48"/>
      <c r="B47" s="1186"/>
      <c r="C47" s="1187"/>
      <c r="D47" s="62"/>
      <c r="E47" s="1163" t="s">
        <v>12</v>
      </c>
      <c r="F47" s="1163"/>
      <c r="G47" s="1163"/>
      <c r="H47" s="1163"/>
      <c r="I47" s="1163"/>
      <c r="J47" s="1164"/>
      <c r="K47" s="63">
        <v>266</v>
      </c>
      <c r="L47" s="64">
        <v>360</v>
      </c>
      <c r="M47" s="64">
        <v>349</v>
      </c>
      <c r="N47" s="64">
        <v>349</v>
      </c>
      <c r="O47" s="65">
        <v>349</v>
      </c>
      <c r="P47" s="48"/>
      <c r="Q47" s="48"/>
      <c r="R47" s="48"/>
      <c r="S47" s="48"/>
      <c r="T47" s="48"/>
      <c r="U47" s="48"/>
    </row>
    <row r="48" spans="1:21" ht="30.75" customHeight="1" x14ac:dyDescent="0.2">
      <c r="A48" s="48"/>
      <c r="B48" s="1186"/>
      <c r="C48" s="1187"/>
      <c r="D48" s="62"/>
      <c r="E48" s="1163" t="s">
        <v>13</v>
      </c>
      <c r="F48" s="1163"/>
      <c r="G48" s="1163"/>
      <c r="H48" s="1163"/>
      <c r="I48" s="1163"/>
      <c r="J48" s="1164"/>
      <c r="K48" s="63" t="s">
        <v>482</v>
      </c>
      <c r="L48" s="64" t="s">
        <v>482</v>
      </c>
      <c r="M48" s="64" t="s">
        <v>482</v>
      </c>
      <c r="N48" s="64" t="s">
        <v>482</v>
      </c>
      <c r="O48" s="65" t="s">
        <v>482</v>
      </c>
      <c r="P48" s="48"/>
      <c r="Q48" s="48"/>
      <c r="R48" s="48"/>
      <c r="S48" s="48"/>
      <c r="T48" s="48"/>
      <c r="U48" s="48"/>
    </row>
    <row r="49" spans="1:21" ht="30.75" customHeight="1" x14ac:dyDescent="0.2">
      <c r="A49" s="48"/>
      <c r="B49" s="1186"/>
      <c r="C49" s="1187"/>
      <c r="D49" s="62"/>
      <c r="E49" s="1163" t="s">
        <v>14</v>
      </c>
      <c r="F49" s="1163"/>
      <c r="G49" s="1163"/>
      <c r="H49" s="1163"/>
      <c r="I49" s="1163"/>
      <c r="J49" s="1164"/>
      <c r="K49" s="63">
        <v>95</v>
      </c>
      <c r="L49" s="64">
        <v>99</v>
      </c>
      <c r="M49" s="64">
        <v>96</v>
      </c>
      <c r="N49" s="64">
        <v>92</v>
      </c>
      <c r="O49" s="65">
        <v>109</v>
      </c>
      <c r="P49" s="48"/>
      <c r="Q49" s="48"/>
      <c r="R49" s="48"/>
      <c r="S49" s="48"/>
      <c r="T49" s="48"/>
      <c r="U49" s="48"/>
    </row>
    <row r="50" spans="1:21" ht="30.75" customHeight="1" x14ac:dyDescent="0.2">
      <c r="A50" s="48"/>
      <c r="B50" s="1186"/>
      <c r="C50" s="1187"/>
      <c r="D50" s="62"/>
      <c r="E50" s="1163" t="s">
        <v>15</v>
      </c>
      <c r="F50" s="1163"/>
      <c r="G50" s="1163"/>
      <c r="H50" s="1163"/>
      <c r="I50" s="1163"/>
      <c r="J50" s="1164"/>
      <c r="K50" s="63">
        <v>778</v>
      </c>
      <c r="L50" s="64">
        <v>870</v>
      </c>
      <c r="M50" s="64">
        <v>353</v>
      </c>
      <c r="N50" s="64">
        <v>441</v>
      </c>
      <c r="O50" s="65">
        <v>326</v>
      </c>
      <c r="P50" s="48"/>
      <c r="Q50" s="48"/>
      <c r="R50" s="48"/>
      <c r="S50" s="48"/>
      <c r="T50" s="48"/>
      <c r="U50" s="48"/>
    </row>
    <row r="51" spans="1:21" ht="30.75" customHeight="1" x14ac:dyDescent="0.2">
      <c r="A51" s="48"/>
      <c r="B51" s="1188"/>
      <c r="C51" s="1189"/>
      <c r="D51" s="66"/>
      <c r="E51" s="1163" t="s">
        <v>16</v>
      </c>
      <c r="F51" s="1163"/>
      <c r="G51" s="1163"/>
      <c r="H51" s="1163"/>
      <c r="I51" s="1163"/>
      <c r="J51" s="1164"/>
      <c r="K51" s="63" t="s">
        <v>482</v>
      </c>
      <c r="L51" s="64" t="s">
        <v>482</v>
      </c>
      <c r="M51" s="64" t="s">
        <v>482</v>
      </c>
      <c r="N51" s="64" t="s">
        <v>482</v>
      </c>
      <c r="O51" s="65" t="s">
        <v>482</v>
      </c>
      <c r="P51" s="48"/>
      <c r="Q51" s="48"/>
      <c r="R51" s="48"/>
      <c r="S51" s="48"/>
      <c r="T51" s="48"/>
      <c r="U51" s="48"/>
    </row>
    <row r="52" spans="1:21" ht="30.75" customHeight="1" x14ac:dyDescent="0.2">
      <c r="A52" s="48"/>
      <c r="B52" s="1161" t="s">
        <v>17</v>
      </c>
      <c r="C52" s="1162"/>
      <c r="D52" s="66"/>
      <c r="E52" s="1163" t="s">
        <v>18</v>
      </c>
      <c r="F52" s="1163"/>
      <c r="G52" s="1163"/>
      <c r="H52" s="1163"/>
      <c r="I52" s="1163"/>
      <c r="J52" s="1164"/>
      <c r="K52" s="63">
        <v>4732</v>
      </c>
      <c r="L52" s="64">
        <v>4625</v>
      </c>
      <c r="M52" s="64">
        <v>4541</v>
      </c>
      <c r="N52" s="64">
        <v>4068</v>
      </c>
      <c r="O52" s="65">
        <v>3640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-1016</v>
      </c>
      <c r="L53" s="69">
        <v>-1043</v>
      </c>
      <c r="M53" s="69">
        <v>-1159</v>
      </c>
      <c r="N53" s="69">
        <v>-937</v>
      </c>
      <c r="O53" s="70">
        <v>-1065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560</v>
      </c>
      <c r="L58" s="84">
        <v>127</v>
      </c>
      <c r="M58" s="84" t="s">
        <v>560</v>
      </c>
      <c r="N58" s="84" t="s">
        <v>560</v>
      </c>
      <c r="O58" s="85" t="s">
        <v>560</v>
      </c>
    </row>
    <row r="59" spans="1:21" ht="31.5" customHeight="1" x14ac:dyDescent="0.2">
      <c r="B59" s="1171"/>
      <c r="C59" s="1172"/>
      <c r="D59" s="1178" t="s">
        <v>26</v>
      </c>
      <c r="E59" s="1179"/>
      <c r="F59" s="1179"/>
      <c r="G59" s="1179"/>
      <c r="H59" s="1179"/>
      <c r="I59" s="1179"/>
      <c r="J59" s="1180"/>
      <c r="K59" s="86">
        <v>3384</v>
      </c>
      <c r="L59" s="87">
        <v>3404</v>
      </c>
      <c r="M59" s="87">
        <v>2617</v>
      </c>
      <c r="N59" s="87">
        <v>2686</v>
      </c>
      <c r="O59" s="88">
        <v>3555</v>
      </c>
    </row>
    <row r="60" spans="1:21" ht="31.5" customHeight="1" thickBot="1" x14ac:dyDescent="0.25">
      <c r="B60" s="1173"/>
      <c r="C60" s="1174"/>
      <c r="D60" s="1181" t="s">
        <v>27</v>
      </c>
      <c r="E60" s="1182"/>
      <c r="F60" s="1182"/>
      <c r="G60" s="1182"/>
      <c r="H60" s="1182"/>
      <c r="I60" s="1182"/>
      <c r="J60" s="1183"/>
      <c r="K60" s="89">
        <v>633</v>
      </c>
      <c r="L60" s="90">
        <v>836</v>
      </c>
      <c r="M60" s="90">
        <v>1069</v>
      </c>
      <c r="N60" s="90">
        <v>1418</v>
      </c>
      <c r="O60" s="91">
        <v>1767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bHqxszOqLhwfXYO7CeuRzUXPGe7iL5RnWhDRVN0vQcb4sVkWOpYqGCVyF5HtGmQRZGr7qQaANGx/lyQWbbbg==" saltValue="s7VHxH/bRMAc47yzooVz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1" zoomScaleNormal="9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521</v>
      </c>
      <c r="J40" s="103" t="s">
        <v>522</v>
      </c>
      <c r="K40" s="103" t="s">
        <v>523</v>
      </c>
      <c r="L40" s="103" t="s">
        <v>524</v>
      </c>
      <c r="M40" s="104" t="s">
        <v>525</v>
      </c>
    </row>
    <row r="41" spans="2:13" ht="27.75" customHeight="1" x14ac:dyDescent="0.2">
      <c r="B41" s="1204" t="s">
        <v>30</v>
      </c>
      <c r="C41" s="1205"/>
      <c r="D41" s="105"/>
      <c r="E41" s="1206" t="s">
        <v>31</v>
      </c>
      <c r="F41" s="1206"/>
      <c r="G41" s="1206"/>
      <c r="H41" s="1207"/>
      <c r="I41" s="355">
        <v>26048</v>
      </c>
      <c r="J41" s="356">
        <v>24717</v>
      </c>
      <c r="K41" s="356">
        <v>22741</v>
      </c>
      <c r="L41" s="356">
        <v>21050</v>
      </c>
      <c r="M41" s="357">
        <v>20218</v>
      </c>
    </row>
    <row r="42" spans="2:13" ht="27.75" customHeight="1" x14ac:dyDescent="0.2">
      <c r="B42" s="1194"/>
      <c r="C42" s="1195"/>
      <c r="D42" s="106"/>
      <c r="E42" s="1198" t="s">
        <v>32</v>
      </c>
      <c r="F42" s="1198"/>
      <c r="G42" s="1198"/>
      <c r="H42" s="1199"/>
      <c r="I42" s="358">
        <v>726</v>
      </c>
      <c r="J42" s="359">
        <v>134</v>
      </c>
      <c r="K42" s="359">
        <v>299</v>
      </c>
      <c r="L42" s="359">
        <v>339</v>
      </c>
      <c r="M42" s="360">
        <v>361</v>
      </c>
    </row>
    <row r="43" spans="2:13" ht="27.75" customHeight="1" x14ac:dyDescent="0.2">
      <c r="B43" s="1194"/>
      <c r="C43" s="1195"/>
      <c r="D43" s="106"/>
      <c r="E43" s="1198" t="s">
        <v>33</v>
      </c>
      <c r="F43" s="1198"/>
      <c r="G43" s="1198"/>
      <c r="H43" s="1199"/>
      <c r="I43" s="358" t="s">
        <v>482</v>
      </c>
      <c r="J43" s="359" t="s">
        <v>482</v>
      </c>
      <c r="K43" s="359" t="s">
        <v>482</v>
      </c>
      <c r="L43" s="359" t="s">
        <v>482</v>
      </c>
      <c r="M43" s="360" t="s">
        <v>482</v>
      </c>
    </row>
    <row r="44" spans="2:13" ht="27.75" customHeight="1" x14ac:dyDescent="0.2">
      <c r="B44" s="1194"/>
      <c r="C44" s="1195"/>
      <c r="D44" s="106"/>
      <c r="E44" s="1198" t="s">
        <v>34</v>
      </c>
      <c r="F44" s="1198"/>
      <c r="G44" s="1198"/>
      <c r="H44" s="1199"/>
      <c r="I44" s="358">
        <v>1155</v>
      </c>
      <c r="J44" s="359">
        <v>1344</v>
      </c>
      <c r="K44" s="359">
        <v>1505</v>
      </c>
      <c r="L44" s="359">
        <v>1701</v>
      </c>
      <c r="M44" s="360">
        <v>1709</v>
      </c>
    </row>
    <row r="45" spans="2:13" ht="27.75" customHeight="1" x14ac:dyDescent="0.2">
      <c r="B45" s="1194"/>
      <c r="C45" s="1195"/>
      <c r="D45" s="106"/>
      <c r="E45" s="1198" t="s">
        <v>35</v>
      </c>
      <c r="F45" s="1198"/>
      <c r="G45" s="1198"/>
      <c r="H45" s="1199"/>
      <c r="I45" s="358">
        <v>15720</v>
      </c>
      <c r="J45" s="359">
        <v>11788</v>
      </c>
      <c r="K45" s="359">
        <v>12104</v>
      </c>
      <c r="L45" s="359">
        <v>11350</v>
      </c>
      <c r="M45" s="360">
        <v>11378</v>
      </c>
    </row>
    <row r="46" spans="2:13" ht="27.75" customHeight="1" x14ac:dyDescent="0.2">
      <c r="B46" s="1194"/>
      <c r="C46" s="1195"/>
      <c r="D46" s="107"/>
      <c r="E46" s="1198" t="s">
        <v>36</v>
      </c>
      <c r="F46" s="1198"/>
      <c r="G46" s="1198"/>
      <c r="H46" s="1199"/>
      <c r="I46" s="358" t="s">
        <v>482</v>
      </c>
      <c r="J46" s="359" t="s">
        <v>482</v>
      </c>
      <c r="K46" s="359" t="s">
        <v>482</v>
      </c>
      <c r="L46" s="359" t="s">
        <v>482</v>
      </c>
      <c r="M46" s="360" t="s">
        <v>482</v>
      </c>
    </row>
    <row r="47" spans="2:13" ht="27.75" customHeight="1" x14ac:dyDescent="0.2">
      <c r="B47" s="1194"/>
      <c r="C47" s="1195"/>
      <c r="D47" s="108"/>
      <c r="E47" s="1208" t="s">
        <v>37</v>
      </c>
      <c r="F47" s="1209"/>
      <c r="G47" s="1209"/>
      <c r="H47" s="1210"/>
      <c r="I47" s="358" t="s">
        <v>482</v>
      </c>
      <c r="J47" s="359" t="s">
        <v>482</v>
      </c>
      <c r="K47" s="359" t="s">
        <v>482</v>
      </c>
      <c r="L47" s="359" t="s">
        <v>482</v>
      </c>
      <c r="M47" s="360" t="s">
        <v>482</v>
      </c>
    </row>
    <row r="48" spans="2:13" ht="27.75" customHeight="1" x14ac:dyDescent="0.2">
      <c r="B48" s="1194"/>
      <c r="C48" s="1195"/>
      <c r="D48" s="106"/>
      <c r="E48" s="1198" t="s">
        <v>38</v>
      </c>
      <c r="F48" s="1198"/>
      <c r="G48" s="1198"/>
      <c r="H48" s="1199"/>
      <c r="I48" s="358" t="s">
        <v>482</v>
      </c>
      <c r="J48" s="359" t="s">
        <v>482</v>
      </c>
      <c r="K48" s="359" t="s">
        <v>482</v>
      </c>
      <c r="L48" s="359" t="s">
        <v>482</v>
      </c>
      <c r="M48" s="360" t="s">
        <v>482</v>
      </c>
    </row>
    <row r="49" spans="2:13" ht="27.75" customHeight="1" x14ac:dyDescent="0.2">
      <c r="B49" s="1196"/>
      <c r="C49" s="1197"/>
      <c r="D49" s="106"/>
      <c r="E49" s="1198" t="s">
        <v>39</v>
      </c>
      <c r="F49" s="1198"/>
      <c r="G49" s="1198"/>
      <c r="H49" s="1199"/>
      <c r="I49" s="358" t="s">
        <v>482</v>
      </c>
      <c r="J49" s="359" t="s">
        <v>482</v>
      </c>
      <c r="K49" s="359" t="s">
        <v>482</v>
      </c>
      <c r="L49" s="359" t="s">
        <v>482</v>
      </c>
      <c r="M49" s="360" t="s">
        <v>482</v>
      </c>
    </row>
    <row r="50" spans="2:13" ht="27.75" customHeight="1" x14ac:dyDescent="0.2">
      <c r="B50" s="1192" t="s">
        <v>40</v>
      </c>
      <c r="C50" s="1193"/>
      <c r="D50" s="109"/>
      <c r="E50" s="1198" t="s">
        <v>41</v>
      </c>
      <c r="F50" s="1198"/>
      <c r="G50" s="1198"/>
      <c r="H50" s="1199"/>
      <c r="I50" s="358">
        <v>35578</v>
      </c>
      <c r="J50" s="359">
        <v>35871</v>
      </c>
      <c r="K50" s="359">
        <v>48125</v>
      </c>
      <c r="L50" s="359">
        <v>54688</v>
      </c>
      <c r="M50" s="360">
        <v>60659</v>
      </c>
    </row>
    <row r="51" spans="2:13" ht="27.75" customHeight="1" x14ac:dyDescent="0.2">
      <c r="B51" s="1194"/>
      <c r="C51" s="1195"/>
      <c r="D51" s="106"/>
      <c r="E51" s="1198" t="s">
        <v>42</v>
      </c>
      <c r="F51" s="1198"/>
      <c r="G51" s="1198"/>
      <c r="H51" s="1199"/>
      <c r="I51" s="358">
        <v>5</v>
      </c>
      <c r="J51" s="359">
        <v>2</v>
      </c>
      <c r="K51" s="359">
        <v>2</v>
      </c>
      <c r="L51" s="359">
        <v>3</v>
      </c>
      <c r="M51" s="360">
        <v>9</v>
      </c>
    </row>
    <row r="52" spans="2:13" ht="27.75" customHeight="1" x14ac:dyDescent="0.2">
      <c r="B52" s="1196"/>
      <c r="C52" s="1197"/>
      <c r="D52" s="106"/>
      <c r="E52" s="1198" t="s">
        <v>43</v>
      </c>
      <c r="F52" s="1198"/>
      <c r="G52" s="1198"/>
      <c r="H52" s="1199"/>
      <c r="I52" s="358">
        <v>39390</v>
      </c>
      <c r="J52" s="359">
        <v>36954</v>
      </c>
      <c r="K52" s="359">
        <v>39504</v>
      </c>
      <c r="L52" s="359">
        <v>37105</v>
      </c>
      <c r="M52" s="360">
        <v>33476</v>
      </c>
    </row>
    <row r="53" spans="2:13" ht="27.75" customHeight="1" thickBot="1" x14ac:dyDescent="0.25">
      <c r="B53" s="1200" t="s">
        <v>19</v>
      </c>
      <c r="C53" s="1201"/>
      <c r="D53" s="110"/>
      <c r="E53" s="1202" t="s">
        <v>44</v>
      </c>
      <c r="F53" s="1202"/>
      <c r="G53" s="1202"/>
      <c r="H53" s="1203"/>
      <c r="I53" s="361">
        <v>-31323</v>
      </c>
      <c r="J53" s="362">
        <v>-34844</v>
      </c>
      <c r="K53" s="362">
        <v>-50980</v>
      </c>
      <c r="L53" s="362">
        <v>-57355</v>
      </c>
      <c r="M53" s="363">
        <v>-60477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GaUYFSyL5l/d/w3PWYnHjNnySCdTfeB+tEWaQuIUoMlMZ2AZxiA6gzxZwc/oJmgANsuIKLXAA/Q5JPSzXRrSA==" saltValue="v4tj7qeWg3AuYgASijCY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523</v>
      </c>
      <c r="G54" s="119" t="s">
        <v>524</v>
      </c>
      <c r="H54" s="120" t="s">
        <v>525</v>
      </c>
    </row>
    <row r="55" spans="2:8" ht="52.5" customHeight="1" x14ac:dyDescent="0.2">
      <c r="B55" s="121"/>
      <c r="C55" s="1219" t="s">
        <v>46</v>
      </c>
      <c r="D55" s="1219"/>
      <c r="E55" s="1220"/>
      <c r="F55" s="122">
        <v>21995</v>
      </c>
      <c r="G55" s="122">
        <v>18689</v>
      </c>
      <c r="H55" s="123">
        <v>17035</v>
      </c>
    </row>
    <row r="56" spans="2:8" ht="52.5" customHeight="1" x14ac:dyDescent="0.2">
      <c r="B56" s="124"/>
      <c r="C56" s="1221" t="s">
        <v>47</v>
      </c>
      <c r="D56" s="1221"/>
      <c r="E56" s="1222"/>
      <c r="F56" s="125">
        <v>83</v>
      </c>
      <c r="G56" s="125">
        <v>97</v>
      </c>
      <c r="H56" s="126">
        <v>110</v>
      </c>
    </row>
    <row r="57" spans="2:8" ht="53.25" customHeight="1" x14ac:dyDescent="0.2">
      <c r="B57" s="124"/>
      <c r="C57" s="1223" t="s">
        <v>48</v>
      </c>
      <c r="D57" s="1223"/>
      <c r="E57" s="1224"/>
      <c r="F57" s="127">
        <v>19892</v>
      </c>
      <c r="G57" s="127">
        <v>28453</v>
      </c>
      <c r="H57" s="128">
        <v>34725</v>
      </c>
    </row>
    <row r="58" spans="2:8" ht="45.75" customHeight="1" x14ac:dyDescent="0.2">
      <c r="B58" s="129"/>
      <c r="C58" s="1211" t="s">
        <v>555</v>
      </c>
      <c r="D58" s="1212"/>
      <c r="E58" s="1213"/>
      <c r="F58" s="130">
        <v>7494</v>
      </c>
      <c r="G58" s="130">
        <v>11231</v>
      </c>
      <c r="H58" s="131">
        <v>15968</v>
      </c>
    </row>
    <row r="59" spans="2:8" ht="45.75" customHeight="1" x14ac:dyDescent="0.2">
      <c r="B59" s="129"/>
      <c r="C59" s="1211" t="s">
        <v>556</v>
      </c>
      <c r="D59" s="1212"/>
      <c r="E59" s="1213"/>
      <c r="F59" s="130">
        <v>8368</v>
      </c>
      <c r="G59" s="130">
        <v>13139</v>
      </c>
      <c r="H59" s="131">
        <v>14709</v>
      </c>
    </row>
    <row r="60" spans="2:8" ht="45.75" customHeight="1" x14ac:dyDescent="0.2">
      <c r="B60" s="129"/>
      <c r="C60" s="1211" t="s">
        <v>557</v>
      </c>
      <c r="D60" s="1212"/>
      <c r="E60" s="1213"/>
      <c r="F60" s="130">
        <v>934</v>
      </c>
      <c r="G60" s="130">
        <v>1112</v>
      </c>
      <c r="H60" s="131">
        <v>1178</v>
      </c>
    </row>
    <row r="61" spans="2:8" ht="45.75" customHeight="1" x14ac:dyDescent="0.2">
      <c r="B61" s="129"/>
      <c r="C61" s="1211" t="s">
        <v>559</v>
      </c>
      <c r="D61" s="1212"/>
      <c r="E61" s="1213"/>
      <c r="F61" s="130">
        <v>559</v>
      </c>
      <c r="G61" s="130">
        <v>772</v>
      </c>
      <c r="H61" s="131">
        <v>976</v>
      </c>
    </row>
    <row r="62" spans="2:8" ht="45.75" customHeight="1" thickBot="1" x14ac:dyDescent="0.25">
      <c r="B62" s="132"/>
      <c r="C62" s="1214" t="s">
        <v>558</v>
      </c>
      <c r="D62" s="1215"/>
      <c r="E62" s="1216"/>
      <c r="F62" s="133">
        <v>1423</v>
      </c>
      <c r="G62" s="133">
        <v>1137</v>
      </c>
      <c r="H62" s="134">
        <v>813</v>
      </c>
    </row>
    <row r="63" spans="2:8" ht="52.5" customHeight="1" thickBot="1" x14ac:dyDescent="0.25">
      <c r="B63" s="135"/>
      <c r="C63" s="1217" t="s">
        <v>49</v>
      </c>
      <c r="D63" s="1217"/>
      <c r="E63" s="1218"/>
      <c r="F63" s="136">
        <v>41970</v>
      </c>
      <c r="G63" s="136">
        <v>47239</v>
      </c>
      <c r="H63" s="137">
        <v>51870</v>
      </c>
    </row>
    <row r="64" spans="2:8" ht="13" x14ac:dyDescent="0.2"/>
  </sheetData>
  <sheetProtection algorithmName="SHA-512" hashValue="+JEtl+wVQxx/kqCjeKciZAsfVzoPnr8jeH7FwbAwJITteO2bcQaQ0C3PjDcgOTPh63En222OBK0Sw6ztPrvhfA==" saltValue="aJMHwz6h7Fs2zyPVzJX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520</v>
      </c>
      <c r="G2" s="151"/>
      <c r="H2" s="152"/>
    </row>
    <row r="3" spans="1:8" x14ac:dyDescent="0.2">
      <c r="A3" s="148" t="s">
        <v>513</v>
      </c>
      <c r="B3" s="153"/>
      <c r="C3" s="154"/>
      <c r="D3" s="155">
        <v>131250</v>
      </c>
      <c r="E3" s="156"/>
      <c r="F3" s="157">
        <v>51681</v>
      </c>
      <c r="G3" s="158"/>
      <c r="H3" s="159"/>
    </row>
    <row r="4" spans="1:8" x14ac:dyDescent="0.2">
      <c r="A4" s="160"/>
      <c r="B4" s="161"/>
      <c r="C4" s="162"/>
      <c r="D4" s="163">
        <v>103851</v>
      </c>
      <c r="E4" s="164"/>
      <c r="F4" s="165">
        <v>37226</v>
      </c>
      <c r="G4" s="166"/>
      <c r="H4" s="167"/>
    </row>
    <row r="5" spans="1:8" x14ac:dyDescent="0.2">
      <c r="A5" s="148" t="s">
        <v>515</v>
      </c>
      <c r="B5" s="153"/>
      <c r="C5" s="154"/>
      <c r="D5" s="155">
        <v>47181</v>
      </c>
      <c r="E5" s="156"/>
      <c r="F5" s="157">
        <v>50465</v>
      </c>
      <c r="G5" s="158"/>
      <c r="H5" s="159"/>
    </row>
    <row r="6" spans="1:8" x14ac:dyDescent="0.2">
      <c r="A6" s="160"/>
      <c r="B6" s="161"/>
      <c r="C6" s="162"/>
      <c r="D6" s="163">
        <v>31506</v>
      </c>
      <c r="E6" s="164"/>
      <c r="F6" s="165">
        <v>34193</v>
      </c>
      <c r="G6" s="166"/>
      <c r="H6" s="167"/>
    </row>
    <row r="7" spans="1:8" x14ac:dyDescent="0.2">
      <c r="A7" s="148" t="s">
        <v>516</v>
      </c>
      <c r="B7" s="153"/>
      <c r="C7" s="154"/>
      <c r="D7" s="155">
        <v>51237</v>
      </c>
      <c r="E7" s="156"/>
      <c r="F7" s="157">
        <v>51679</v>
      </c>
      <c r="G7" s="158"/>
      <c r="H7" s="159"/>
    </row>
    <row r="8" spans="1:8" x14ac:dyDescent="0.2">
      <c r="A8" s="160"/>
      <c r="B8" s="161"/>
      <c r="C8" s="162"/>
      <c r="D8" s="163">
        <v>20026</v>
      </c>
      <c r="E8" s="164"/>
      <c r="F8" s="165">
        <v>35132</v>
      </c>
      <c r="G8" s="166"/>
      <c r="H8" s="167"/>
    </row>
    <row r="9" spans="1:8" x14ac:dyDescent="0.2">
      <c r="A9" s="148" t="s">
        <v>517</v>
      </c>
      <c r="B9" s="153"/>
      <c r="C9" s="154"/>
      <c r="D9" s="155">
        <v>58952</v>
      </c>
      <c r="E9" s="156"/>
      <c r="F9" s="157">
        <v>49665</v>
      </c>
      <c r="G9" s="158"/>
      <c r="H9" s="159"/>
    </row>
    <row r="10" spans="1:8" x14ac:dyDescent="0.2">
      <c r="A10" s="160"/>
      <c r="B10" s="161"/>
      <c r="C10" s="162"/>
      <c r="D10" s="163">
        <v>35353</v>
      </c>
      <c r="E10" s="164"/>
      <c r="F10" s="165">
        <v>34678</v>
      </c>
      <c r="G10" s="166"/>
      <c r="H10" s="167"/>
    </row>
    <row r="11" spans="1:8" x14ac:dyDescent="0.2">
      <c r="A11" s="148" t="s">
        <v>518</v>
      </c>
      <c r="B11" s="153"/>
      <c r="C11" s="154"/>
      <c r="D11" s="155">
        <v>48420</v>
      </c>
      <c r="E11" s="156"/>
      <c r="F11" s="157">
        <v>63439</v>
      </c>
      <c r="G11" s="158"/>
      <c r="H11" s="159"/>
    </row>
    <row r="12" spans="1:8" x14ac:dyDescent="0.2">
      <c r="A12" s="160"/>
      <c r="B12" s="161"/>
      <c r="C12" s="168"/>
      <c r="D12" s="163">
        <v>32110</v>
      </c>
      <c r="E12" s="164"/>
      <c r="F12" s="165">
        <v>46463</v>
      </c>
      <c r="G12" s="166"/>
      <c r="H12" s="167"/>
    </row>
    <row r="13" spans="1:8" x14ac:dyDescent="0.2">
      <c r="A13" s="148"/>
      <c r="B13" s="153"/>
      <c r="C13" s="169"/>
      <c r="D13" s="170">
        <v>67408</v>
      </c>
      <c r="E13" s="171"/>
      <c r="F13" s="172">
        <v>53386</v>
      </c>
      <c r="G13" s="173"/>
      <c r="H13" s="159"/>
    </row>
    <row r="14" spans="1:8" x14ac:dyDescent="0.2">
      <c r="A14" s="160"/>
      <c r="B14" s="161"/>
      <c r="C14" s="162"/>
      <c r="D14" s="163">
        <v>44569</v>
      </c>
      <c r="E14" s="164"/>
      <c r="F14" s="165">
        <v>37538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4.45</v>
      </c>
      <c r="C19" s="174">
        <f>ROUND(VALUE(SUBSTITUTE(実質収支比率等に係る経年分析!G$48,"▲","-")),2)</f>
        <v>5.35</v>
      </c>
      <c r="D19" s="174">
        <f>ROUND(VALUE(SUBSTITUTE(実質収支比率等に係る経年分析!H$48,"▲","-")),2)</f>
        <v>3.4</v>
      </c>
      <c r="E19" s="174">
        <f>ROUND(VALUE(SUBSTITUTE(実質収支比率等に係る経年分析!I$48,"▲","-")),2)</f>
        <v>5.57</v>
      </c>
      <c r="F19" s="174">
        <f>ROUND(VALUE(SUBSTITUTE(実質収支比率等に係る経年分析!J$48,"▲","-")),2)</f>
        <v>3.31</v>
      </c>
    </row>
    <row r="20" spans="1:11" x14ac:dyDescent="0.2">
      <c r="A20" s="174" t="s">
        <v>53</v>
      </c>
      <c r="B20" s="174">
        <f>ROUND(VALUE(SUBSTITUTE(実質収支比率等に係る経年分析!F$47,"▲","-")),2)</f>
        <v>25.1</v>
      </c>
      <c r="C20" s="174">
        <f>ROUND(VALUE(SUBSTITUTE(実質収支比率等に係る経年分析!G$47,"▲","-")),2)</f>
        <v>26.63</v>
      </c>
      <c r="D20" s="174">
        <f>ROUND(VALUE(SUBSTITUTE(実質収支比率等に係る経年分析!H$47,"▲","-")),2)</f>
        <v>29.15</v>
      </c>
      <c r="E20" s="174">
        <f>ROUND(VALUE(SUBSTITUTE(実質収支比率等に係る経年分析!I$47,"▲","-")),2)</f>
        <v>24.19</v>
      </c>
      <c r="F20" s="174">
        <f>ROUND(VALUE(SUBSTITUTE(実質収支比率等に係る経年分析!J$47,"▲","-")),2)</f>
        <v>20.64</v>
      </c>
    </row>
    <row r="21" spans="1:11" x14ac:dyDescent="0.2">
      <c r="A21" s="174" t="s">
        <v>54</v>
      </c>
      <c r="B21" s="174">
        <f>IF(ISNUMBER(VALUE(SUBSTITUTE(実質収支比率等に係る経年分析!F$49,"▲","-"))),ROUND(VALUE(SUBSTITUTE(実質収支比率等に係る経年分析!F$49,"▲","-")),2),NA())</f>
        <v>4.24</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-3.2</v>
      </c>
      <c r="E21" s="174">
        <f>IF(ISNUMBER(VALUE(SUBSTITUTE(実質収支比率等に係る経年分析!I$49,"▲","-"))),ROUND(VALUE(SUBSTITUTE(実質収支比率等に係る経年分析!I$49,"▲","-")),2),NA())</f>
        <v>-5.34</v>
      </c>
      <c r="F21" s="174">
        <f>IF(ISNUMBER(VALUE(SUBSTITUTE(実質収支比率等に係る経年分析!J$49,"▲","-"))),ROUND(VALUE(SUBSTITUTE(実質収支比率等に係る経年分析!J$49,"▲","-")),2),NA())</f>
        <v>-9.1199999999999992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0.55000000000000004</v>
      </c>
    </row>
    <row r="35" spans="1:16" x14ac:dyDescent="0.2">
      <c r="A35" s="175" t="str">
        <f>IF(連結実質赤字比率に係る赤字・黒字の構成分析!C$35="",NA(),連結実質赤字比率に係る赤字・黒字の構成分析!C$35)</f>
        <v>国民健康保険事業会計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4732</v>
      </c>
      <c r="E42" s="176"/>
      <c r="F42" s="176"/>
      <c r="G42" s="176">
        <f>'実質公債費比率（分子）の構造'!L$52</f>
        <v>4625</v>
      </c>
      <c r="H42" s="176"/>
      <c r="I42" s="176"/>
      <c r="J42" s="176">
        <f>'実質公債費比率（分子）の構造'!M$52</f>
        <v>4541</v>
      </c>
      <c r="K42" s="176"/>
      <c r="L42" s="176"/>
      <c r="M42" s="176">
        <f>'実質公債費比率（分子）の構造'!N$52</f>
        <v>4068</v>
      </c>
      <c r="N42" s="176"/>
      <c r="O42" s="176"/>
      <c r="P42" s="176">
        <f>'実質公債費比率（分子）の構造'!O$52</f>
        <v>3640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778</v>
      </c>
      <c r="C44" s="176"/>
      <c r="D44" s="176"/>
      <c r="E44" s="176">
        <f>'実質公債費比率（分子）の構造'!L$50</f>
        <v>870</v>
      </c>
      <c r="F44" s="176"/>
      <c r="G44" s="176"/>
      <c r="H44" s="176">
        <f>'実質公債費比率（分子）の構造'!M$50</f>
        <v>353</v>
      </c>
      <c r="I44" s="176"/>
      <c r="J44" s="176"/>
      <c r="K44" s="176">
        <f>'実質公債費比率（分子）の構造'!N$50</f>
        <v>441</v>
      </c>
      <c r="L44" s="176"/>
      <c r="M44" s="176"/>
      <c r="N44" s="176">
        <f>'実質公債費比率（分子）の構造'!O$50</f>
        <v>326</v>
      </c>
      <c r="O44" s="176"/>
      <c r="P44" s="176"/>
    </row>
    <row r="45" spans="1:16" x14ac:dyDescent="0.2">
      <c r="A45" s="176" t="s">
        <v>63</v>
      </c>
      <c r="B45" s="176">
        <f>'実質公債費比率（分子）の構造'!K$49</f>
        <v>95</v>
      </c>
      <c r="C45" s="176"/>
      <c r="D45" s="176"/>
      <c r="E45" s="176">
        <f>'実質公債費比率（分子）の構造'!L$49</f>
        <v>99</v>
      </c>
      <c r="F45" s="176"/>
      <c r="G45" s="176"/>
      <c r="H45" s="176">
        <f>'実質公債費比率（分子）の構造'!M$49</f>
        <v>96</v>
      </c>
      <c r="I45" s="176"/>
      <c r="J45" s="176"/>
      <c r="K45" s="176">
        <f>'実質公債費比率（分子）の構造'!N$49</f>
        <v>92</v>
      </c>
      <c r="L45" s="176"/>
      <c r="M45" s="176"/>
      <c r="N45" s="176">
        <f>'実質公債費比率（分子）の構造'!O$49</f>
        <v>109</v>
      </c>
      <c r="O45" s="176"/>
      <c r="P45" s="176"/>
    </row>
    <row r="46" spans="1:16" x14ac:dyDescent="0.2">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12</v>
      </c>
      <c r="B47" s="176">
        <f>'実質公債費比率（分子）の構造'!K$47</f>
        <v>266</v>
      </c>
      <c r="C47" s="176"/>
      <c r="D47" s="176"/>
      <c r="E47" s="176">
        <f>'実質公債費比率（分子）の構造'!L$47</f>
        <v>360</v>
      </c>
      <c r="F47" s="176"/>
      <c r="G47" s="176"/>
      <c r="H47" s="176">
        <f>'実質公債費比率（分子）の構造'!M$47</f>
        <v>349</v>
      </c>
      <c r="I47" s="176"/>
      <c r="J47" s="176"/>
      <c r="K47" s="176">
        <f>'実質公債費比率（分子）の構造'!N$47</f>
        <v>349</v>
      </c>
      <c r="L47" s="176"/>
      <c r="M47" s="176"/>
      <c r="N47" s="176">
        <f>'実質公債費比率（分子）の構造'!O$47</f>
        <v>349</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2577</v>
      </c>
      <c r="C49" s="176"/>
      <c r="D49" s="176"/>
      <c r="E49" s="176">
        <f>'実質公債費比率（分子）の構造'!L$45</f>
        <v>2253</v>
      </c>
      <c r="F49" s="176"/>
      <c r="G49" s="176"/>
      <c r="H49" s="176">
        <f>'実質公債費比率（分子）の構造'!M$45</f>
        <v>2584</v>
      </c>
      <c r="I49" s="176"/>
      <c r="J49" s="176"/>
      <c r="K49" s="176">
        <f>'実質公債費比率（分子）の構造'!N$45</f>
        <v>2249</v>
      </c>
      <c r="L49" s="176"/>
      <c r="M49" s="176"/>
      <c r="N49" s="176">
        <f>'実質公債費比率（分子）の構造'!O$45</f>
        <v>1791</v>
      </c>
      <c r="O49" s="176"/>
      <c r="P49" s="176"/>
    </row>
    <row r="50" spans="1:16" x14ac:dyDescent="0.2">
      <c r="A50" s="176" t="s">
        <v>67</v>
      </c>
      <c r="B50" s="176" t="e">
        <f>NA()</f>
        <v>#N/A</v>
      </c>
      <c r="C50" s="176">
        <f>IF(ISNUMBER('実質公債費比率（分子）の構造'!K$53),'実質公債費比率（分子）の構造'!K$53,NA())</f>
        <v>-1016</v>
      </c>
      <c r="D50" s="176" t="e">
        <f>NA()</f>
        <v>#N/A</v>
      </c>
      <c r="E50" s="176" t="e">
        <f>NA()</f>
        <v>#N/A</v>
      </c>
      <c r="F50" s="176">
        <f>IF(ISNUMBER('実質公債費比率（分子）の構造'!L$53),'実質公債費比率（分子）の構造'!L$53,NA())</f>
        <v>-1043</v>
      </c>
      <c r="G50" s="176" t="e">
        <f>NA()</f>
        <v>#N/A</v>
      </c>
      <c r="H50" s="176" t="e">
        <f>NA()</f>
        <v>#N/A</v>
      </c>
      <c r="I50" s="176">
        <f>IF(ISNUMBER('実質公債費比率（分子）の構造'!M$53),'実質公債費比率（分子）の構造'!M$53,NA())</f>
        <v>-1159</v>
      </c>
      <c r="J50" s="176" t="e">
        <f>NA()</f>
        <v>#N/A</v>
      </c>
      <c r="K50" s="176" t="e">
        <f>NA()</f>
        <v>#N/A</v>
      </c>
      <c r="L50" s="176">
        <f>IF(ISNUMBER('実質公債費比率（分子）の構造'!N$53),'実質公債費比率（分子）の構造'!N$53,NA())</f>
        <v>-937</v>
      </c>
      <c r="M50" s="176" t="e">
        <f>NA()</f>
        <v>#N/A</v>
      </c>
      <c r="N50" s="176" t="e">
        <f>NA()</f>
        <v>#N/A</v>
      </c>
      <c r="O50" s="176">
        <f>IF(ISNUMBER('実質公債費比率（分子）の構造'!O$53),'実質公債費比率（分子）の構造'!O$53,NA())</f>
        <v>-1065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39390</v>
      </c>
      <c r="E56" s="175"/>
      <c r="F56" s="175"/>
      <c r="G56" s="175">
        <f>'将来負担比率（分子）の構造'!J$52</f>
        <v>36954</v>
      </c>
      <c r="H56" s="175"/>
      <c r="I56" s="175"/>
      <c r="J56" s="175">
        <f>'将来負担比率（分子）の構造'!K$52</f>
        <v>39504</v>
      </c>
      <c r="K56" s="175"/>
      <c r="L56" s="175"/>
      <c r="M56" s="175">
        <f>'将来負担比率（分子）の構造'!L$52</f>
        <v>37105</v>
      </c>
      <c r="N56" s="175"/>
      <c r="O56" s="175"/>
      <c r="P56" s="175">
        <f>'将来負担比率（分子）の構造'!M$52</f>
        <v>33476</v>
      </c>
    </row>
    <row r="57" spans="1:16" x14ac:dyDescent="0.2">
      <c r="A57" s="175" t="s">
        <v>42</v>
      </c>
      <c r="B57" s="175"/>
      <c r="C57" s="175"/>
      <c r="D57" s="175">
        <f>'将来負担比率（分子）の構造'!I$51</f>
        <v>5</v>
      </c>
      <c r="E57" s="175"/>
      <c r="F57" s="175"/>
      <c r="G57" s="175">
        <f>'将来負担比率（分子）の構造'!J$51</f>
        <v>2</v>
      </c>
      <c r="H57" s="175"/>
      <c r="I57" s="175"/>
      <c r="J57" s="175">
        <f>'将来負担比率（分子）の構造'!K$51</f>
        <v>2</v>
      </c>
      <c r="K57" s="175"/>
      <c r="L57" s="175"/>
      <c r="M57" s="175">
        <f>'将来負担比率（分子）の構造'!L$51</f>
        <v>3</v>
      </c>
      <c r="N57" s="175"/>
      <c r="O57" s="175"/>
      <c r="P57" s="175">
        <f>'将来負担比率（分子）の構造'!M$51</f>
        <v>9</v>
      </c>
    </row>
    <row r="58" spans="1:16" x14ac:dyDescent="0.2">
      <c r="A58" s="175" t="s">
        <v>41</v>
      </c>
      <c r="B58" s="175"/>
      <c r="C58" s="175"/>
      <c r="D58" s="175">
        <f>'将来負担比率（分子）の構造'!I$50</f>
        <v>35578</v>
      </c>
      <c r="E58" s="175"/>
      <c r="F58" s="175"/>
      <c r="G58" s="175">
        <f>'将来負担比率（分子）の構造'!J$50</f>
        <v>35871</v>
      </c>
      <c r="H58" s="175"/>
      <c r="I58" s="175"/>
      <c r="J58" s="175">
        <f>'将来負担比率（分子）の構造'!K$50</f>
        <v>48125</v>
      </c>
      <c r="K58" s="175"/>
      <c r="L58" s="175"/>
      <c r="M58" s="175">
        <f>'将来負担比率（分子）の構造'!L$50</f>
        <v>54688</v>
      </c>
      <c r="N58" s="175"/>
      <c r="O58" s="175"/>
      <c r="P58" s="175">
        <f>'将来負担比率（分子）の構造'!M$50</f>
        <v>60659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15720</v>
      </c>
      <c r="C62" s="175"/>
      <c r="D62" s="175"/>
      <c r="E62" s="175">
        <f>'将来負担比率（分子）の構造'!J$45</f>
        <v>11788</v>
      </c>
      <c r="F62" s="175"/>
      <c r="G62" s="175"/>
      <c r="H62" s="175">
        <f>'将来負担比率（分子）の構造'!K$45</f>
        <v>12104</v>
      </c>
      <c r="I62" s="175"/>
      <c r="J62" s="175"/>
      <c r="K62" s="175">
        <f>'将来負担比率（分子）の構造'!L$45</f>
        <v>11350</v>
      </c>
      <c r="L62" s="175"/>
      <c r="M62" s="175"/>
      <c r="N62" s="175">
        <f>'将来負担比率（分子）の構造'!M$45</f>
        <v>11378</v>
      </c>
      <c r="O62" s="175"/>
      <c r="P62" s="175"/>
    </row>
    <row r="63" spans="1:16" x14ac:dyDescent="0.2">
      <c r="A63" s="175" t="s">
        <v>34</v>
      </c>
      <c r="B63" s="175">
        <f>'将来負担比率（分子）の構造'!I$44</f>
        <v>1155</v>
      </c>
      <c r="C63" s="175"/>
      <c r="D63" s="175"/>
      <c r="E63" s="175">
        <f>'将来負担比率（分子）の構造'!J$44</f>
        <v>1344</v>
      </c>
      <c r="F63" s="175"/>
      <c r="G63" s="175"/>
      <c r="H63" s="175">
        <f>'将来負担比率（分子）の構造'!K$44</f>
        <v>1505</v>
      </c>
      <c r="I63" s="175"/>
      <c r="J63" s="175"/>
      <c r="K63" s="175">
        <f>'将来負担比率（分子）の構造'!L$44</f>
        <v>1701</v>
      </c>
      <c r="L63" s="175"/>
      <c r="M63" s="175"/>
      <c r="N63" s="175">
        <f>'将来負担比率（分子）の構造'!M$44</f>
        <v>1709</v>
      </c>
      <c r="O63" s="175"/>
      <c r="P63" s="175"/>
    </row>
    <row r="64" spans="1:16" x14ac:dyDescent="0.2">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32</v>
      </c>
      <c r="B65" s="175">
        <f>'将来負担比率（分子）の構造'!I$42</f>
        <v>726</v>
      </c>
      <c r="C65" s="175"/>
      <c r="D65" s="175"/>
      <c r="E65" s="175">
        <f>'将来負担比率（分子）の構造'!J$42</f>
        <v>134</v>
      </c>
      <c r="F65" s="175"/>
      <c r="G65" s="175"/>
      <c r="H65" s="175">
        <f>'将来負担比率（分子）の構造'!K$42</f>
        <v>299</v>
      </c>
      <c r="I65" s="175"/>
      <c r="J65" s="175"/>
      <c r="K65" s="175">
        <f>'将来負担比率（分子）の構造'!L$42</f>
        <v>339</v>
      </c>
      <c r="L65" s="175"/>
      <c r="M65" s="175"/>
      <c r="N65" s="175">
        <f>'将来負担比率（分子）の構造'!M$42</f>
        <v>361</v>
      </c>
      <c r="O65" s="175"/>
      <c r="P65" s="175"/>
    </row>
    <row r="66" spans="1:16" x14ac:dyDescent="0.2">
      <c r="A66" s="175" t="s">
        <v>31</v>
      </c>
      <c r="B66" s="175">
        <f>'将来負担比率（分子）の構造'!I$41</f>
        <v>26048</v>
      </c>
      <c r="C66" s="175"/>
      <c r="D66" s="175"/>
      <c r="E66" s="175">
        <f>'将来負担比率（分子）の構造'!J$41</f>
        <v>24717</v>
      </c>
      <c r="F66" s="175"/>
      <c r="G66" s="175"/>
      <c r="H66" s="175">
        <f>'将来負担比率（分子）の構造'!K$41</f>
        <v>22741</v>
      </c>
      <c r="I66" s="175"/>
      <c r="J66" s="175"/>
      <c r="K66" s="175">
        <f>'将来負担比率（分子）の構造'!L$41</f>
        <v>21050</v>
      </c>
      <c r="L66" s="175"/>
      <c r="M66" s="175"/>
      <c r="N66" s="175">
        <f>'将来負担比率（分子）の構造'!M$41</f>
        <v>20218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21995</v>
      </c>
      <c r="C72" s="179">
        <f>基金残高に係る経年分析!G55</f>
        <v>18689</v>
      </c>
      <c r="D72" s="179">
        <f>基金残高に係る経年分析!H55</f>
        <v>17035</v>
      </c>
    </row>
    <row r="73" spans="1:16" x14ac:dyDescent="0.2">
      <c r="A73" s="178" t="s">
        <v>74</v>
      </c>
      <c r="B73" s="179">
        <f>基金残高に係る経年分析!F56</f>
        <v>83</v>
      </c>
      <c r="C73" s="179">
        <f>基金残高に係る経年分析!G56</f>
        <v>97</v>
      </c>
      <c r="D73" s="179">
        <f>基金残高に係る経年分析!H56</f>
        <v>110</v>
      </c>
    </row>
    <row r="74" spans="1:16" x14ac:dyDescent="0.2">
      <c r="A74" s="178" t="s">
        <v>75</v>
      </c>
      <c r="B74" s="179">
        <f>基金残高に係る経年分析!F57</f>
        <v>19892</v>
      </c>
      <c r="C74" s="179">
        <f>基金残高に係る経年分析!G57</f>
        <v>28453</v>
      </c>
      <c r="D74" s="179">
        <f>基金残高に係る経年分析!H57</f>
        <v>34725</v>
      </c>
    </row>
  </sheetData>
  <sheetProtection algorithmName="SHA-512" hashValue="WWXx+iAcGwwiYoCyl5ssQbYPQo7GcJ0qRB8SGSyBlYJxSxG5sBmidmN8xkKf4BKDkImObqPO46GPiOZ8EQljuw==" saltValue="Y0AWqD98RvmOqWCnxoPn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36725084</v>
      </c>
      <c r="S5" s="677"/>
      <c r="T5" s="677"/>
      <c r="U5" s="677"/>
      <c r="V5" s="677"/>
      <c r="W5" s="677"/>
      <c r="X5" s="677"/>
      <c r="Y5" s="702"/>
      <c r="Z5" s="715">
        <v>24.9</v>
      </c>
      <c r="AA5" s="715"/>
      <c r="AB5" s="715"/>
      <c r="AC5" s="715"/>
      <c r="AD5" s="716">
        <v>36438584</v>
      </c>
      <c r="AE5" s="716"/>
      <c r="AF5" s="716"/>
      <c r="AG5" s="716"/>
      <c r="AH5" s="716"/>
      <c r="AI5" s="716"/>
      <c r="AJ5" s="716"/>
      <c r="AK5" s="716"/>
      <c r="AL5" s="703">
        <v>42.6</v>
      </c>
      <c r="AM5" s="685"/>
      <c r="AN5" s="685"/>
      <c r="AO5" s="704"/>
      <c r="AP5" s="679" t="s">
        <v>216</v>
      </c>
      <c r="AQ5" s="680"/>
      <c r="AR5" s="680"/>
      <c r="AS5" s="680"/>
      <c r="AT5" s="680"/>
      <c r="AU5" s="680"/>
      <c r="AV5" s="680"/>
      <c r="AW5" s="680"/>
      <c r="AX5" s="680"/>
      <c r="AY5" s="680"/>
      <c r="AZ5" s="680"/>
      <c r="BA5" s="680"/>
      <c r="BB5" s="680"/>
      <c r="BC5" s="680"/>
      <c r="BD5" s="680"/>
      <c r="BE5" s="680"/>
      <c r="BF5" s="681"/>
      <c r="BG5" s="621">
        <v>36690274</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461844</v>
      </c>
      <c r="S6" s="622"/>
      <c r="T6" s="622"/>
      <c r="U6" s="622"/>
      <c r="V6" s="622"/>
      <c r="W6" s="622"/>
      <c r="X6" s="622"/>
      <c r="Y6" s="623"/>
      <c r="Z6" s="659">
        <v>0.3</v>
      </c>
      <c r="AA6" s="659"/>
      <c r="AB6" s="659"/>
      <c r="AC6" s="659"/>
      <c r="AD6" s="660">
        <v>461844</v>
      </c>
      <c r="AE6" s="660"/>
      <c r="AF6" s="660"/>
      <c r="AG6" s="660"/>
      <c r="AH6" s="660"/>
      <c r="AI6" s="660"/>
      <c r="AJ6" s="660"/>
      <c r="AK6" s="660"/>
      <c r="AL6" s="624">
        <v>0.5</v>
      </c>
      <c r="AM6" s="625"/>
      <c r="AN6" s="625"/>
      <c r="AO6" s="661"/>
      <c r="AP6" s="618" t="s">
        <v>221</v>
      </c>
      <c r="AQ6" s="619"/>
      <c r="AR6" s="619"/>
      <c r="AS6" s="619"/>
      <c r="AT6" s="619"/>
      <c r="AU6" s="619"/>
      <c r="AV6" s="619"/>
      <c r="AW6" s="619"/>
      <c r="AX6" s="619"/>
      <c r="AY6" s="619"/>
      <c r="AZ6" s="619"/>
      <c r="BA6" s="619"/>
      <c r="BB6" s="619"/>
      <c r="BC6" s="619"/>
      <c r="BD6" s="619"/>
      <c r="BE6" s="619"/>
      <c r="BF6" s="620"/>
      <c r="BG6" s="621">
        <v>36403774</v>
      </c>
      <c r="BH6" s="622"/>
      <c r="BI6" s="622"/>
      <c r="BJ6" s="622"/>
      <c r="BK6" s="622"/>
      <c r="BL6" s="622"/>
      <c r="BM6" s="622"/>
      <c r="BN6" s="623"/>
      <c r="BO6" s="659">
        <v>99.1</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636526</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620989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134443</v>
      </c>
      <c r="S7" s="622"/>
      <c r="T7" s="622"/>
      <c r="U7" s="622"/>
      <c r="V7" s="622"/>
      <c r="W7" s="622"/>
      <c r="X7" s="622"/>
      <c r="Y7" s="623"/>
      <c r="Z7" s="659">
        <v>0.1</v>
      </c>
      <c r="AA7" s="659"/>
      <c r="AB7" s="659"/>
      <c r="AC7" s="659"/>
      <c r="AD7" s="660">
        <v>134443</v>
      </c>
      <c r="AE7" s="660"/>
      <c r="AF7" s="660"/>
      <c r="AG7" s="660"/>
      <c r="AH7" s="660"/>
      <c r="AI7" s="660"/>
      <c r="AJ7" s="660"/>
      <c r="AK7" s="660"/>
      <c r="AL7" s="624">
        <v>0.2</v>
      </c>
      <c r="AM7" s="625"/>
      <c r="AN7" s="625"/>
      <c r="AO7" s="661"/>
      <c r="AP7" s="618" t="s">
        <v>224</v>
      </c>
      <c r="AQ7" s="619"/>
      <c r="AR7" s="619"/>
      <c r="AS7" s="619"/>
      <c r="AT7" s="619"/>
      <c r="AU7" s="619"/>
      <c r="AV7" s="619"/>
      <c r="AW7" s="619"/>
      <c r="AX7" s="619"/>
      <c r="AY7" s="619"/>
      <c r="AZ7" s="619"/>
      <c r="BA7" s="619"/>
      <c r="BB7" s="619"/>
      <c r="BC7" s="619"/>
      <c r="BD7" s="619"/>
      <c r="BE7" s="619"/>
      <c r="BF7" s="620"/>
      <c r="BG7" s="621">
        <v>33147595</v>
      </c>
      <c r="BH7" s="622"/>
      <c r="BI7" s="622"/>
      <c r="BJ7" s="622"/>
      <c r="BK7" s="622"/>
      <c r="BL7" s="622"/>
      <c r="BM7" s="622"/>
      <c r="BN7" s="623"/>
      <c r="BO7" s="659">
        <v>90.3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20487647</v>
      </c>
      <c r="CS7" s="622"/>
      <c r="CT7" s="622"/>
      <c r="CU7" s="622"/>
      <c r="CV7" s="622"/>
      <c r="CW7" s="622"/>
      <c r="CX7" s="622"/>
      <c r="CY7" s="623"/>
      <c r="CZ7" s="659">
        <v>14.2</v>
      </c>
      <c r="DA7" s="659"/>
      <c r="DB7" s="659"/>
      <c r="DC7" s="659"/>
      <c r="DD7" s="627">
        <v>1001356</v>
      </c>
      <c r="DE7" s="622"/>
      <c r="DF7" s="622"/>
      <c r="DG7" s="622"/>
      <c r="DH7" s="622"/>
      <c r="DI7" s="622"/>
      <c r="DJ7" s="622"/>
      <c r="DK7" s="622"/>
      <c r="DL7" s="622"/>
      <c r="DM7" s="622"/>
      <c r="DN7" s="622"/>
      <c r="DO7" s="622"/>
      <c r="DP7" s="623"/>
      <c r="DQ7" s="627">
        <v>18434359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715444</v>
      </c>
      <c r="S8" s="622"/>
      <c r="T8" s="622"/>
      <c r="U8" s="622"/>
      <c r="V8" s="622"/>
      <c r="W8" s="622"/>
      <c r="X8" s="622"/>
      <c r="Y8" s="623"/>
      <c r="Z8" s="659">
        <v>0.5</v>
      </c>
      <c r="AA8" s="659"/>
      <c r="AB8" s="659"/>
      <c r="AC8" s="659"/>
      <c r="AD8" s="660">
        <v>715444</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605718</v>
      </c>
      <c r="BH8" s="622"/>
      <c r="BI8" s="622"/>
      <c r="BJ8" s="622"/>
      <c r="BK8" s="622"/>
      <c r="BL8" s="622"/>
      <c r="BM8" s="622"/>
      <c r="BN8" s="623"/>
      <c r="BO8" s="659">
        <v>1.6</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76020757</v>
      </c>
      <c r="CS8" s="622"/>
      <c r="CT8" s="622"/>
      <c r="CU8" s="622"/>
      <c r="CV8" s="622"/>
      <c r="CW8" s="622"/>
      <c r="CX8" s="622"/>
      <c r="CY8" s="623"/>
      <c r="CZ8" s="659">
        <v>52.8</v>
      </c>
      <c r="DA8" s="659"/>
      <c r="DB8" s="659"/>
      <c r="DC8" s="659"/>
      <c r="DD8" s="627">
        <v>2434227</v>
      </c>
      <c r="DE8" s="622"/>
      <c r="DF8" s="622"/>
      <c r="DG8" s="622"/>
      <c r="DH8" s="622"/>
      <c r="DI8" s="622"/>
      <c r="DJ8" s="622"/>
      <c r="DK8" s="622"/>
      <c r="DL8" s="622"/>
      <c r="DM8" s="622"/>
      <c r="DN8" s="622"/>
      <c r="DO8" s="622"/>
      <c r="DP8" s="623"/>
      <c r="DQ8" s="627">
        <v>43397401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768930</v>
      </c>
      <c r="S9" s="622"/>
      <c r="T9" s="622"/>
      <c r="U9" s="622"/>
      <c r="V9" s="622"/>
      <c r="W9" s="622"/>
      <c r="X9" s="622"/>
      <c r="Y9" s="623"/>
      <c r="Z9" s="659">
        <v>0.5</v>
      </c>
      <c r="AA9" s="659"/>
      <c r="AB9" s="659"/>
      <c r="AC9" s="659"/>
      <c r="AD9" s="660">
        <v>768930</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32541877</v>
      </c>
      <c r="BH9" s="622"/>
      <c r="BI9" s="622"/>
      <c r="BJ9" s="622"/>
      <c r="BK9" s="622"/>
      <c r="BL9" s="622"/>
      <c r="BM9" s="622"/>
      <c r="BN9" s="623"/>
      <c r="BO9" s="659">
        <v>88.6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14711196</v>
      </c>
      <c r="CS9" s="622"/>
      <c r="CT9" s="622"/>
      <c r="CU9" s="622"/>
      <c r="CV9" s="622"/>
      <c r="CW9" s="622"/>
      <c r="CX9" s="622"/>
      <c r="CY9" s="623"/>
      <c r="CZ9" s="659">
        <v>10.199999999999999</v>
      </c>
      <c r="DA9" s="659"/>
      <c r="DB9" s="659"/>
      <c r="DC9" s="659"/>
      <c r="DD9" s="627">
        <v>157833</v>
      </c>
      <c r="DE9" s="622"/>
      <c r="DF9" s="622"/>
      <c r="DG9" s="622"/>
      <c r="DH9" s="622"/>
      <c r="DI9" s="622"/>
      <c r="DJ9" s="622"/>
      <c r="DK9" s="622"/>
      <c r="DL9" s="622"/>
      <c r="DM9" s="622"/>
      <c r="DN9" s="622"/>
      <c r="DO9" s="622"/>
      <c r="DP9" s="623"/>
      <c r="DQ9" s="627">
        <v>11433006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t="s">
        <v>122</v>
      </c>
      <c r="BH10" s="622"/>
      <c r="BI10" s="622"/>
      <c r="BJ10" s="622"/>
      <c r="BK10" s="622"/>
      <c r="BL10" s="622"/>
      <c r="BM10" s="622"/>
      <c r="BN10" s="623"/>
      <c r="BO10" s="659" t="s">
        <v>122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77961</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64532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8524535</v>
      </c>
      <c r="S11" s="622"/>
      <c r="T11" s="622"/>
      <c r="U11" s="622"/>
      <c r="V11" s="622"/>
      <c r="W11" s="622"/>
      <c r="X11" s="622"/>
      <c r="Y11" s="623"/>
      <c r="Z11" s="624">
        <v>5.8</v>
      </c>
      <c r="AA11" s="625"/>
      <c r="AB11" s="625"/>
      <c r="AC11" s="626"/>
      <c r="AD11" s="627">
        <v>8524535</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t="s">
        <v>122</v>
      </c>
      <c r="BH11" s="622"/>
      <c r="BI11" s="622"/>
      <c r="BJ11" s="622"/>
      <c r="BK11" s="622"/>
      <c r="BL11" s="622"/>
      <c r="BM11" s="622"/>
      <c r="BN11" s="623"/>
      <c r="BO11" s="659" t="s">
        <v>122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t="s">
        <v>122</v>
      </c>
      <c r="CS11" s="622"/>
      <c r="CT11" s="622"/>
      <c r="CU11" s="622"/>
      <c r="CV11" s="622"/>
      <c r="CW11" s="622"/>
      <c r="CX11" s="622"/>
      <c r="CY11" s="623"/>
      <c r="CZ11" s="659" t="s">
        <v>122</v>
      </c>
      <c r="DA11" s="659"/>
      <c r="DB11" s="659"/>
      <c r="DC11" s="659"/>
      <c r="DD11" s="627" t="s">
        <v>122</v>
      </c>
      <c r="DE11" s="622"/>
      <c r="DF11" s="622"/>
      <c r="DG11" s="622"/>
      <c r="DH11" s="622"/>
      <c r="DI11" s="622"/>
      <c r="DJ11" s="622"/>
      <c r="DK11" s="622"/>
      <c r="DL11" s="622"/>
      <c r="DM11" s="622"/>
      <c r="DN11" s="622"/>
      <c r="DO11" s="622"/>
      <c r="DP11" s="623"/>
      <c r="DQ11" s="627" t="s">
        <v>122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t="s">
        <v>122</v>
      </c>
      <c r="BH12" s="622"/>
      <c r="BI12" s="622"/>
      <c r="BJ12" s="622"/>
      <c r="BK12" s="622"/>
      <c r="BL12" s="622"/>
      <c r="BM12" s="622"/>
      <c r="BN12" s="623"/>
      <c r="BO12" s="659" t="s">
        <v>122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1538103</v>
      </c>
      <c r="CS12" s="622"/>
      <c r="CT12" s="622"/>
      <c r="CU12" s="622"/>
      <c r="CV12" s="622"/>
      <c r="CW12" s="622"/>
      <c r="CX12" s="622"/>
      <c r="CY12" s="623"/>
      <c r="CZ12" s="659">
        <v>1.1000000000000001</v>
      </c>
      <c r="DA12" s="659"/>
      <c r="DB12" s="659"/>
      <c r="DC12" s="659"/>
      <c r="DD12" s="627" t="s">
        <v>122</v>
      </c>
      <c r="DE12" s="622"/>
      <c r="DF12" s="622"/>
      <c r="DG12" s="622"/>
      <c r="DH12" s="622"/>
      <c r="DI12" s="622"/>
      <c r="DJ12" s="622"/>
      <c r="DK12" s="622"/>
      <c r="DL12" s="622"/>
      <c r="DM12" s="622"/>
      <c r="DN12" s="622"/>
      <c r="DO12" s="622"/>
      <c r="DP12" s="623"/>
      <c r="DQ12" s="627">
        <v>1312267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t="s">
        <v>122</v>
      </c>
      <c r="BH13" s="622"/>
      <c r="BI13" s="622"/>
      <c r="BJ13" s="622"/>
      <c r="BK13" s="622"/>
      <c r="BL13" s="622"/>
      <c r="BM13" s="622"/>
      <c r="BN13" s="623"/>
      <c r="BO13" s="659" t="s">
        <v>122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14037088</v>
      </c>
      <c r="CS13" s="622"/>
      <c r="CT13" s="622"/>
      <c r="CU13" s="622"/>
      <c r="CV13" s="622"/>
      <c r="CW13" s="622"/>
      <c r="CX13" s="622"/>
      <c r="CY13" s="623"/>
      <c r="CZ13" s="659">
        <v>9.6999999999999993</v>
      </c>
      <c r="DA13" s="659"/>
      <c r="DB13" s="659"/>
      <c r="DC13" s="659"/>
      <c r="DD13" s="627">
        <v>8024750</v>
      </c>
      <c r="DE13" s="622"/>
      <c r="DF13" s="622"/>
      <c r="DG13" s="622"/>
      <c r="DH13" s="622"/>
      <c r="DI13" s="622"/>
      <c r="DJ13" s="622"/>
      <c r="DK13" s="622"/>
      <c r="DL13" s="622"/>
      <c r="DM13" s="622"/>
      <c r="DN13" s="622"/>
      <c r="DO13" s="622"/>
      <c r="DP13" s="623"/>
      <c r="DQ13" s="627">
        <v>8566667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3415</v>
      </c>
      <c r="S14" s="622"/>
      <c r="T14" s="622"/>
      <c r="U14" s="622"/>
      <c r="V14" s="622"/>
      <c r="W14" s="622"/>
      <c r="X14" s="622"/>
      <c r="Y14" s="623"/>
      <c r="Z14" s="659">
        <v>0</v>
      </c>
      <c r="AA14" s="659"/>
      <c r="AB14" s="659"/>
      <c r="AC14" s="659"/>
      <c r="AD14" s="660">
        <v>3415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99770</v>
      </c>
      <c r="BH14" s="622"/>
      <c r="BI14" s="622"/>
      <c r="BJ14" s="622"/>
      <c r="BK14" s="622"/>
      <c r="BL14" s="622"/>
      <c r="BM14" s="622"/>
      <c r="BN14" s="623"/>
      <c r="BO14" s="659">
        <v>0.3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525785</v>
      </c>
      <c r="CS14" s="622"/>
      <c r="CT14" s="622"/>
      <c r="CU14" s="622"/>
      <c r="CV14" s="622"/>
      <c r="CW14" s="622"/>
      <c r="CX14" s="622"/>
      <c r="CY14" s="623"/>
      <c r="CZ14" s="659">
        <v>0.4</v>
      </c>
      <c r="DA14" s="659"/>
      <c r="DB14" s="659"/>
      <c r="DC14" s="659"/>
      <c r="DD14" s="627">
        <v>54612</v>
      </c>
      <c r="DE14" s="622"/>
      <c r="DF14" s="622"/>
      <c r="DG14" s="622"/>
      <c r="DH14" s="622"/>
      <c r="DI14" s="622"/>
      <c r="DJ14" s="622"/>
      <c r="DK14" s="622"/>
      <c r="DL14" s="622"/>
      <c r="DM14" s="622"/>
      <c r="DN14" s="622"/>
      <c r="DO14" s="622"/>
      <c r="DP14" s="623"/>
      <c r="DQ14" s="627">
        <v>487402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3156409</v>
      </c>
      <c r="BH15" s="622"/>
      <c r="BI15" s="622"/>
      <c r="BJ15" s="622"/>
      <c r="BK15" s="622"/>
      <c r="BL15" s="622"/>
      <c r="BM15" s="622"/>
      <c r="BN15" s="623"/>
      <c r="BO15" s="659">
        <v>8.6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13401940</v>
      </c>
      <c r="CS15" s="622"/>
      <c r="CT15" s="622"/>
      <c r="CU15" s="622"/>
      <c r="CV15" s="622"/>
      <c r="CW15" s="622"/>
      <c r="CX15" s="622"/>
      <c r="CY15" s="623"/>
      <c r="CZ15" s="659">
        <v>9.3000000000000007</v>
      </c>
      <c r="DA15" s="659"/>
      <c r="DB15" s="659"/>
      <c r="DC15" s="659"/>
      <c r="DD15" s="627">
        <v>2448772</v>
      </c>
      <c r="DE15" s="622"/>
      <c r="DF15" s="622"/>
      <c r="DG15" s="622"/>
      <c r="DH15" s="622"/>
      <c r="DI15" s="622"/>
      <c r="DJ15" s="622"/>
      <c r="DK15" s="622"/>
      <c r="DL15" s="622"/>
      <c r="DM15" s="622"/>
      <c r="DN15" s="622"/>
      <c r="DO15" s="622"/>
      <c r="DP15" s="623"/>
      <c r="DQ15" s="627">
        <v>12345205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127766</v>
      </c>
      <c r="S16" s="622"/>
      <c r="T16" s="622"/>
      <c r="U16" s="622"/>
      <c r="V16" s="622"/>
      <c r="W16" s="622"/>
      <c r="X16" s="622"/>
      <c r="Y16" s="623"/>
      <c r="Z16" s="659">
        <v>0.1</v>
      </c>
      <c r="AA16" s="659"/>
      <c r="AB16" s="659"/>
      <c r="AC16" s="659"/>
      <c r="AD16" s="660">
        <v>127766</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t="s">
        <v>122</v>
      </c>
      <c r="S17" s="622"/>
      <c r="T17" s="622"/>
      <c r="U17" s="622"/>
      <c r="V17" s="622"/>
      <c r="W17" s="622"/>
      <c r="X17" s="622"/>
      <c r="Y17" s="623"/>
      <c r="Z17" s="659" t="s">
        <v>122</v>
      </c>
      <c r="AA17" s="659"/>
      <c r="AB17" s="659"/>
      <c r="AC17" s="659"/>
      <c r="AD17" s="660" t="s">
        <v>122</v>
      </c>
      <c r="AE17" s="660"/>
      <c r="AF17" s="660"/>
      <c r="AG17" s="660"/>
      <c r="AH17" s="660"/>
      <c r="AI17" s="660"/>
      <c r="AJ17" s="660"/>
      <c r="AK17" s="660"/>
      <c r="AL17" s="624" t="s">
        <v>122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2646027</v>
      </c>
      <c r="CS17" s="622"/>
      <c r="CT17" s="622"/>
      <c r="CU17" s="622"/>
      <c r="CV17" s="622"/>
      <c r="CW17" s="622"/>
      <c r="CX17" s="622"/>
      <c r="CY17" s="623"/>
      <c r="CZ17" s="659">
        <v>1.8</v>
      </c>
      <c r="DA17" s="659"/>
      <c r="DB17" s="659"/>
      <c r="DC17" s="659"/>
      <c r="DD17" s="627" t="s">
        <v>122</v>
      </c>
      <c r="DE17" s="622"/>
      <c r="DF17" s="622"/>
      <c r="DG17" s="622"/>
      <c r="DH17" s="622"/>
      <c r="DI17" s="622"/>
      <c r="DJ17" s="622"/>
      <c r="DK17" s="622"/>
      <c r="DL17" s="622"/>
      <c r="DM17" s="622"/>
      <c r="DN17" s="622"/>
      <c r="DO17" s="622"/>
      <c r="DP17" s="623"/>
      <c r="DQ17" s="627">
        <v>2646027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114295</v>
      </c>
      <c r="S18" s="622"/>
      <c r="T18" s="622"/>
      <c r="U18" s="622"/>
      <c r="V18" s="622"/>
      <c r="W18" s="622"/>
      <c r="X18" s="622"/>
      <c r="Y18" s="623"/>
      <c r="Z18" s="659">
        <v>0.1</v>
      </c>
      <c r="AA18" s="659"/>
      <c r="AB18" s="659"/>
      <c r="AC18" s="659"/>
      <c r="AD18" s="660">
        <v>114295</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v>286500</v>
      </c>
      <c r="BH18" s="622"/>
      <c r="BI18" s="622"/>
      <c r="BJ18" s="622"/>
      <c r="BK18" s="622"/>
      <c r="BL18" s="622"/>
      <c r="BM18" s="622"/>
      <c r="BN18" s="623"/>
      <c r="BO18" s="659">
        <v>0.8</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114295</v>
      </c>
      <c r="S19" s="622"/>
      <c r="T19" s="622"/>
      <c r="U19" s="622"/>
      <c r="V19" s="622"/>
      <c r="W19" s="622"/>
      <c r="X19" s="622"/>
      <c r="Y19" s="623"/>
      <c r="Z19" s="659">
        <v>0.1</v>
      </c>
      <c r="AA19" s="659"/>
      <c r="AB19" s="659"/>
      <c r="AC19" s="659"/>
      <c r="AD19" s="660">
        <v>114295</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34810</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34810</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144083030</v>
      </c>
      <c r="CS20" s="622"/>
      <c r="CT20" s="622"/>
      <c r="CU20" s="622"/>
      <c r="CV20" s="622"/>
      <c r="CW20" s="622"/>
      <c r="CX20" s="622"/>
      <c r="CY20" s="623"/>
      <c r="CZ20" s="659">
        <v>100</v>
      </c>
      <c r="DA20" s="659"/>
      <c r="DB20" s="659"/>
      <c r="DC20" s="659"/>
      <c r="DD20" s="627">
        <v>14121550</v>
      </c>
      <c r="DE20" s="622"/>
      <c r="DF20" s="622"/>
      <c r="DG20" s="622"/>
      <c r="DH20" s="622"/>
      <c r="DI20" s="622"/>
      <c r="DJ20" s="622"/>
      <c r="DK20" s="622"/>
      <c r="DL20" s="622"/>
      <c r="DM20" s="622"/>
      <c r="DN20" s="622"/>
      <c r="DO20" s="622"/>
      <c r="DP20" s="623"/>
      <c r="DQ20" s="627">
        <v>99307855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59" t="s">
        <v>122</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34810</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t="s">
        <v>122</v>
      </c>
      <c r="S23" s="622"/>
      <c r="T23" s="622"/>
      <c r="U23" s="622"/>
      <c r="V23" s="622"/>
      <c r="W23" s="622"/>
      <c r="X23" s="622"/>
      <c r="Y23" s="623"/>
      <c r="Z23" s="659" t="s">
        <v>122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69883207</v>
      </c>
      <c r="CS24" s="677"/>
      <c r="CT24" s="677"/>
      <c r="CU24" s="677"/>
      <c r="CV24" s="677"/>
      <c r="CW24" s="677"/>
      <c r="CX24" s="677"/>
      <c r="CY24" s="702"/>
      <c r="CZ24" s="703">
        <v>48.5</v>
      </c>
      <c r="DA24" s="685"/>
      <c r="DB24" s="685"/>
      <c r="DC24" s="705"/>
      <c r="DD24" s="701">
        <v>41114905</v>
      </c>
      <c r="DE24" s="677"/>
      <c r="DF24" s="677"/>
      <c r="DG24" s="677"/>
      <c r="DH24" s="677"/>
      <c r="DI24" s="677"/>
      <c r="DJ24" s="677"/>
      <c r="DK24" s="702"/>
      <c r="DL24" s="701">
        <v>35923051</v>
      </c>
      <c r="DM24" s="677"/>
      <c r="DN24" s="677"/>
      <c r="DO24" s="677"/>
      <c r="DP24" s="677"/>
      <c r="DQ24" s="677"/>
      <c r="DR24" s="677"/>
      <c r="DS24" s="677"/>
      <c r="DT24" s="677"/>
      <c r="DU24" s="677"/>
      <c r="DV24" s="702"/>
      <c r="DW24" s="703">
        <v>42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47575756</v>
      </c>
      <c r="S25" s="622"/>
      <c r="T25" s="622"/>
      <c r="U25" s="622"/>
      <c r="V25" s="622"/>
      <c r="W25" s="622"/>
      <c r="X25" s="622"/>
      <c r="Y25" s="623"/>
      <c r="Z25" s="659">
        <v>32.299999999999997</v>
      </c>
      <c r="AA25" s="659"/>
      <c r="AB25" s="659"/>
      <c r="AC25" s="659"/>
      <c r="AD25" s="660">
        <v>47289256</v>
      </c>
      <c r="AE25" s="660"/>
      <c r="AF25" s="660"/>
      <c r="AG25" s="660"/>
      <c r="AH25" s="660"/>
      <c r="AI25" s="660"/>
      <c r="AJ25" s="660"/>
      <c r="AK25" s="660"/>
      <c r="AL25" s="624">
        <v>55.2</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22672991</v>
      </c>
      <c r="CS25" s="634"/>
      <c r="CT25" s="634"/>
      <c r="CU25" s="634"/>
      <c r="CV25" s="634"/>
      <c r="CW25" s="634"/>
      <c r="CX25" s="634"/>
      <c r="CY25" s="635"/>
      <c r="CZ25" s="624">
        <v>15.7</v>
      </c>
      <c r="DA25" s="636"/>
      <c r="DB25" s="636"/>
      <c r="DC25" s="637"/>
      <c r="DD25" s="627">
        <v>19152242</v>
      </c>
      <c r="DE25" s="634"/>
      <c r="DF25" s="634"/>
      <c r="DG25" s="634"/>
      <c r="DH25" s="634"/>
      <c r="DI25" s="634"/>
      <c r="DJ25" s="634"/>
      <c r="DK25" s="635"/>
      <c r="DL25" s="627">
        <v>18796513</v>
      </c>
      <c r="DM25" s="634"/>
      <c r="DN25" s="634"/>
      <c r="DO25" s="634"/>
      <c r="DP25" s="634"/>
      <c r="DQ25" s="634"/>
      <c r="DR25" s="634"/>
      <c r="DS25" s="634"/>
      <c r="DT25" s="634"/>
      <c r="DU25" s="634"/>
      <c r="DV25" s="635"/>
      <c r="DW25" s="624">
        <v>22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24071</v>
      </c>
      <c r="S26" s="622"/>
      <c r="T26" s="622"/>
      <c r="U26" s="622"/>
      <c r="V26" s="622"/>
      <c r="W26" s="622"/>
      <c r="X26" s="622"/>
      <c r="Y26" s="623"/>
      <c r="Z26" s="659">
        <v>0</v>
      </c>
      <c r="AA26" s="659"/>
      <c r="AB26" s="659"/>
      <c r="AC26" s="659"/>
      <c r="AD26" s="660">
        <v>24071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12339751</v>
      </c>
      <c r="CS26" s="622"/>
      <c r="CT26" s="622"/>
      <c r="CU26" s="622"/>
      <c r="CV26" s="622"/>
      <c r="CW26" s="622"/>
      <c r="CX26" s="622"/>
      <c r="CY26" s="623"/>
      <c r="CZ26" s="624">
        <v>8.6</v>
      </c>
      <c r="DA26" s="636"/>
      <c r="DB26" s="636"/>
      <c r="DC26" s="637"/>
      <c r="DD26" s="627">
        <v>11923965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1254704</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36725084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44564353</v>
      </c>
      <c r="CS27" s="634"/>
      <c r="CT27" s="634"/>
      <c r="CU27" s="634"/>
      <c r="CV27" s="634"/>
      <c r="CW27" s="634"/>
      <c r="CX27" s="634"/>
      <c r="CY27" s="635"/>
      <c r="CZ27" s="624">
        <v>30.9</v>
      </c>
      <c r="DA27" s="636"/>
      <c r="DB27" s="636"/>
      <c r="DC27" s="637"/>
      <c r="DD27" s="627">
        <v>19316800</v>
      </c>
      <c r="DE27" s="634"/>
      <c r="DF27" s="634"/>
      <c r="DG27" s="634"/>
      <c r="DH27" s="634"/>
      <c r="DI27" s="634"/>
      <c r="DJ27" s="634"/>
      <c r="DK27" s="635"/>
      <c r="DL27" s="627">
        <v>14480675</v>
      </c>
      <c r="DM27" s="634"/>
      <c r="DN27" s="634"/>
      <c r="DO27" s="634"/>
      <c r="DP27" s="634"/>
      <c r="DQ27" s="634"/>
      <c r="DR27" s="634"/>
      <c r="DS27" s="634"/>
      <c r="DT27" s="634"/>
      <c r="DU27" s="634"/>
      <c r="DV27" s="635"/>
      <c r="DW27" s="624">
        <v>16.899999999999999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2670979</v>
      </c>
      <c r="S28" s="622"/>
      <c r="T28" s="622"/>
      <c r="U28" s="622"/>
      <c r="V28" s="622"/>
      <c r="W28" s="622"/>
      <c r="X28" s="622"/>
      <c r="Y28" s="623"/>
      <c r="Z28" s="659">
        <v>1.8</v>
      </c>
      <c r="AA28" s="659"/>
      <c r="AB28" s="659"/>
      <c r="AC28" s="659"/>
      <c r="AD28" s="660">
        <v>1792691</v>
      </c>
      <c r="AE28" s="660"/>
      <c r="AF28" s="660"/>
      <c r="AG28" s="660"/>
      <c r="AH28" s="660"/>
      <c r="AI28" s="660"/>
      <c r="AJ28" s="660"/>
      <c r="AK28" s="660"/>
      <c r="AL28" s="624">
        <v>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2645863</v>
      </c>
      <c r="CS28" s="622"/>
      <c r="CT28" s="622"/>
      <c r="CU28" s="622"/>
      <c r="CV28" s="622"/>
      <c r="CW28" s="622"/>
      <c r="CX28" s="622"/>
      <c r="CY28" s="623"/>
      <c r="CZ28" s="624">
        <v>1.8</v>
      </c>
      <c r="DA28" s="636"/>
      <c r="DB28" s="636"/>
      <c r="DC28" s="637"/>
      <c r="DD28" s="627">
        <v>2645863</v>
      </c>
      <c r="DE28" s="622"/>
      <c r="DF28" s="622"/>
      <c r="DG28" s="622"/>
      <c r="DH28" s="622"/>
      <c r="DI28" s="622"/>
      <c r="DJ28" s="622"/>
      <c r="DK28" s="623"/>
      <c r="DL28" s="627">
        <v>2645863</v>
      </c>
      <c r="DM28" s="622"/>
      <c r="DN28" s="622"/>
      <c r="DO28" s="622"/>
      <c r="DP28" s="622"/>
      <c r="DQ28" s="622"/>
      <c r="DR28" s="622"/>
      <c r="DS28" s="622"/>
      <c r="DT28" s="622"/>
      <c r="DU28" s="622"/>
      <c r="DV28" s="623"/>
      <c r="DW28" s="624">
        <v>3.1</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595086</v>
      </c>
      <c r="S29" s="622"/>
      <c r="T29" s="622"/>
      <c r="U29" s="622"/>
      <c r="V29" s="622"/>
      <c r="W29" s="622"/>
      <c r="X29" s="622"/>
      <c r="Y29" s="623"/>
      <c r="Z29" s="659">
        <v>0.4</v>
      </c>
      <c r="AA29" s="659"/>
      <c r="AB29" s="659"/>
      <c r="AC29" s="659"/>
      <c r="AD29" s="660">
        <v>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2645852</v>
      </c>
      <c r="CS29" s="634"/>
      <c r="CT29" s="634"/>
      <c r="CU29" s="634"/>
      <c r="CV29" s="634"/>
      <c r="CW29" s="634"/>
      <c r="CX29" s="634"/>
      <c r="CY29" s="635"/>
      <c r="CZ29" s="624">
        <v>1.8</v>
      </c>
      <c r="DA29" s="636"/>
      <c r="DB29" s="636"/>
      <c r="DC29" s="637"/>
      <c r="DD29" s="627">
        <v>2645852</v>
      </c>
      <c r="DE29" s="634"/>
      <c r="DF29" s="634"/>
      <c r="DG29" s="634"/>
      <c r="DH29" s="634"/>
      <c r="DI29" s="634"/>
      <c r="DJ29" s="634"/>
      <c r="DK29" s="635"/>
      <c r="DL29" s="627">
        <v>2645852</v>
      </c>
      <c r="DM29" s="634"/>
      <c r="DN29" s="634"/>
      <c r="DO29" s="634"/>
      <c r="DP29" s="634"/>
      <c r="DQ29" s="634"/>
      <c r="DR29" s="634"/>
      <c r="DS29" s="634"/>
      <c r="DT29" s="634"/>
      <c r="DU29" s="634"/>
      <c r="DV29" s="635"/>
      <c r="DW29" s="624">
        <v>3.1</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26380167</v>
      </c>
      <c r="S30" s="622"/>
      <c r="T30" s="622"/>
      <c r="U30" s="622"/>
      <c r="V30" s="622"/>
      <c r="W30" s="622"/>
      <c r="X30" s="622"/>
      <c r="Y30" s="623"/>
      <c r="Z30" s="659">
        <v>17.899999999999999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2575732</v>
      </c>
      <c r="CS30" s="622"/>
      <c r="CT30" s="622"/>
      <c r="CU30" s="622"/>
      <c r="CV30" s="622"/>
      <c r="CW30" s="622"/>
      <c r="CX30" s="622"/>
      <c r="CY30" s="623"/>
      <c r="CZ30" s="624">
        <v>1.8</v>
      </c>
      <c r="DA30" s="636"/>
      <c r="DB30" s="636"/>
      <c r="DC30" s="637"/>
      <c r="DD30" s="627">
        <v>2575732</v>
      </c>
      <c r="DE30" s="622"/>
      <c r="DF30" s="622"/>
      <c r="DG30" s="622"/>
      <c r="DH30" s="622"/>
      <c r="DI30" s="622"/>
      <c r="DJ30" s="622"/>
      <c r="DK30" s="623"/>
      <c r="DL30" s="627">
        <v>2575732</v>
      </c>
      <c r="DM30" s="622"/>
      <c r="DN30" s="622"/>
      <c r="DO30" s="622"/>
      <c r="DP30" s="622"/>
      <c r="DQ30" s="622"/>
      <c r="DR30" s="622"/>
      <c r="DS30" s="622"/>
      <c r="DT30" s="622"/>
      <c r="DU30" s="622"/>
      <c r="DV30" s="623"/>
      <c r="DW30" s="624">
        <v>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37700929</v>
      </c>
      <c r="S31" s="622"/>
      <c r="T31" s="622"/>
      <c r="U31" s="622"/>
      <c r="V31" s="622"/>
      <c r="W31" s="622"/>
      <c r="X31" s="622"/>
      <c r="Y31" s="623"/>
      <c r="Z31" s="659">
        <v>25.6</v>
      </c>
      <c r="AA31" s="659"/>
      <c r="AB31" s="659"/>
      <c r="AC31" s="659"/>
      <c r="AD31" s="660">
        <v>36112157</v>
      </c>
      <c r="AE31" s="660"/>
      <c r="AF31" s="660"/>
      <c r="AG31" s="660"/>
      <c r="AH31" s="660"/>
      <c r="AI31" s="660"/>
      <c r="AJ31" s="660"/>
      <c r="AK31" s="660"/>
      <c r="AL31" s="624">
        <v>42.2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98.9</v>
      </c>
      <c r="BH31" s="684"/>
      <c r="BI31" s="684"/>
      <c r="BJ31" s="684"/>
      <c r="BK31" s="684"/>
      <c r="BL31" s="684"/>
      <c r="BM31" s="685">
        <v>98.1</v>
      </c>
      <c r="BN31" s="684"/>
      <c r="BO31" s="684"/>
      <c r="BP31" s="684"/>
      <c r="BQ31" s="686"/>
      <c r="BR31" s="683">
        <v>99</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70120</v>
      </c>
      <c r="CS31" s="634"/>
      <c r="CT31" s="634"/>
      <c r="CU31" s="634"/>
      <c r="CV31" s="634"/>
      <c r="CW31" s="634"/>
      <c r="CX31" s="634"/>
      <c r="CY31" s="635"/>
      <c r="CZ31" s="624">
        <v>0</v>
      </c>
      <c r="DA31" s="636"/>
      <c r="DB31" s="636"/>
      <c r="DC31" s="637"/>
      <c r="DD31" s="627">
        <v>70120</v>
      </c>
      <c r="DE31" s="634"/>
      <c r="DF31" s="634"/>
      <c r="DG31" s="634"/>
      <c r="DH31" s="634"/>
      <c r="DI31" s="634"/>
      <c r="DJ31" s="634"/>
      <c r="DK31" s="635"/>
      <c r="DL31" s="627">
        <v>70120</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15939100</v>
      </c>
      <c r="S32" s="622"/>
      <c r="T32" s="622"/>
      <c r="U32" s="622"/>
      <c r="V32" s="622"/>
      <c r="W32" s="622"/>
      <c r="X32" s="622"/>
      <c r="Y32" s="623"/>
      <c r="Z32" s="659">
        <v>10.8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98.8</v>
      </c>
      <c r="BH32" s="634"/>
      <c r="BI32" s="634"/>
      <c r="BJ32" s="634"/>
      <c r="BK32" s="634"/>
      <c r="BL32" s="634"/>
      <c r="BM32" s="625">
        <v>97.9</v>
      </c>
      <c r="BN32" s="634"/>
      <c r="BO32" s="634"/>
      <c r="BP32" s="634"/>
      <c r="BQ32" s="657"/>
      <c r="BR32" s="687">
        <v>98.9</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11</v>
      </c>
      <c r="CS32" s="622"/>
      <c r="CT32" s="622"/>
      <c r="CU32" s="622"/>
      <c r="CV32" s="622"/>
      <c r="CW32" s="622"/>
      <c r="CX32" s="622"/>
      <c r="CY32" s="623"/>
      <c r="CZ32" s="624">
        <v>0</v>
      </c>
      <c r="DA32" s="636"/>
      <c r="DB32" s="636"/>
      <c r="DC32" s="637"/>
      <c r="DD32" s="627">
        <v>11</v>
      </c>
      <c r="DE32" s="622"/>
      <c r="DF32" s="622"/>
      <c r="DG32" s="622"/>
      <c r="DH32" s="622"/>
      <c r="DI32" s="622"/>
      <c r="DJ32" s="622"/>
      <c r="DK32" s="623"/>
      <c r="DL32" s="627">
        <v>11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559516</v>
      </c>
      <c r="S33" s="622"/>
      <c r="T33" s="622"/>
      <c r="U33" s="622"/>
      <c r="V33" s="622"/>
      <c r="W33" s="622"/>
      <c r="X33" s="622"/>
      <c r="Y33" s="623"/>
      <c r="Z33" s="659">
        <v>0.4</v>
      </c>
      <c r="AA33" s="659"/>
      <c r="AB33" s="659"/>
      <c r="AC33" s="659"/>
      <c r="AD33" s="660">
        <v>341323</v>
      </c>
      <c r="AE33" s="660"/>
      <c r="AF33" s="660"/>
      <c r="AG33" s="660"/>
      <c r="AH33" s="660"/>
      <c r="AI33" s="660"/>
      <c r="AJ33" s="660"/>
      <c r="AK33" s="660"/>
      <c r="AL33" s="624">
        <v>0.4</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t="s">
        <v>122</v>
      </c>
      <c r="BH33" s="606"/>
      <c r="BI33" s="606"/>
      <c r="BJ33" s="606"/>
      <c r="BK33" s="606"/>
      <c r="BL33" s="606"/>
      <c r="BM33" s="652" t="s">
        <v>122</v>
      </c>
      <c r="BN33" s="606"/>
      <c r="BO33" s="606"/>
      <c r="BP33" s="606"/>
      <c r="BQ33" s="669"/>
      <c r="BR33" s="682" t="s">
        <v>122</v>
      </c>
      <c r="BS33" s="606"/>
      <c r="BT33" s="606"/>
      <c r="BU33" s="606"/>
      <c r="BV33" s="606"/>
      <c r="BW33" s="606"/>
      <c r="BX33" s="652" t="s">
        <v>122</v>
      </c>
      <c r="BY33" s="606"/>
      <c r="BZ33" s="606"/>
      <c r="CA33" s="606"/>
      <c r="CB33" s="669"/>
      <c r="CD33" s="618" t="s">
        <v>307</v>
      </c>
      <c r="CE33" s="619"/>
      <c r="CF33" s="619"/>
      <c r="CG33" s="619"/>
      <c r="CH33" s="619"/>
      <c r="CI33" s="619"/>
      <c r="CJ33" s="619"/>
      <c r="CK33" s="619"/>
      <c r="CL33" s="619"/>
      <c r="CM33" s="619"/>
      <c r="CN33" s="619"/>
      <c r="CO33" s="619"/>
      <c r="CP33" s="619"/>
      <c r="CQ33" s="620"/>
      <c r="CR33" s="621">
        <v>60078273</v>
      </c>
      <c r="CS33" s="634"/>
      <c r="CT33" s="634"/>
      <c r="CU33" s="634"/>
      <c r="CV33" s="634"/>
      <c r="CW33" s="634"/>
      <c r="CX33" s="634"/>
      <c r="CY33" s="635"/>
      <c r="CZ33" s="624">
        <v>41.7</v>
      </c>
      <c r="DA33" s="636"/>
      <c r="DB33" s="636"/>
      <c r="DC33" s="637"/>
      <c r="DD33" s="627">
        <v>49932329</v>
      </c>
      <c r="DE33" s="634"/>
      <c r="DF33" s="634"/>
      <c r="DG33" s="634"/>
      <c r="DH33" s="634"/>
      <c r="DI33" s="634"/>
      <c r="DJ33" s="634"/>
      <c r="DK33" s="635"/>
      <c r="DL33" s="627">
        <v>32258455</v>
      </c>
      <c r="DM33" s="634"/>
      <c r="DN33" s="634"/>
      <c r="DO33" s="634"/>
      <c r="DP33" s="634"/>
      <c r="DQ33" s="634"/>
      <c r="DR33" s="634"/>
      <c r="DS33" s="634"/>
      <c r="DT33" s="634"/>
      <c r="DU33" s="634"/>
      <c r="DV33" s="635"/>
      <c r="DW33" s="624">
        <v>37.700000000000003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67216</v>
      </c>
      <c r="S34" s="622"/>
      <c r="T34" s="622"/>
      <c r="U34" s="622"/>
      <c r="V34" s="622"/>
      <c r="W34" s="622"/>
      <c r="X34" s="622"/>
      <c r="Y34" s="623"/>
      <c r="Z34" s="659">
        <v>0</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25573838</v>
      </c>
      <c r="CS34" s="622"/>
      <c r="CT34" s="622"/>
      <c r="CU34" s="622"/>
      <c r="CV34" s="622"/>
      <c r="CW34" s="622"/>
      <c r="CX34" s="622"/>
      <c r="CY34" s="623"/>
      <c r="CZ34" s="624">
        <v>17.7</v>
      </c>
      <c r="DA34" s="636"/>
      <c r="DB34" s="636"/>
      <c r="DC34" s="637"/>
      <c r="DD34" s="627">
        <v>20438710</v>
      </c>
      <c r="DE34" s="622"/>
      <c r="DF34" s="622"/>
      <c r="DG34" s="622"/>
      <c r="DH34" s="622"/>
      <c r="DI34" s="622"/>
      <c r="DJ34" s="622"/>
      <c r="DK34" s="623"/>
      <c r="DL34" s="627">
        <v>19111083</v>
      </c>
      <c r="DM34" s="622"/>
      <c r="DN34" s="622"/>
      <c r="DO34" s="622"/>
      <c r="DP34" s="622"/>
      <c r="DQ34" s="622"/>
      <c r="DR34" s="622"/>
      <c r="DS34" s="622"/>
      <c r="DT34" s="622"/>
      <c r="DU34" s="622"/>
      <c r="DV34" s="623"/>
      <c r="DW34" s="624">
        <v>22.3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9172591</v>
      </c>
      <c r="S35" s="622"/>
      <c r="T35" s="622"/>
      <c r="U35" s="622"/>
      <c r="V35" s="622"/>
      <c r="W35" s="622"/>
      <c r="X35" s="622"/>
      <c r="Y35" s="623"/>
      <c r="Z35" s="659">
        <v>6.2</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1446351</v>
      </c>
      <c r="CS35" s="634"/>
      <c r="CT35" s="634"/>
      <c r="CU35" s="634"/>
      <c r="CV35" s="634"/>
      <c r="CW35" s="634"/>
      <c r="CX35" s="634"/>
      <c r="CY35" s="635"/>
      <c r="CZ35" s="624">
        <v>1</v>
      </c>
      <c r="DA35" s="636"/>
      <c r="DB35" s="636"/>
      <c r="DC35" s="637"/>
      <c r="DD35" s="627">
        <v>1312416</v>
      </c>
      <c r="DE35" s="634"/>
      <c r="DF35" s="634"/>
      <c r="DG35" s="634"/>
      <c r="DH35" s="634"/>
      <c r="DI35" s="634"/>
      <c r="DJ35" s="634"/>
      <c r="DK35" s="635"/>
      <c r="DL35" s="627">
        <v>1312416</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298369</v>
      </c>
      <c r="S36" s="622"/>
      <c r="T36" s="622"/>
      <c r="U36" s="622"/>
      <c r="V36" s="622"/>
      <c r="W36" s="622"/>
      <c r="X36" s="622"/>
      <c r="Y36" s="623"/>
      <c r="Z36" s="659">
        <v>0.2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10815187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933074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13861584</v>
      </c>
      <c r="CS36" s="622"/>
      <c r="CT36" s="622"/>
      <c r="CU36" s="622"/>
      <c r="CV36" s="622"/>
      <c r="CW36" s="622"/>
      <c r="CX36" s="622"/>
      <c r="CY36" s="623"/>
      <c r="CZ36" s="624">
        <v>9.6</v>
      </c>
      <c r="DA36" s="636"/>
      <c r="DB36" s="636"/>
      <c r="DC36" s="637"/>
      <c r="DD36" s="627">
        <v>11225404</v>
      </c>
      <c r="DE36" s="622"/>
      <c r="DF36" s="622"/>
      <c r="DG36" s="622"/>
      <c r="DH36" s="622"/>
      <c r="DI36" s="622"/>
      <c r="DJ36" s="622"/>
      <c r="DK36" s="623"/>
      <c r="DL36" s="627">
        <v>4712606</v>
      </c>
      <c r="DM36" s="622"/>
      <c r="DN36" s="622"/>
      <c r="DO36" s="622"/>
      <c r="DP36" s="622"/>
      <c r="DQ36" s="622"/>
      <c r="DR36" s="622"/>
      <c r="DS36" s="622"/>
      <c r="DT36" s="622"/>
      <c r="DU36" s="622"/>
      <c r="DV36" s="623"/>
      <c r="DW36" s="624">
        <v>5.5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4168862</v>
      </c>
      <c r="S37" s="622"/>
      <c r="T37" s="622"/>
      <c r="U37" s="622"/>
      <c r="V37" s="622"/>
      <c r="W37" s="622"/>
      <c r="X37" s="622"/>
      <c r="Y37" s="623"/>
      <c r="Z37" s="659">
        <v>2.8</v>
      </c>
      <c r="AA37" s="659"/>
      <c r="AB37" s="659"/>
      <c r="AC37" s="659"/>
      <c r="AD37" s="660">
        <v>51382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t="s">
        <v>122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933074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1532458</v>
      </c>
      <c r="CS37" s="634"/>
      <c r="CT37" s="634"/>
      <c r="CU37" s="634"/>
      <c r="CV37" s="634"/>
      <c r="CW37" s="634"/>
      <c r="CX37" s="634"/>
      <c r="CY37" s="635"/>
      <c r="CZ37" s="624">
        <v>1.1000000000000001</v>
      </c>
      <c r="DA37" s="636"/>
      <c r="DB37" s="636"/>
      <c r="DC37" s="637"/>
      <c r="DD37" s="627">
        <v>1499576</v>
      </c>
      <c r="DE37" s="634"/>
      <c r="DF37" s="634"/>
      <c r="DG37" s="634"/>
      <c r="DH37" s="634"/>
      <c r="DI37" s="634"/>
      <c r="DJ37" s="634"/>
      <c r="DK37" s="635"/>
      <c r="DL37" s="627">
        <v>1155099</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888000</v>
      </c>
      <c r="S38" s="622"/>
      <c r="T38" s="622"/>
      <c r="U38" s="622"/>
      <c r="V38" s="622"/>
      <c r="W38" s="622"/>
      <c r="X38" s="622"/>
      <c r="Y38" s="623"/>
      <c r="Z38" s="659">
        <v>0.6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54536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10815187</v>
      </c>
      <c r="CS38" s="622"/>
      <c r="CT38" s="622"/>
      <c r="CU38" s="622"/>
      <c r="CV38" s="622"/>
      <c r="CW38" s="622"/>
      <c r="CX38" s="622"/>
      <c r="CY38" s="623"/>
      <c r="CZ38" s="624">
        <v>7.5</v>
      </c>
      <c r="DA38" s="636"/>
      <c r="DB38" s="636"/>
      <c r="DC38" s="637"/>
      <c r="DD38" s="627">
        <v>8827470</v>
      </c>
      <c r="DE38" s="622"/>
      <c r="DF38" s="622"/>
      <c r="DG38" s="622"/>
      <c r="DH38" s="622"/>
      <c r="DI38" s="622"/>
      <c r="DJ38" s="622"/>
      <c r="DK38" s="623"/>
      <c r="DL38" s="627">
        <v>7122350</v>
      </c>
      <c r="DM38" s="622"/>
      <c r="DN38" s="622"/>
      <c r="DO38" s="622"/>
      <c r="DP38" s="622"/>
      <c r="DQ38" s="622"/>
      <c r="DR38" s="622"/>
      <c r="DS38" s="622"/>
      <c r="DT38" s="622"/>
      <c r="DU38" s="622"/>
      <c r="DV38" s="623"/>
      <c r="DW38" s="624">
        <v>8.3000000000000007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66648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8354235</v>
      </c>
      <c r="CS39" s="634"/>
      <c r="CT39" s="634"/>
      <c r="CU39" s="634"/>
      <c r="CV39" s="634"/>
      <c r="CW39" s="634"/>
      <c r="CX39" s="634"/>
      <c r="CY39" s="635"/>
      <c r="CZ39" s="624">
        <v>5.8</v>
      </c>
      <c r="DA39" s="636"/>
      <c r="DB39" s="636"/>
      <c r="DC39" s="637"/>
      <c r="DD39" s="627">
        <v>8101251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27078</v>
      </c>
      <c r="CS40" s="622"/>
      <c r="CT40" s="622"/>
      <c r="CU40" s="622"/>
      <c r="CV40" s="622"/>
      <c r="CW40" s="622"/>
      <c r="CX40" s="622"/>
      <c r="CY40" s="623"/>
      <c r="CZ40" s="624">
        <v>0</v>
      </c>
      <c r="DA40" s="636"/>
      <c r="DB40" s="636"/>
      <c r="DC40" s="637"/>
      <c r="DD40" s="627">
        <v>27078</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147295346</v>
      </c>
      <c r="S41" s="646"/>
      <c r="T41" s="646"/>
      <c r="U41" s="646"/>
      <c r="V41" s="646"/>
      <c r="W41" s="646"/>
      <c r="X41" s="646"/>
      <c r="Y41" s="649"/>
      <c r="Z41" s="650">
        <v>100</v>
      </c>
      <c r="AA41" s="650"/>
      <c r="AB41" s="650"/>
      <c r="AC41" s="650"/>
      <c r="AD41" s="651">
        <v>85610882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4178938</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6636249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245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14121550</v>
      </c>
      <c r="CS42" s="634"/>
      <c r="CT42" s="634"/>
      <c r="CU42" s="634"/>
      <c r="CV42" s="634"/>
      <c r="CW42" s="634"/>
      <c r="CX42" s="634"/>
      <c r="CY42" s="635"/>
      <c r="CZ42" s="624">
        <v>9.8000000000000007</v>
      </c>
      <c r="DA42" s="636"/>
      <c r="DB42" s="636"/>
      <c r="DC42" s="637"/>
      <c r="DD42" s="627">
        <v>8260621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263307</v>
      </c>
      <c r="CS43" s="634"/>
      <c r="CT43" s="634"/>
      <c r="CU43" s="634"/>
      <c r="CV43" s="634"/>
      <c r="CW43" s="634"/>
      <c r="CX43" s="634"/>
      <c r="CY43" s="635"/>
      <c r="CZ43" s="624">
        <v>0.2</v>
      </c>
      <c r="DA43" s="636"/>
      <c r="DB43" s="636"/>
      <c r="DC43" s="637"/>
      <c r="DD43" s="627">
        <v>263307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14121550</v>
      </c>
      <c r="CS44" s="622"/>
      <c r="CT44" s="622"/>
      <c r="CU44" s="622"/>
      <c r="CV44" s="622"/>
      <c r="CW44" s="622"/>
      <c r="CX44" s="622"/>
      <c r="CY44" s="623"/>
      <c r="CZ44" s="624">
        <v>9.8000000000000007</v>
      </c>
      <c r="DA44" s="625"/>
      <c r="DB44" s="625"/>
      <c r="DC44" s="626"/>
      <c r="DD44" s="627">
        <v>8260621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4756540</v>
      </c>
      <c r="CS45" s="634"/>
      <c r="CT45" s="634"/>
      <c r="CU45" s="634"/>
      <c r="CV45" s="634"/>
      <c r="CW45" s="634"/>
      <c r="CX45" s="634"/>
      <c r="CY45" s="635"/>
      <c r="CZ45" s="624">
        <v>3.3</v>
      </c>
      <c r="DA45" s="636"/>
      <c r="DB45" s="636"/>
      <c r="DC45" s="637"/>
      <c r="DD45" s="627">
        <v>1279055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9365010</v>
      </c>
      <c r="CS46" s="622"/>
      <c r="CT46" s="622"/>
      <c r="CU46" s="622"/>
      <c r="CV46" s="622"/>
      <c r="CW46" s="622"/>
      <c r="CX46" s="622"/>
      <c r="CY46" s="623"/>
      <c r="CZ46" s="624">
        <v>6.5</v>
      </c>
      <c r="DA46" s="625"/>
      <c r="DB46" s="625"/>
      <c r="DC46" s="626"/>
      <c r="DD46" s="627">
        <v>6981566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144083030</v>
      </c>
      <c r="CS49" s="606"/>
      <c r="CT49" s="606"/>
      <c r="CU49" s="606"/>
      <c r="CV49" s="606"/>
      <c r="CW49" s="606"/>
      <c r="CX49" s="606"/>
      <c r="CY49" s="607"/>
      <c r="CZ49" s="608">
        <v>100</v>
      </c>
      <c r="DA49" s="609"/>
      <c r="DB49" s="609"/>
      <c r="DC49" s="610"/>
      <c r="DD49" s="611">
        <v>99307855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2OKvx+EUz6sYUxNMPNryXR9o49ZxrSKykAPXV+/quGwVB9n+1GKiXNQYt1SaKuw+LWKmr6zKJN8hTGjkF4D5BA==" saltValue="g3uG5dcTi8Hd817ck4AF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8" t="s">
        <v>352</v>
      </c>
      <c r="B2" s="1098"/>
      <c r="C2" s="1098"/>
      <c r="D2" s="1098"/>
      <c r="E2" s="1098"/>
      <c r="F2" s="1098"/>
      <c r="G2" s="1098"/>
      <c r="H2" s="1098"/>
      <c r="I2" s="1098"/>
      <c r="J2" s="1098"/>
      <c r="K2" s="1098"/>
      <c r="L2" s="1098"/>
      <c r="M2" s="1098"/>
      <c r="N2" s="1098"/>
      <c r="O2" s="1098"/>
      <c r="P2" s="1098"/>
      <c r="Q2" s="1098"/>
      <c r="R2" s="1098"/>
      <c r="S2" s="1098"/>
      <c r="T2" s="1098"/>
      <c r="U2" s="1098"/>
      <c r="V2" s="1098"/>
      <c r="W2" s="1098"/>
      <c r="X2" s="1098"/>
      <c r="Y2" s="1098"/>
      <c r="Z2" s="1098"/>
      <c r="AA2" s="1098"/>
      <c r="AB2" s="1098"/>
      <c r="AC2" s="1098"/>
      <c r="AD2" s="1098"/>
      <c r="AE2" s="1098"/>
      <c r="AF2" s="1098"/>
      <c r="AG2" s="1098"/>
      <c r="AH2" s="1098"/>
      <c r="AI2" s="1098"/>
      <c r="AJ2" s="1098"/>
      <c r="AK2" s="1098"/>
      <c r="AL2" s="1098"/>
      <c r="AM2" s="1098"/>
      <c r="AN2" s="1098"/>
      <c r="AO2" s="1098"/>
      <c r="AP2" s="1098"/>
      <c r="AQ2" s="1098"/>
      <c r="AR2" s="1098"/>
      <c r="AS2" s="1098"/>
      <c r="AT2" s="1098"/>
      <c r="AU2" s="1098"/>
      <c r="AV2" s="1098"/>
      <c r="AW2" s="1098"/>
      <c r="AX2" s="1098"/>
      <c r="AY2" s="1098"/>
      <c r="AZ2" s="1098"/>
      <c r="BA2" s="1098"/>
      <c r="BB2" s="1098"/>
      <c r="BC2" s="1098"/>
      <c r="BD2" s="1098"/>
      <c r="BE2" s="1098"/>
      <c r="BF2" s="1098"/>
      <c r="BG2" s="1098"/>
      <c r="BH2" s="1098"/>
      <c r="BI2" s="109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9" t="s">
        <v>353</v>
      </c>
      <c r="DK2" s="1100"/>
      <c r="DL2" s="1100"/>
      <c r="DM2" s="1100"/>
      <c r="DN2" s="1100"/>
      <c r="DO2" s="1101"/>
      <c r="DP2" s="228"/>
      <c r="DQ2" s="1099" t="s">
        <v>354</v>
      </c>
      <c r="DR2" s="1100"/>
      <c r="DS2" s="1100"/>
      <c r="DT2" s="1100"/>
      <c r="DU2" s="1100"/>
      <c r="DV2" s="1100"/>
      <c r="DW2" s="1100"/>
      <c r="DX2" s="1100"/>
      <c r="DY2" s="1100"/>
      <c r="DZ2" s="110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7" t="s">
        <v>355</v>
      </c>
      <c r="B4" s="1067"/>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c r="AD4" s="1067"/>
      <c r="AE4" s="1067"/>
      <c r="AF4" s="1067"/>
      <c r="AG4" s="1067"/>
      <c r="AH4" s="1067"/>
      <c r="AI4" s="1067"/>
      <c r="AJ4" s="1067"/>
      <c r="AK4" s="1067"/>
      <c r="AL4" s="1067"/>
      <c r="AM4" s="1067"/>
      <c r="AN4" s="1067"/>
      <c r="AO4" s="1067"/>
      <c r="AP4" s="1067"/>
      <c r="AQ4" s="1067"/>
      <c r="AR4" s="1067"/>
      <c r="AS4" s="1067"/>
      <c r="AT4" s="1067"/>
      <c r="AU4" s="1067"/>
      <c r="AV4" s="1067"/>
      <c r="AW4" s="1067"/>
      <c r="AX4" s="1067"/>
      <c r="AY4" s="1067"/>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02"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92" t="s">
        <v>371</v>
      </c>
      <c r="DH5" s="1093"/>
      <c r="DI5" s="1093"/>
      <c r="DJ5" s="1093"/>
      <c r="DK5" s="1094"/>
      <c r="DL5" s="1092" t="s">
        <v>372</v>
      </c>
      <c r="DM5" s="1093"/>
      <c r="DN5" s="1093"/>
      <c r="DO5" s="1093"/>
      <c r="DP5" s="1094"/>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03"/>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5"/>
      <c r="DH6" s="1096"/>
      <c r="DI6" s="1096"/>
      <c r="DJ6" s="1096"/>
      <c r="DK6" s="1097"/>
      <c r="DL6" s="1095"/>
      <c r="DM6" s="1096"/>
      <c r="DN6" s="1096"/>
      <c r="DO6" s="1096"/>
      <c r="DP6" s="1097"/>
      <c r="DQ6" s="1004"/>
      <c r="DR6" s="1005"/>
      <c r="DS6" s="1005"/>
      <c r="DT6" s="1005"/>
      <c r="DU6" s="1006"/>
      <c r="DV6" s="1004"/>
      <c r="DW6" s="1005"/>
      <c r="DX6" s="1005"/>
      <c r="DY6" s="1005"/>
      <c r="DZ6" s="1016"/>
      <c r="EA6" s="234"/>
    </row>
    <row r="7" spans="1:131" s="235" customFormat="1" ht="26.25" customHeight="1" thickTop="1" x14ac:dyDescent="0.2">
      <c r="A7" s="236">
        <v>1</v>
      </c>
      <c r="B7" s="1055" t="s">
        <v>374</v>
      </c>
      <c r="C7" s="1056"/>
      <c r="D7" s="1056"/>
      <c r="E7" s="1056"/>
      <c r="F7" s="1056"/>
      <c r="G7" s="1056"/>
      <c r="H7" s="1056"/>
      <c r="I7" s="1056"/>
      <c r="J7" s="1056"/>
      <c r="K7" s="1056"/>
      <c r="L7" s="1056"/>
      <c r="M7" s="1056"/>
      <c r="N7" s="1056"/>
      <c r="O7" s="1056"/>
      <c r="P7" s="1057"/>
      <c r="Q7" s="1110">
        <v>147320</v>
      </c>
      <c r="R7" s="1111"/>
      <c r="S7" s="1111"/>
      <c r="T7" s="1111"/>
      <c r="U7" s="1111"/>
      <c r="V7" s="1111">
        <v>144108</v>
      </c>
      <c r="W7" s="1111"/>
      <c r="X7" s="1111"/>
      <c r="Y7" s="1111"/>
      <c r="Z7" s="1111"/>
      <c r="AA7" s="1111">
        <v>3212</v>
      </c>
      <c r="AB7" s="1111"/>
      <c r="AC7" s="1111"/>
      <c r="AD7" s="1111"/>
      <c r="AE7" s="1112"/>
      <c r="AF7" s="1113">
        <v>2730</v>
      </c>
      <c r="AG7" s="1114"/>
      <c r="AH7" s="1114"/>
      <c r="AI7" s="1114"/>
      <c r="AJ7" s="1115"/>
      <c r="AK7" s="1116">
        <v>1148</v>
      </c>
      <c r="AL7" s="1117"/>
      <c r="AM7" s="1117"/>
      <c r="AN7" s="1117"/>
      <c r="AO7" s="1117"/>
      <c r="AP7" s="1117">
        <v>20218</v>
      </c>
      <c r="AQ7" s="1117"/>
      <c r="AR7" s="1117"/>
      <c r="AS7" s="1117"/>
      <c r="AT7" s="1117"/>
      <c r="AU7" s="1118"/>
      <c r="AV7" s="1118"/>
      <c r="AW7" s="1118"/>
      <c r="AX7" s="1118"/>
      <c r="AY7" s="1119"/>
      <c r="AZ7" s="232"/>
      <c r="BA7" s="232"/>
      <c r="BB7" s="232"/>
      <c r="BC7" s="232"/>
      <c r="BD7" s="232"/>
      <c r="BE7" s="233"/>
      <c r="BF7" s="233"/>
      <c r="BG7" s="233"/>
      <c r="BH7" s="233"/>
      <c r="BI7" s="233"/>
      <c r="BJ7" s="233"/>
      <c r="BK7" s="233"/>
      <c r="BL7" s="233"/>
      <c r="BM7" s="233"/>
      <c r="BN7" s="233"/>
      <c r="BO7" s="233"/>
      <c r="BP7" s="233"/>
      <c r="BQ7" s="236">
        <v>1</v>
      </c>
      <c r="BR7" s="237"/>
      <c r="BS7" s="1107" t="s">
        <v>548</v>
      </c>
      <c r="BT7" s="1108"/>
      <c r="BU7" s="1108"/>
      <c r="BV7" s="1108"/>
      <c r="BW7" s="1108"/>
      <c r="BX7" s="1108"/>
      <c r="BY7" s="1108"/>
      <c r="BZ7" s="1108"/>
      <c r="CA7" s="1108"/>
      <c r="CB7" s="1108"/>
      <c r="CC7" s="1108"/>
      <c r="CD7" s="1108"/>
      <c r="CE7" s="1108"/>
      <c r="CF7" s="1108"/>
      <c r="CG7" s="1120"/>
      <c r="CH7" s="1104">
        <v>23</v>
      </c>
      <c r="CI7" s="1105"/>
      <c r="CJ7" s="1105"/>
      <c r="CK7" s="1105"/>
      <c r="CL7" s="1106"/>
      <c r="CM7" s="1104">
        <v>1284</v>
      </c>
      <c r="CN7" s="1105"/>
      <c r="CO7" s="1105"/>
      <c r="CP7" s="1105"/>
      <c r="CQ7" s="1106"/>
      <c r="CR7" s="1104">
        <v>500</v>
      </c>
      <c r="CS7" s="1105"/>
      <c r="CT7" s="1105"/>
      <c r="CU7" s="1105"/>
      <c r="CV7" s="1106"/>
      <c r="CW7" s="1104">
        <v>283</v>
      </c>
      <c r="CX7" s="1105"/>
      <c r="CY7" s="1105"/>
      <c r="CZ7" s="1105"/>
      <c r="DA7" s="1106"/>
      <c r="DB7" s="1104" t="s">
        <v>553</v>
      </c>
      <c r="DC7" s="1105"/>
      <c r="DD7" s="1105"/>
      <c r="DE7" s="1105"/>
      <c r="DF7" s="1106"/>
      <c r="DG7" s="1104" t="s">
        <v>553</v>
      </c>
      <c r="DH7" s="1105"/>
      <c r="DI7" s="1105"/>
      <c r="DJ7" s="1105"/>
      <c r="DK7" s="1106"/>
      <c r="DL7" s="1104" t="s">
        <v>553</v>
      </c>
      <c r="DM7" s="1105"/>
      <c r="DN7" s="1105"/>
      <c r="DO7" s="1105"/>
      <c r="DP7" s="1106"/>
      <c r="DQ7" s="1104" t="s">
        <v>553</v>
      </c>
      <c r="DR7" s="1105"/>
      <c r="DS7" s="1105"/>
      <c r="DT7" s="1105"/>
      <c r="DU7" s="1106"/>
      <c r="DV7" s="1107"/>
      <c r="DW7" s="1108"/>
      <c r="DX7" s="1108"/>
      <c r="DY7" s="1108"/>
      <c r="DZ7" s="1109"/>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8"/>
      <c r="AL8" s="1089"/>
      <c r="AM8" s="1089"/>
      <c r="AN8" s="1089"/>
      <c r="AO8" s="1089"/>
      <c r="AP8" s="1089"/>
      <c r="AQ8" s="1089"/>
      <c r="AR8" s="1089"/>
      <c r="AS8" s="1089"/>
      <c r="AT8" s="1089"/>
      <c r="AU8" s="1090"/>
      <c r="AV8" s="1090"/>
      <c r="AW8" s="1090"/>
      <c r="AX8" s="1090"/>
      <c r="AY8" s="1091"/>
      <c r="AZ8" s="232"/>
      <c r="BA8" s="232"/>
      <c r="BB8" s="232"/>
      <c r="BC8" s="232"/>
      <c r="BD8" s="232"/>
      <c r="BE8" s="233"/>
      <c r="BF8" s="233"/>
      <c r="BG8" s="233"/>
      <c r="BH8" s="233"/>
      <c r="BI8" s="233"/>
      <c r="BJ8" s="233"/>
      <c r="BK8" s="233"/>
      <c r="BL8" s="233"/>
      <c r="BM8" s="233"/>
      <c r="BN8" s="233"/>
      <c r="BO8" s="233"/>
      <c r="BP8" s="233"/>
      <c r="BQ8" s="238">
        <v>2</v>
      </c>
      <c r="BR8" s="239" t="s">
        <v>550</v>
      </c>
      <c r="BS8" s="992" t="s">
        <v>549</v>
      </c>
      <c r="BT8" s="993"/>
      <c r="BU8" s="993"/>
      <c r="BV8" s="993"/>
      <c r="BW8" s="993"/>
      <c r="BX8" s="993"/>
      <c r="BY8" s="993"/>
      <c r="BZ8" s="993"/>
      <c r="CA8" s="993"/>
      <c r="CB8" s="993"/>
      <c r="CC8" s="993"/>
      <c r="CD8" s="993"/>
      <c r="CE8" s="993"/>
      <c r="CF8" s="993"/>
      <c r="CG8" s="1014"/>
      <c r="CH8" s="989">
        <v>0</v>
      </c>
      <c r="CI8" s="990"/>
      <c r="CJ8" s="990"/>
      <c r="CK8" s="990"/>
      <c r="CL8" s="991"/>
      <c r="CM8" s="989">
        <v>7</v>
      </c>
      <c r="CN8" s="990"/>
      <c r="CO8" s="990"/>
      <c r="CP8" s="990"/>
      <c r="CQ8" s="991"/>
      <c r="CR8" s="989">
        <v>5</v>
      </c>
      <c r="CS8" s="990"/>
      <c r="CT8" s="990"/>
      <c r="CU8" s="990"/>
      <c r="CV8" s="991"/>
      <c r="CW8" s="989">
        <v>0</v>
      </c>
      <c r="CX8" s="990"/>
      <c r="CY8" s="990"/>
      <c r="CZ8" s="990"/>
      <c r="DA8" s="991"/>
      <c r="DB8" s="989">
        <v>7</v>
      </c>
      <c r="DC8" s="990"/>
      <c r="DD8" s="990"/>
      <c r="DE8" s="990"/>
      <c r="DF8" s="991"/>
      <c r="DG8" s="989">
        <v>492</v>
      </c>
      <c r="DH8" s="990"/>
      <c r="DI8" s="990"/>
      <c r="DJ8" s="990"/>
      <c r="DK8" s="991"/>
      <c r="DL8" s="989" t="s">
        <v>553</v>
      </c>
      <c r="DM8" s="990"/>
      <c r="DN8" s="990"/>
      <c r="DO8" s="990"/>
      <c r="DP8" s="991"/>
      <c r="DQ8" s="989" t="s">
        <v>553</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8"/>
      <c r="AL9" s="1089"/>
      <c r="AM9" s="1089"/>
      <c r="AN9" s="1089"/>
      <c r="AO9" s="1089"/>
      <c r="AP9" s="1089"/>
      <c r="AQ9" s="1089"/>
      <c r="AR9" s="1089"/>
      <c r="AS9" s="1089"/>
      <c r="AT9" s="1089"/>
      <c r="AU9" s="1090"/>
      <c r="AV9" s="1090"/>
      <c r="AW9" s="1090"/>
      <c r="AX9" s="1090"/>
      <c r="AY9" s="1091"/>
      <c r="AZ9" s="232"/>
      <c r="BA9" s="232"/>
      <c r="BB9" s="232"/>
      <c r="BC9" s="232"/>
      <c r="BD9" s="232"/>
      <c r="BE9" s="233"/>
      <c r="BF9" s="233"/>
      <c r="BG9" s="233"/>
      <c r="BH9" s="233"/>
      <c r="BI9" s="233"/>
      <c r="BJ9" s="233"/>
      <c r="BK9" s="233"/>
      <c r="BL9" s="233"/>
      <c r="BM9" s="233"/>
      <c r="BN9" s="233"/>
      <c r="BO9" s="233"/>
      <c r="BP9" s="233"/>
      <c r="BQ9" s="238">
        <v>3</v>
      </c>
      <c r="BR9" s="239"/>
      <c r="BS9" s="992" t="s">
        <v>551</v>
      </c>
      <c r="BT9" s="993"/>
      <c r="BU9" s="993"/>
      <c r="BV9" s="993"/>
      <c r="BW9" s="993"/>
      <c r="BX9" s="993"/>
      <c r="BY9" s="993"/>
      <c r="BZ9" s="993"/>
      <c r="CA9" s="993"/>
      <c r="CB9" s="993"/>
      <c r="CC9" s="993"/>
      <c r="CD9" s="993"/>
      <c r="CE9" s="993"/>
      <c r="CF9" s="993"/>
      <c r="CG9" s="1014"/>
      <c r="CH9" s="989">
        <v>6</v>
      </c>
      <c r="CI9" s="990"/>
      <c r="CJ9" s="990"/>
      <c r="CK9" s="990"/>
      <c r="CL9" s="991"/>
      <c r="CM9" s="989">
        <v>103</v>
      </c>
      <c r="CN9" s="990"/>
      <c r="CO9" s="990"/>
      <c r="CP9" s="990"/>
      <c r="CQ9" s="991"/>
      <c r="CR9" s="989">
        <v>3</v>
      </c>
      <c r="CS9" s="990"/>
      <c r="CT9" s="990"/>
      <c r="CU9" s="990"/>
      <c r="CV9" s="991"/>
      <c r="CW9" s="989">
        <v>99</v>
      </c>
      <c r="CX9" s="990"/>
      <c r="CY9" s="990"/>
      <c r="CZ9" s="990"/>
      <c r="DA9" s="991"/>
      <c r="DB9" s="989" t="s">
        <v>553</v>
      </c>
      <c r="DC9" s="990"/>
      <c r="DD9" s="990"/>
      <c r="DE9" s="990"/>
      <c r="DF9" s="991"/>
      <c r="DG9" s="989" t="s">
        <v>553</v>
      </c>
      <c r="DH9" s="990"/>
      <c r="DI9" s="990"/>
      <c r="DJ9" s="990"/>
      <c r="DK9" s="991"/>
      <c r="DL9" s="989" t="s">
        <v>553</v>
      </c>
      <c r="DM9" s="990"/>
      <c r="DN9" s="990"/>
      <c r="DO9" s="990"/>
      <c r="DP9" s="991"/>
      <c r="DQ9" s="989" t="s">
        <v>553</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8"/>
      <c r="AL10" s="1089"/>
      <c r="AM10" s="1089"/>
      <c r="AN10" s="1089"/>
      <c r="AO10" s="1089"/>
      <c r="AP10" s="1089"/>
      <c r="AQ10" s="1089"/>
      <c r="AR10" s="1089"/>
      <c r="AS10" s="1089"/>
      <c r="AT10" s="1089"/>
      <c r="AU10" s="1090"/>
      <c r="AV10" s="1090"/>
      <c r="AW10" s="1090"/>
      <c r="AX10" s="1090"/>
      <c r="AY10" s="1091"/>
      <c r="AZ10" s="232"/>
      <c r="BA10" s="232"/>
      <c r="BB10" s="232"/>
      <c r="BC10" s="232"/>
      <c r="BD10" s="232"/>
      <c r="BE10" s="233"/>
      <c r="BF10" s="233"/>
      <c r="BG10" s="233"/>
      <c r="BH10" s="233"/>
      <c r="BI10" s="233"/>
      <c r="BJ10" s="233"/>
      <c r="BK10" s="233"/>
      <c r="BL10" s="233"/>
      <c r="BM10" s="233"/>
      <c r="BN10" s="233"/>
      <c r="BO10" s="233"/>
      <c r="BP10" s="233"/>
      <c r="BQ10" s="238">
        <v>4</v>
      </c>
      <c r="BR10" s="239"/>
      <c r="BS10" s="992" t="s">
        <v>552</v>
      </c>
      <c r="BT10" s="993"/>
      <c r="BU10" s="993"/>
      <c r="BV10" s="993"/>
      <c r="BW10" s="993"/>
      <c r="BX10" s="993"/>
      <c r="BY10" s="993"/>
      <c r="BZ10" s="993"/>
      <c r="CA10" s="993"/>
      <c r="CB10" s="993"/>
      <c r="CC10" s="993"/>
      <c r="CD10" s="993"/>
      <c r="CE10" s="993"/>
      <c r="CF10" s="993"/>
      <c r="CG10" s="1014"/>
      <c r="CH10" s="989">
        <v>0</v>
      </c>
      <c r="CI10" s="990"/>
      <c r="CJ10" s="990"/>
      <c r="CK10" s="990"/>
      <c r="CL10" s="991"/>
      <c r="CM10" s="989">
        <v>21</v>
      </c>
      <c r="CN10" s="990"/>
      <c r="CO10" s="990"/>
      <c r="CP10" s="990"/>
      <c r="CQ10" s="991"/>
      <c r="CR10" s="989">
        <v>5</v>
      </c>
      <c r="CS10" s="990"/>
      <c r="CT10" s="990"/>
      <c r="CU10" s="990"/>
      <c r="CV10" s="991"/>
      <c r="CW10" s="989" t="s">
        <v>561</v>
      </c>
      <c r="CX10" s="990"/>
      <c r="CY10" s="990"/>
      <c r="CZ10" s="990"/>
      <c r="DA10" s="991"/>
      <c r="DB10" s="989" t="s">
        <v>553</v>
      </c>
      <c r="DC10" s="990"/>
      <c r="DD10" s="990"/>
      <c r="DE10" s="990"/>
      <c r="DF10" s="991"/>
      <c r="DG10" s="989" t="s">
        <v>553</v>
      </c>
      <c r="DH10" s="990"/>
      <c r="DI10" s="990"/>
      <c r="DJ10" s="990"/>
      <c r="DK10" s="991"/>
      <c r="DL10" s="989" t="s">
        <v>553</v>
      </c>
      <c r="DM10" s="990"/>
      <c r="DN10" s="990"/>
      <c r="DO10" s="990"/>
      <c r="DP10" s="991"/>
      <c r="DQ10" s="989" t="s">
        <v>553</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8"/>
      <c r="AL11" s="1089"/>
      <c r="AM11" s="1089"/>
      <c r="AN11" s="1089"/>
      <c r="AO11" s="1089"/>
      <c r="AP11" s="1089"/>
      <c r="AQ11" s="1089"/>
      <c r="AR11" s="1089"/>
      <c r="AS11" s="1089"/>
      <c r="AT11" s="1089"/>
      <c r="AU11" s="1090"/>
      <c r="AV11" s="1090"/>
      <c r="AW11" s="1090"/>
      <c r="AX11" s="1090"/>
      <c r="AY11" s="1091"/>
      <c r="AZ11" s="232"/>
      <c r="BA11" s="232"/>
      <c r="BB11" s="232"/>
      <c r="BC11" s="232"/>
      <c r="BD11" s="232"/>
      <c r="BE11" s="233"/>
      <c r="BF11" s="233"/>
      <c r="BG11" s="233"/>
      <c r="BH11" s="233"/>
      <c r="BI11" s="233"/>
      <c r="BJ11" s="233"/>
      <c r="BK11" s="233"/>
      <c r="BL11" s="233"/>
      <c r="BM11" s="233"/>
      <c r="BN11" s="233"/>
      <c r="BO11" s="233"/>
      <c r="BP11" s="233"/>
      <c r="BQ11" s="238">
        <v>5</v>
      </c>
      <c r="BR11" s="239"/>
      <c r="BS11" s="992" t="s">
        <v>554</v>
      </c>
      <c r="BT11" s="993"/>
      <c r="BU11" s="993"/>
      <c r="BV11" s="993"/>
      <c r="BW11" s="993"/>
      <c r="BX11" s="993"/>
      <c r="BY11" s="993"/>
      <c r="BZ11" s="993"/>
      <c r="CA11" s="993"/>
      <c r="CB11" s="993"/>
      <c r="CC11" s="993"/>
      <c r="CD11" s="993"/>
      <c r="CE11" s="993"/>
      <c r="CF11" s="993"/>
      <c r="CG11" s="1014"/>
      <c r="CH11" s="989">
        <v>-8</v>
      </c>
      <c r="CI11" s="990"/>
      <c r="CJ11" s="990"/>
      <c r="CK11" s="990"/>
      <c r="CL11" s="991"/>
      <c r="CM11" s="989">
        <v>4439</v>
      </c>
      <c r="CN11" s="990"/>
      <c r="CO11" s="990"/>
      <c r="CP11" s="990"/>
      <c r="CQ11" s="991"/>
      <c r="CR11" s="989">
        <v>5</v>
      </c>
      <c r="CS11" s="990"/>
      <c r="CT11" s="990"/>
      <c r="CU11" s="990"/>
      <c r="CV11" s="991"/>
      <c r="CW11" s="989">
        <v>471</v>
      </c>
      <c r="CX11" s="990"/>
      <c r="CY11" s="990"/>
      <c r="CZ11" s="990"/>
      <c r="DA11" s="991"/>
      <c r="DB11" s="989" t="s">
        <v>553</v>
      </c>
      <c r="DC11" s="990"/>
      <c r="DD11" s="990"/>
      <c r="DE11" s="990"/>
      <c r="DF11" s="991"/>
      <c r="DG11" s="989" t="s">
        <v>553</v>
      </c>
      <c r="DH11" s="990"/>
      <c r="DI11" s="990"/>
      <c r="DJ11" s="990"/>
      <c r="DK11" s="991"/>
      <c r="DL11" s="989" t="s">
        <v>553</v>
      </c>
      <c r="DM11" s="990"/>
      <c r="DN11" s="990"/>
      <c r="DO11" s="990"/>
      <c r="DP11" s="991"/>
      <c r="DQ11" s="989" t="s">
        <v>553</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8"/>
      <c r="AL12" s="1089"/>
      <c r="AM12" s="1089"/>
      <c r="AN12" s="1089"/>
      <c r="AO12" s="1089"/>
      <c r="AP12" s="1089"/>
      <c r="AQ12" s="1089"/>
      <c r="AR12" s="1089"/>
      <c r="AS12" s="1089"/>
      <c r="AT12" s="1089"/>
      <c r="AU12" s="1090"/>
      <c r="AV12" s="1090"/>
      <c r="AW12" s="1090"/>
      <c r="AX12" s="1090"/>
      <c r="AY12" s="1091"/>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8"/>
      <c r="AL13" s="1089"/>
      <c r="AM13" s="1089"/>
      <c r="AN13" s="1089"/>
      <c r="AO13" s="1089"/>
      <c r="AP13" s="1089"/>
      <c r="AQ13" s="1089"/>
      <c r="AR13" s="1089"/>
      <c r="AS13" s="1089"/>
      <c r="AT13" s="1089"/>
      <c r="AU13" s="1090"/>
      <c r="AV13" s="1090"/>
      <c r="AW13" s="1090"/>
      <c r="AX13" s="1090"/>
      <c r="AY13" s="1091"/>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8"/>
      <c r="AL14" s="1089"/>
      <c r="AM14" s="1089"/>
      <c r="AN14" s="1089"/>
      <c r="AO14" s="1089"/>
      <c r="AP14" s="1089"/>
      <c r="AQ14" s="1089"/>
      <c r="AR14" s="1089"/>
      <c r="AS14" s="1089"/>
      <c r="AT14" s="1089"/>
      <c r="AU14" s="1090"/>
      <c r="AV14" s="1090"/>
      <c r="AW14" s="1090"/>
      <c r="AX14" s="1090"/>
      <c r="AY14" s="1091"/>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8"/>
      <c r="AL15" s="1089"/>
      <c r="AM15" s="1089"/>
      <c r="AN15" s="1089"/>
      <c r="AO15" s="1089"/>
      <c r="AP15" s="1089"/>
      <c r="AQ15" s="1089"/>
      <c r="AR15" s="1089"/>
      <c r="AS15" s="1089"/>
      <c r="AT15" s="1089"/>
      <c r="AU15" s="1090"/>
      <c r="AV15" s="1090"/>
      <c r="AW15" s="1090"/>
      <c r="AX15" s="1090"/>
      <c r="AY15" s="1091"/>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8"/>
      <c r="AL16" s="1089"/>
      <c r="AM16" s="1089"/>
      <c r="AN16" s="1089"/>
      <c r="AO16" s="1089"/>
      <c r="AP16" s="1089"/>
      <c r="AQ16" s="1089"/>
      <c r="AR16" s="1089"/>
      <c r="AS16" s="1089"/>
      <c r="AT16" s="1089"/>
      <c r="AU16" s="1090"/>
      <c r="AV16" s="1090"/>
      <c r="AW16" s="1090"/>
      <c r="AX16" s="1090"/>
      <c r="AY16" s="1091"/>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8"/>
      <c r="AL17" s="1089"/>
      <c r="AM17" s="1089"/>
      <c r="AN17" s="1089"/>
      <c r="AO17" s="1089"/>
      <c r="AP17" s="1089"/>
      <c r="AQ17" s="1089"/>
      <c r="AR17" s="1089"/>
      <c r="AS17" s="1089"/>
      <c r="AT17" s="1089"/>
      <c r="AU17" s="1090"/>
      <c r="AV17" s="1090"/>
      <c r="AW17" s="1090"/>
      <c r="AX17" s="1090"/>
      <c r="AY17" s="1091"/>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8"/>
      <c r="AL18" s="1089"/>
      <c r="AM18" s="1089"/>
      <c r="AN18" s="1089"/>
      <c r="AO18" s="1089"/>
      <c r="AP18" s="1089"/>
      <c r="AQ18" s="1089"/>
      <c r="AR18" s="1089"/>
      <c r="AS18" s="1089"/>
      <c r="AT18" s="1089"/>
      <c r="AU18" s="1090"/>
      <c r="AV18" s="1090"/>
      <c r="AW18" s="1090"/>
      <c r="AX18" s="1090"/>
      <c r="AY18" s="1091"/>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8"/>
      <c r="AL19" s="1089"/>
      <c r="AM19" s="1089"/>
      <c r="AN19" s="1089"/>
      <c r="AO19" s="1089"/>
      <c r="AP19" s="1089"/>
      <c r="AQ19" s="1089"/>
      <c r="AR19" s="1089"/>
      <c r="AS19" s="1089"/>
      <c r="AT19" s="1089"/>
      <c r="AU19" s="1090"/>
      <c r="AV19" s="1090"/>
      <c r="AW19" s="1090"/>
      <c r="AX19" s="1090"/>
      <c r="AY19" s="1091"/>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8"/>
      <c r="AL20" s="1089"/>
      <c r="AM20" s="1089"/>
      <c r="AN20" s="1089"/>
      <c r="AO20" s="1089"/>
      <c r="AP20" s="1089"/>
      <c r="AQ20" s="1089"/>
      <c r="AR20" s="1089"/>
      <c r="AS20" s="1089"/>
      <c r="AT20" s="1089"/>
      <c r="AU20" s="1090"/>
      <c r="AV20" s="1090"/>
      <c r="AW20" s="1090"/>
      <c r="AX20" s="1090"/>
      <c r="AY20" s="1091"/>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8"/>
      <c r="AL21" s="1089"/>
      <c r="AM21" s="1089"/>
      <c r="AN21" s="1089"/>
      <c r="AO21" s="1089"/>
      <c r="AP21" s="1089"/>
      <c r="AQ21" s="1089"/>
      <c r="AR21" s="1089"/>
      <c r="AS21" s="1089"/>
      <c r="AT21" s="1089"/>
      <c r="AU21" s="1090"/>
      <c r="AV21" s="1090"/>
      <c r="AW21" s="1090"/>
      <c r="AX21" s="1090"/>
      <c r="AY21" s="1091"/>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81"/>
      <c r="R22" s="1082"/>
      <c r="S22" s="1082"/>
      <c r="T22" s="1082"/>
      <c r="U22" s="1082"/>
      <c r="V22" s="1082"/>
      <c r="W22" s="1082"/>
      <c r="X22" s="1082"/>
      <c r="Y22" s="1082"/>
      <c r="Z22" s="1082"/>
      <c r="AA22" s="1082"/>
      <c r="AB22" s="1082"/>
      <c r="AC22" s="1082"/>
      <c r="AD22" s="1082"/>
      <c r="AE22" s="1083"/>
      <c r="AF22" s="1035"/>
      <c r="AG22" s="1036"/>
      <c r="AH22" s="1036"/>
      <c r="AI22" s="1036"/>
      <c r="AJ22" s="1037"/>
      <c r="AK22" s="1084"/>
      <c r="AL22" s="1085"/>
      <c r="AM22" s="1085"/>
      <c r="AN22" s="1085"/>
      <c r="AO22" s="1085"/>
      <c r="AP22" s="1085"/>
      <c r="AQ22" s="1085"/>
      <c r="AR22" s="1085"/>
      <c r="AS22" s="1085"/>
      <c r="AT22" s="1085"/>
      <c r="AU22" s="1086"/>
      <c r="AV22" s="1086"/>
      <c r="AW22" s="1086"/>
      <c r="AX22" s="1086"/>
      <c r="AY22" s="1087"/>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75">
        <v>147295</v>
      </c>
      <c r="R23" s="1069"/>
      <c r="S23" s="1069"/>
      <c r="T23" s="1069"/>
      <c r="U23" s="1069"/>
      <c r="V23" s="1069">
        <v>144083</v>
      </c>
      <c r="W23" s="1069"/>
      <c r="X23" s="1069"/>
      <c r="Y23" s="1069"/>
      <c r="Z23" s="1069"/>
      <c r="AA23" s="1069">
        <v>3212</v>
      </c>
      <c r="AB23" s="1069"/>
      <c r="AC23" s="1069"/>
      <c r="AD23" s="1069"/>
      <c r="AE23" s="1076"/>
      <c r="AF23" s="1077">
        <v>2730</v>
      </c>
      <c r="AG23" s="1069"/>
      <c r="AH23" s="1069"/>
      <c r="AI23" s="1069"/>
      <c r="AJ23" s="1078"/>
      <c r="AK23" s="1079"/>
      <c r="AL23" s="1080"/>
      <c r="AM23" s="1080"/>
      <c r="AN23" s="1080"/>
      <c r="AO23" s="1080"/>
      <c r="AP23" s="1069">
        <v>20218</v>
      </c>
      <c r="AQ23" s="1069"/>
      <c r="AR23" s="1069"/>
      <c r="AS23" s="1069"/>
      <c r="AT23" s="1069"/>
      <c r="AU23" s="1070"/>
      <c r="AV23" s="1070"/>
      <c r="AW23" s="1070"/>
      <c r="AX23" s="1070"/>
      <c r="AY23" s="1071"/>
      <c r="AZ23" s="1072" t="s">
        <v>122</v>
      </c>
      <c r="BA23" s="1073"/>
      <c r="BB23" s="1073"/>
      <c r="BC23" s="1073"/>
      <c r="BD23" s="1074"/>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8" t="s">
        <v>378</v>
      </c>
      <c r="B24" s="1068"/>
      <c r="C24" s="1068"/>
      <c r="D24" s="1068"/>
      <c r="E24" s="1068"/>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8"/>
      <c r="AN24" s="1068"/>
      <c r="AO24" s="1068"/>
      <c r="AP24" s="1068"/>
      <c r="AQ24" s="1068"/>
      <c r="AR24" s="1068"/>
      <c r="AS24" s="1068"/>
      <c r="AT24" s="1068"/>
      <c r="AU24" s="1068"/>
      <c r="AV24" s="1068"/>
      <c r="AW24" s="1068"/>
      <c r="AX24" s="1068"/>
      <c r="AY24" s="1068"/>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67" t="s">
        <v>379</v>
      </c>
      <c r="B25" s="1067"/>
      <c r="C25" s="1067"/>
      <c r="D25" s="1067"/>
      <c r="E25" s="1067"/>
      <c r="F25" s="1067"/>
      <c r="G25" s="1067"/>
      <c r="H25" s="1067"/>
      <c r="I25" s="1067"/>
      <c r="J25" s="1067"/>
      <c r="K25" s="1067"/>
      <c r="L25" s="1067"/>
      <c r="M25" s="1067"/>
      <c r="N25" s="1067"/>
      <c r="O25" s="1067"/>
      <c r="P25" s="1067"/>
      <c r="Q25" s="1067"/>
      <c r="R25" s="1067"/>
      <c r="S25" s="1067"/>
      <c r="T25" s="1067"/>
      <c r="U25" s="1067"/>
      <c r="V25" s="1067"/>
      <c r="W25" s="1067"/>
      <c r="X25" s="1067"/>
      <c r="Y25" s="1067"/>
      <c r="Z25" s="1067"/>
      <c r="AA25" s="1067"/>
      <c r="AB25" s="1067"/>
      <c r="AC25" s="1067"/>
      <c r="AD25" s="1067"/>
      <c r="AE25" s="1067"/>
      <c r="AF25" s="1067"/>
      <c r="AG25" s="1067"/>
      <c r="AH25" s="1067"/>
      <c r="AI25" s="1067"/>
      <c r="AJ25" s="1067"/>
      <c r="AK25" s="1067"/>
      <c r="AL25" s="1067"/>
      <c r="AM25" s="1067"/>
      <c r="AN25" s="1067"/>
      <c r="AO25" s="1067"/>
      <c r="AP25" s="1067"/>
      <c r="AQ25" s="1067"/>
      <c r="AR25" s="1067"/>
      <c r="AS25" s="1067"/>
      <c r="AT25" s="1067"/>
      <c r="AU25" s="1067"/>
      <c r="AV25" s="1067"/>
      <c r="AW25" s="1067"/>
      <c r="AX25" s="1067"/>
      <c r="AY25" s="1067"/>
      <c r="AZ25" s="1067"/>
      <c r="BA25" s="1067"/>
      <c r="BB25" s="1067"/>
      <c r="BC25" s="1067"/>
      <c r="BD25" s="1067"/>
      <c r="BE25" s="1067"/>
      <c r="BF25" s="1067"/>
      <c r="BG25" s="1067"/>
      <c r="BH25" s="1067"/>
      <c r="BI25" s="1067"/>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63" t="s">
        <v>383</v>
      </c>
      <c r="AG26" s="1008"/>
      <c r="AH26" s="1008"/>
      <c r="AI26" s="1008"/>
      <c r="AJ26" s="1064"/>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5"/>
      <c r="AG27" s="1011"/>
      <c r="AH27" s="1011"/>
      <c r="AI27" s="1011"/>
      <c r="AJ27" s="1066"/>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55" t="s">
        <v>388</v>
      </c>
      <c r="C28" s="1056"/>
      <c r="D28" s="1056"/>
      <c r="E28" s="1056"/>
      <c r="F28" s="1056"/>
      <c r="G28" s="1056"/>
      <c r="H28" s="1056"/>
      <c r="I28" s="1056"/>
      <c r="J28" s="1056"/>
      <c r="K28" s="1056"/>
      <c r="L28" s="1056"/>
      <c r="M28" s="1056"/>
      <c r="N28" s="1056"/>
      <c r="O28" s="1056"/>
      <c r="P28" s="1057"/>
      <c r="Q28" s="1058">
        <v>30488</v>
      </c>
      <c r="R28" s="1059"/>
      <c r="S28" s="1059"/>
      <c r="T28" s="1059"/>
      <c r="U28" s="1059"/>
      <c r="V28" s="1059">
        <v>29499</v>
      </c>
      <c r="W28" s="1059"/>
      <c r="X28" s="1059"/>
      <c r="Y28" s="1059"/>
      <c r="Z28" s="1059"/>
      <c r="AA28" s="1059">
        <v>989</v>
      </c>
      <c r="AB28" s="1059"/>
      <c r="AC28" s="1059"/>
      <c r="AD28" s="1059"/>
      <c r="AE28" s="1060"/>
      <c r="AF28" s="1061">
        <v>989</v>
      </c>
      <c r="AG28" s="1059"/>
      <c r="AH28" s="1059"/>
      <c r="AI28" s="1059"/>
      <c r="AJ28" s="1062"/>
      <c r="AK28" s="1042">
        <v>4179</v>
      </c>
      <c r="AL28" s="1043"/>
      <c r="AM28" s="1043"/>
      <c r="AN28" s="1043"/>
      <c r="AO28" s="1043"/>
      <c r="AP28" s="1044" t="s">
        <v>541</v>
      </c>
      <c r="AQ28" s="1045"/>
      <c r="AR28" s="1045"/>
      <c r="AS28" s="1045"/>
      <c r="AT28" s="1046"/>
      <c r="AU28" s="1044" t="s">
        <v>482</v>
      </c>
      <c r="AV28" s="1045"/>
      <c r="AW28" s="1045"/>
      <c r="AX28" s="1045"/>
      <c r="AY28" s="1046"/>
      <c r="AZ28" s="1047" t="s">
        <v>482</v>
      </c>
      <c r="BA28" s="1048"/>
      <c r="BB28" s="1048"/>
      <c r="BC28" s="1048"/>
      <c r="BD28" s="1049"/>
      <c r="BE28" s="1053"/>
      <c r="BF28" s="1053"/>
      <c r="BG28" s="1053"/>
      <c r="BH28" s="1053"/>
      <c r="BI28" s="1054"/>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7276</v>
      </c>
      <c r="R29" s="1039"/>
      <c r="S29" s="1039"/>
      <c r="T29" s="1039"/>
      <c r="U29" s="1039"/>
      <c r="V29" s="1039">
        <v>7007</v>
      </c>
      <c r="W29" s="1039"/>
      <c r="X29" s="1039"/>
      <c r="Y29" s="1039"/>
      <c r="Z29" s="1039"/>
      <c r="AA29" s="1039">
        <v>269</v>
      </c>
      <c r="AB29" s="1039"/>
      <c r="AC29" s="1039"/>
      <c r="AD29" s="1039"/>
      <c r="AE29" s="1040"/>
      <c r="AF29" s="1035">
        <v>269</v>
      </c>
      <c r="AG29" s="1036"/>
      <c r="AH29" s="1036"/>
      <c r="AI29" s="1036"/>
      <c r="AJ29" s="1037"/>
      <c r="AK29" s="980">
        <v>3158</v>
      </c>
      <c r="AL29" s="971"/>
      <c r="AM29" s="971"/>
      <c r="AN29" s="971"/>
      <c r="AO29" s="971"/>
      <c r="AP29" s="981" t="s">
        <v>482</v>
      </c>
      <c r="AQ29" s="979"/>
      <c r="AR29" s="979"/>
      <c r="AS29" s="979"/>
      <c r="AT29" s="980"/>
      <c r="AU29" s="981" t="s">
        <v>482</v>
      </c>
      <c r="AV29" s="979"/>
      <c r="AW29" s="979"/>
      <c r="AX29" s="979"/>
      <c r="AY29" s="980"/>
      <c r="AZ29" s="1050" t="s">
        <v>482</v>
      </c>
      <c r="BA29" s="1051"/>
      <c r="BB29" s="1051"/>
      <c r="BC29" s="1051"/>
      <c r="BD29" s="1052"/>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20856</v>
      </c>
      <c r="R30" s="1039"/>
      <c r="S30" s="1039"/>
      <c r="T30" s="1039"/>
      <c r="U30" s="1039"/>
      <c r="V30" s="1039">
        <v>20402</v>
      </c>
      <c r="W30" s="1039"/>
      <c r="X30" s="1039"/>
      <c r="Y30" s="1039"/>
      <c r="Z30" s="1039"/>
      <c r="AA30" s="1039">
        <v>455</v>
      </c>
      <c r="AB30" s="1039"/>
      <c r="AC30" s="1039"/>
      <c r="AD30" s="1039"/>
      <c r="AE30" s="1040"/>
      <c r="AF30" s="1035">
        <v>455</v>
      </c>
      <c r="AG30" s="1036"/>
      <c r="AH30" s="1036"/>
      <c r="AI30" s="1036"/>
      <c r="AJ30" s="1037"/>
      <c r="AK30" s="980">
        <v>3520</v>
      </c>
      <c r="AL30" s="971"/>
      <c r="AM30" s="971"/>
      <c r="AN30" s="971"/>
      <c r="AO30" s="971"/>
      <c r="AP30" s="981" t="s">
        <v>482</v>
      </c>
      <c r="AQ30" s="979"/>
      <c r="AR30" s="979"/>
      <c r="AS30" s="979"/>
      <c r="AT30" s="980"/>
      <c r="AU30" s="981" t="s">
        <v>482</v>
      </c>
      <c r="AV30" s="979"/>
      <c r="AW30" s="979"/>
      <c r="AX30" s="979"/>
      <c r="AY30" s="980"/>
      <c r="AZ30" s="1050" t="s">
        <v>482</v>
      </c>
      <c r="BA30" s="1051"/>
      <c r="BB30" s="1051"/>
      <c r="BC30" s="1051"/>
      <c r="BD30" s="1052"/>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1713</v>
      </c>
      <c r="AG63" s="959"/>
      <c r="AH63" s="959"/>
      <c r="AI63" s="959"/>
      <c r="AJ63" s="1022"/>
      <c r="AK63" s="1023"/>
      <c r="AL63" s="963"/>
      <c r="AM63" s="963"/>
      <c r="AN63" s="963"/>
      <c r="AO63" s="963"/>
      <c r="AP63" s="959" t="s">
        <v>541</v>
      </c>
      <c r="AQ63" s="959"/>
      <c r="AR63" s="959"/>
      <c r="AS63" s="959"/>
      <c r="AT63" s="959"/>
      <c r="AU63" s="959" t="s">
        <v>541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394</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395</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542</v>
      </c>
      <c r="C68" s="986"/>
      <c r="D68" s="986"/>
      <c r="E68" s="986"/>
      <c r="F68" s="986"/>
      <c r="G68" s="986"/>
      <c r="H68" s="986"/>
      <c r="I68" s="986"/>
      <c r="J68" s="986"/>
      <c r="K68" s="986"/>
      <c r="L68" s="986"/>
      <c r="M68" s="986"/>
      <c r="N68" s="986"/>
      <c r="O68" s="986"/>
      <c r="P68" s="987"/>
      <c r="Q68" s="988">
        <v>8467</v>
      </c>
      <c r="R68" s="982"/>
      <c r="S68" s="982"/>
      <c r="T68" s="982"/>
      <c r="U68" s="982"/>
      <c r="V68" s="982">
        <v>7990</v>
      </c>
      <c r="W68" s="982"/>
      <c r="X68" s="982"/>
      <c r="Y68" s="982"/>
      <c r="Z68" s="982"/>
      <c r="AA68" s="982">
        <v>477</v>
      </c>
      <c r="AB68" s="982"/>
      <c r="AC68" s="982"/>
      <c r="AD68" s="982"/>
      <c r="AE68" s="982"/>
      <c r="AF68" s="982">
        <v>477</v>
      </c>
      <c r="AG68" s="982"/>
      <c r="AH68" s="982"/>
      <c r="AI68" s="982"/>
      <c r="AJ68" s="982"/>
      <c r="AK68" s="982">
        <v>380</v>
      </c>
      <c r="AL68" s="982"/>
      <c r="AM68" s="982"/>
      <c r="AN68" s="982"/>
      <c r="AO68" s="982"/>
      <c r="AP68" s="982">
        <v>3142</v>
      </c>
      <c r="AQ68" s="982"/>
      <c r="AR68" s="982"/>
      <c r="AS68" s="982"/>
      <c r="AT68" s="982"/>
      <c r="AU68" s="982">
        <v>135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543</v>
      </c>
      <c r="C69" s="975"/>
      <c r="D69" s="975"/>
      <c r="E69" s="975"/>
      <c r="F69" s="975"/>
      <c r="G69" s="975"/>
      <c r="H69" s="975"/>
      <c r="I69" s="975"/>
      <c r="J69" s="975"/>
      <c r="K69" s="975"/>
      <c r="L69" s="975"/>
      <c r="M69" s="975"/>
      <c r="N69" s="975"/>
      <c r="O69" s="975"/>
      <c r="P69" s="976"/>
      <c r="Q69" s="977">
        <v>221481</v>
      </c>
      <c r="R69" s="971"/>
      <c r="S69" s="971"/>
      <c r="T69" s="971"/>
      <c r="U69" s="971"/>
      <c r="V69" s="971">
        <v>203386</v>
      </c>
      <c r="W69" s="971"/>
      <c r="X69" s="971"/>
      <c r="Y69" s="971"/>
      <c r="Z69" s="971"/>
      <c r="AA69" s="971">
        <v>18095</v>
      </c>
      <c r="AB69" s="971"/>
      <c r="AC69" s="971"/>
      <c r="AD69" s="971"/>
      <c r="AE69" s="971"/>
      <c r="AF69" s="971">
        <v>40934</v>
      </c>
      <c r="AG69" s="971"/>
      <c r="AH69" s="971"/>
      <c r="AI69" s="971"/>
      <c r="AJ69" s="971"/>
      <c r="AK69" s="971" t="s">
        <v>541</v>
      </c>
      <c r="AL69" s="971"/>
      <c r="AM69" s="971"/>
      <c r="AN69" s="971"/>
      <c r="AO69" s="971"/>
      <c r="AP69" s="971" t="s">
        <v>541</v>
      </c>
      <c r="AQ69" s="971"/>
      <c r="AR69" s="971"/>
      <c r="AS69" s="971"/>
      <c r="AT69" s="971"/>
      <c r="AU69" s="971" t="s">
        <v>541</v>
      </c>
      <c r="AV69" s="971"/>
      <c r="AW69" s="971"/>
      <c r="AX69" s="971"/>
      <c r="AY69" s="971"/>
      <c r="AZ69" s="972" t="s">
        <v>547</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544</v>
      </c>
      <c r="C70" s="975"/>
      <c r="D70" s="975"/>
      <c r="E70" s="975"/>
      <c r="F70" s="975"/>
      <c r="G70" s="975"/>
      <c r="H70" s="975"/>
      <c r="I70" s="975"/>
      <c r="J70" s="975"/>
      <c r="K70" s="975"/>
      <c r="L70" s="975"/>
      <c r="M70" s="975"/>
      <c r="N70" s="975"/>
      <c r="O70" s="975"/>
      <c r="P70" s="976"/>
      <c r="Q70" s="977">
        <v>90180</v>
      </c>
      <c r="R70" s="971"/>
      <c r="S70" s="971"/>
      <c r="T70" s="971"/>
      <c r="U70" s="971"/>
      <c r="V70" s="971">
        <v>85061</v>
      </c>
      <c r="W70" s="971"/>
      <c r="X70" s="971"/>
      <c r="Y70" s="971"/>
      <c r="Z70" s="971"/>
      <c r="AA70" s="971">
        <v>5120</v>
      </c>
      <c r="AB70" s="971"/>
      <c r="AC70" s="971"/>
      <c r="AD70" s="971"/>
      <c r="AE70" s="971"/>
      <c r="AF70" s="971">
        <v>4894</v>
      </c>
      <c r="AG70" s="971"/>
      <c r="AH70" s="971"/>
      <c r="AI70" s="971"/>
      <c r="AJ70" s="971"/>
      <c r="AK70" s="971">
        <v>5163</v>
      </c>
      <c r="AL70" s="971"/>
      <c r="AM70" s="971"/>
      <c r="AN70" s="971"/>
      <c r="AO70" s="971"/>
      <c r="AP70" s="971">
        <v>78689</v>
      </c>
      <c r="AQ70" s="971"/>
      <c r="AR70" s="971"/>
      <c r="AS70" s="971"/>
      <c r="AT70" s="971"/>
      <c r="AU70" s="971">
        <v>1574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545</v>
      </c>
      <c r="C71" s="975"/>
      <c r="D71" s="975"/>
      <c r="E71" s="975"/>
      <c r="F71" s="975"/>
      <c r="G71" s="975"/>
      <c r="H71" s="975"/>
      <c r="I71" s="975"/>
      <c r="J71" s="975"/>
      <c r="K71" s="975"/>
      <c r="L71" s="975"/>
      <c r="M71" s="975"/>
      <c r="N71" s="975"/>
      <c r="O71" s="975"/>
      <c r="P71" s="976"/>
      <c r="Q71" s="977">
        <v>9878</v>
      </c>
      <c r="R71" s="971"/>
      <c r="S71" s="971"/>
      <c r="T71" s="971"/>
      <c r="U71" s="971"/>
      <c r="V71" s="971">
        <v>9787</v>
      </c>
      <c r="W71" s="971"/>
      <c r="X71" s="971"/>
      <c r="Y71" s="971"/>
      <c r="Z71" s="971"/>
      <c r="AA71" s="971">
        <v>92</v>
      </c>
      <c r="AB71" s="971"/>
      <c r="AC71" s="971"/>
      <c r="AD71" s="971"/>
      <c r="AE71" s="971"/>
      <c r="AF71" s="971">
        <v>92</v>
      </c>
      <c r="AG71" s="971"/>
      <c r="AH71" s="971"/>
      <c r="AI71" s="971"/>
      <c r="AJ71" s="971"/>
      <c r="AK71" s="971">
        <v>5083</v>
      </c>
      <c r="AL71" s="971"/>
      <c r="AM71" s="971"/>
      <c r="AN71" s="971"/>
      <c r="AO71" s="971"/>
      <c r="AP71" s="971" t="s">
        <v>541</v>
      </c>
      <c r="AQ71" s="971"/>
      <c r="AR71" s="971"/>
      <c r="AS71" s="971"/>
      <c r="AT71" s="971"/>
      <c r="AU71" s="971" t="s">
        <v>541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546</v>
      </c>
      <c r="C72" s="975"/>
      <c r="D72" s="975"/>
      <c r="E72" s="975"/>
      <c r="F72" s="975"/>
      <c r="G72" s="975"/>
      <c r="H72" s="975"/>
      <c r="I72" s="975"/>
      <c r="J72" s="975"/>
      <c r="K72" s="975"/>
      <c r="L72" s="975"/>
      <c r="M72" s="975"/>
      <c r="N72" s="975"/>
      <c r="O72" s="975"/>
      <c r="P72" s="976"/>
      <c r="Q72" s="977">
        <v>1600855</v>
      </c>
      <c r="R72" s="971"/>
      <c r="S72" s="971"/>
      <c r="T72" s="971"/>
      <c r="U72" s="971"/>
      <c r="V72" s="971">
        <v>1567252</v>
      </c>
      <c r="W72" s="971"/>
      <c r="X72" s="971"/>
      <c r="Y72" s="971"/>
      <c r="Z72" s="971"/>
      <c r="AA72" s="971">
        <v>33603</v>
      </c>
      <c r="AB72" s="971"/>
      <c r="AC72" s="971"/>
      <c r="AD72" s="971"/>
      <c r="AE72" s="971"/>
      <c r="AF72" s="971">
        <v>33603</v>
      </c>
      <c r="AG72" s="971"/>
      <c r="AH72" s="971"/>
      <c r="AI72" s="971"/>
      <c r="AJ72" s="971"/>
      <c r="AK72" s="971">
        <v>22693</v>
      </c>
      <c r="AL72" s="971"/>
      <c r="AM72" s="971"/>
      <c r="AN72" s="971"/>
      <c r="AO72" s="971"/>
      <c r="AP72" s="971" t="s">
        <v>541</v>
      </c>
      <c r="AQ72" s="971"/>
      <c r="AR72" s="971"/>
      <c r="AS72" s="971"/>
      <c r="AT72" s="971"/>
      <c r="AU72" s="971" t="s">
        <v>541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396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80000</v>
      </c>
      <c r="AG88" s="959"/>
      <c r="AH88" s="959"/>
      <c r="AI88" s="959"/>
      <c r="AJ88" s="959"/>
      <c r="AK88" s="963"/>
      <c r="AL88" s="963"/>
      <c r="AM88" s="963"/>
      <c r="AN88" s="963"/>
      <c r="AO88" s="963"/>
      <c r="AP88" s="959">
        <v>81831</v>
      </c>
      <c r="AQ88" s="959"/>
      <c r="AR88" s="959"/>
      <c r="AS88" s="959"/>
      <c r="AT88" s="959"/>
      <c r="AU88" s="959">
        <v>1709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397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518</v>
      </c>
      <c r="CS102" s="953"/>
      <c r="CT102" s="953"/>
      <c r="CU102" s="953"/>
      <c r="CV102" s="954"/>
      <c r="CW102" s="952">
        <v>853</v>
      </c>
      <c r="CX102" s="953"/>
      <c r="CY102" s="953"/>
      <c r="CZ102" s="953"/>
      <c r="DA102" s="954"/>
      <c r="DB102" s="952">
        <v>7</v>
      </c>
      <c r="DC102" s="953"/>
      <c r="DD102" s="953"/>
      <c r="DE102" s="953"/>
      <c r="DF102" s="954"/>
      <c r="DG102" s="952">
        <v>492</v>
      </c>
      <c r="DH102" s="953"/>
      <c r="DI102" s="953"/>
      <c r="DJ102" s="953"/>
      <c r="DK102" s="954"/>
      <c r="DL102" s="952" t="s">
        <v>561</v>
      </c>
      <c r="DM102" s="953"/>
      <c r="DN102" s="953"/>
      <c r="DO102" s="953"/>
      <c r="DP102" s="954"/>
      <c r="DQ102" s="952" t="s">
        <v>561</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398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399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405</v>
      </c>
      <c r="AB109" s="896"/>
      <c r="AC109" s="896"/>
      <c r="AD109" s="896"/>
      <c r="AE109" s="897"/>
      <c r="AF109" s="898" t="s">
        <v>406</v>
      </c>
      <c r="AG109" s="896"/>
      <c r="AH109" s="896"/>
      <c r="AI109" s="896"/>
      <c r="AJ109" s="897"/>
      <c r="AK109" s="898" t="s">
        <v>294</v>
      </c>
      <c r="AL109" s="896"/>
      <c r="AM109" s="896"/>
      <c r="AN109" s="896"/>
      <c r="AO109" s="897"/>
      <c r="AP109" s="898" t="s">
        <v>407</v>
      </c>
      <c r="AQ109" s="896"/>
      <c r="AR109" s="896"/>
      <c r="AS109" s="896"/>
      <c r="AT109" s="929"/>
      <c r="AU109" s="895" t="s">
        <v>404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405</v>
      </c>
      <c r="BR109" s="896"/>
      <c r="BS109" s="896"/>
      <c r="BT109" s="896"/>
      <c r="BU109" s="897"/>
      <c r="BV109" s="898" t="s">
        <v>406</v>
      </c>
      <c r="BW109" s="896"/>
      <c r="BX109" s="896"/>
      <c r="BY109" s="896"/>
      <c r="BZ109" s="897"/>
      <c r="CA109" s="898" t="s">
        <v>294</v>
      </c>
      <c r="CB109" s="896"/>
      <c r="CC109" s="896"/>
      <c r="CD109" s="896"/>
      <c r="CE109" s="897"/>
      <c r="CF109" s="936" t="s">
        <v>407</v>
      </c>
      <c r="CG109" s="936"/>
      <c r="CH109" s="936"/>
      <c r="CI109" s="936"/>
      <c r="CJ109" s="936"/>
      <c r="CK109" s="898" t="s">
        <v>408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405</v>
      </c>
      <c r="DH109" s="896"/>
      <c r="DI109" s="896"/>
      <c r="DJ109" s="896"/>
      <c r="DK109" s="897"/>
      <c r="DL109" s="898" t="s">
        <v>406</v>
      </c>
      <c r="DM109" s="896"/>
      <c r="DN109" s="896"/>
      <c r="DO109" s="896"/>
      <c r="DP109" s="897"/>
      <c r="DQ109" s="898" t="s">
        <v>294</v>
      </c>
      <c r="DR109" s="896"/>
      <c r="DS109" s="896"/>
      <c r="DT109" s="896"/>
      <c r="DU109" s="897"/>
      <c r="DV109" s="898" t="s">
        <v>407</v>
      </c>
      <c r="DW109" s="896"/>
      <c r="DX109" s="896"/>
      <c r="DY109" s="896"/>
      <c r="DZ109" s="929"/>
    </row>
    <row r="110" spans="1:131" s="230" customFormat="1" ht="26.25" customHeight="1" x14ac:dyDescent="0.2">
      <c r="A110" s="807" t="s">
        <v>409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2584096</v>
      </c>
      <c r="AB110" s="889"/>
      <c r="AC110" s="889"/>
      <c r="AD110" s="889"/>
      <c r="AE110" s="890"/>
      <c r="AF110" s="891">
        <v>2248737</v>
      </c>
      <c r="AG110" s="889"/>
      <c r="AH110" s="889"/>
      <c r="AI110" s="889"/>
      <c r="AJ110" s="890"/>
      <c r="AK110" s="891">
        <v>1790532</v>
      </c>
      <c r="AL110" s="889"/>
      <c r="AM110" s="889"/>
      <c r="AN110" s="889"/>
      <c r="AO110" s="890"/>
      <c r="AP110" s="892">
        <v>2.2999999999999998</v>
      </c>
      <c r="AQ110" s="893"/>
      <c r="AR110" s="893"/>
      <c r="AS110" s="893"/>
      <c r="AT110" s="894"/>
      <c r="AU110" s="930" t="s">
        <v>69</v>
      </c>
      <c r="AV110" s="931"/>
      <c r="AW110" s="931"/>
      <c r="AX110" s="931"/>
      <c r="AY110" s="931"/>
      <c r="AZ110" s="860" t="s">
        <v>410</v>
      </c>
      <c r="BA110" s="808"/>
      <c r="BB110" s="808"/>
      <c r="BC110" s="808"/>
      <c r="BD110" s="808"/>
      <c r="BE110" s="808"/>
      <c r="BF110" s="808"/>
      <c r="BG110" s="808"/>
      <c r="BH110" s="808"/>
      <c r="BI110" s="808"/>
      <c r="BJ110" s="808"/>
      <c r="BK110" s="808"/>
      <c r="BL110" s="808"/>
      <c r="BM110" s="808"/>
      <c r="BN110" s="808"/>
      <c r="BO110" s="808"/>
      <c r="BP110" s="809"/>
      <c r="BQ110" s="861">
        <v>22741408</v>
      </c>
      <c r="BR110" s="842"/>
      <c r="BS110" s="842"/>
      <c r="BT110" s="842"/>
      <c r="BU110" s="842"/>
      <c r="BV110" s="842">
        <v>21050306</v>
      </c>
      <c r="BW110" s="842"/>
      <c r="BX110" s="842"/>
      <c r="BY110" s="842"/>
      <c r="BZ110" s="842"/>
      <c r="CA110" s="842">
        <v>20217894</v>
      </c>
      <c r="CB110" s="842"/>
      <c r="CC110" s="842"/>
      <c r="CD110" s="842"/>
      <c r="CE110" s="842"/>
      <c r="CF110" s="866">
        <v>25.6</v>
      </c>
      <c r="CG110" s="867"/>
      <c r="CH110" s="867"/>
      <c r="CI110" s="867"/>
      <c r="CJ110" s="867"/>
      <c r="CK110" s="926" t="s">
        <v>411</v>
      </c>
      <c r="CL110" s="819"/>
      <c r="CM110" s="860" t="s">
        <v>412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414</v>
      </c>
      <c r="BA111" s="752"/>
      <c r="BB111" s="752"/>
      <c r="BC111" s="752"/>
      <c r="BD111" s="752"/>
      <c r="BE111" s="752"/>
      <c r="BF111" s="752"/>
      <c r="BG111" s="752"/>
      <c r="BH111" s="752"/>
      <c r="BI111" s="752"/>
      <c r="BJ111" s="752"/>
      <c r="BK111" s="752"/>
      <c r="BL111" s="752"/>
      <c r="BM111" s="752"/>
      <c r="BN111" s="752"/>
      <c r="BO111" s="752"/>
      <c r="BP111" s="753"/>
      <c r="BQ111" s="816">
        <v>299421</v>
      </c>
      <c r="BR111" s="817"/>
      <c r="BS111" s="817"/>
      <c r="BT111" s="817"/>
      <c r="BU111" s="817"/>
      <c r="BV111" s="817">
        <v>339216</v>
      </c>
      <c r="BW111" s="817"/>
      <c r="BX111" s="817"/>
      <c r="BY111" s="817"/>
      <c r="BZ111" s="817"/>
      <c r="CA111" s="817">
        <v>360922</v>
      </c>
      <c r="CB111" s="817"/>
      <c r="CC111" s="817"/>
      <c r="CD111" s="817"/>
      <c r="CE111" s="817"/>
      <c r="CF111" s="875">
        <v>0.5</v>
      </c>
      <c r="CG111" s="876"/>
      <c r="CH111" s="876"/>
      <c r="CI111" s="876"/>
      <c r="CJ111" s="876"/>
      <c r="CK111" s="927"/>
      <c r="CL111" s="821"/>
      <c r="CM111" s="815" t="s">
        <v>415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60200</v>
      </c>
      <c r="DH111" s="817"/>
      <c r="DI111" s="817"/>
      <c r="DJ111" s="817"/>
      <c r="DK111" s="817"/>
      <c r="DL111" s="817">
        <v>48160</v>
      </c>
      <c r="DM111" s="817"/>
      <c r="DN111" s="817"/>
      <c r="DO111" s="817"/>
      <c r="DP111" s="817"/>
      <c r="DQ111" s="817">
        <v>36120</v>
      </c>
      <c r="DR111" s="817"/>
      <c r="DS111" s="817"/>
      <c r="DT111" s="817"/>
      <c r="DU111" s="817"/>
      <c r="DV111" s="794">
        <v>0</v>
      </c>
      <c r="DW111" s="794"/>
      <c r="DX111" s="794"/>
      <c r="DY111" s="794"/>
      <c r="DZ111" s="795"/>
    </row>
    <row r="112" spans="1:131" s="230" customFormat="1" ht="26.25" customHeight="1" x14ac:dyDescent="0.2">
      <c r="A112" s="912" t="s">
        <v>416</v>
      </c>
      <c r="B112" s="913"/>
      <c r="C112" s="752" t="s">
        <v>417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348798</v>
      </c>
      <c r="AB112" s="780"/>
      <c r="AC112" s="780"/>
      <c r="AD112" s="780"/>
      <c r="AE112" s="781"/>
      <c r="AF112" s="782">
        <v>348798</v>
      </c>
      <c r="AG112" s="780"/>
      <c r="AH112" s="780"/>
      <c r="AI112" s="780"/>
      <c r="AJ112" s="781"/>
      <c r="AK112" s="782">
        <v>348798</v>
      </c>
      <c r="AL112" s="780"/>
      <c r="AM112" s="780"/>
      <c r="AN112" s="780"/>
      <c r="AO112" s="781"/>
      <c r="AP112" s="824">
        <v>0.4</v>
      </c>
      <c r="AQ112" s="825"/>
      <c r="AR112" s="825"/>
      <c r="AS112" s="825"/>
      <c r="AT112" s="826"/>
      <c r="AU112" s="932"/>
      <c r="AV112" s="933"/>
      <c r="AW112" s="933"/>
      <c r="AX112" s="933"/>
      <c r="AY112" s="933"/>
      <c r="AZ112" s="815" t="s">
        <v>418</v>
      </c>
      <c r="BA112" s="752"/>
      <c r="BB112" s="752"/>
      <c r="BC112" s="752"/>
      <c r="BD112" s="752"/>
      <c r="BE112" s="752"/>
      <c r="BF112" s="752"/>
      <c r="BG112" s="752"/>
      <c r="BH112" s="752"/>
      <c r="BI112" s="752"/>
      <c r="BJ112" s="752"/>
      <c r="BK112" s="752"/>
      <c r="BL112" s="752"/>
      <c r="BM112" s="752"/>
      <c r="BN112" s="752"/>
      <c r="BO112" s="752"/>
      <c r="BP112" s="753"/>
      <c r="BQ112" s="816" t="s">
        <v>122</v>
      </c>
      <c r="BR112" s="817"/>
      <c r="BS112" s="817"/>
      <c r="BT112" s="817"/>
      <c r="BU112" s="817"/>
      <c r="BV112" s="817" t="s">
        <v>122</v>
      </c>
      <c r="BW112" s="817"/>
      <c r="BX112" s="817"/>
      <c r="BY112" s="817"/>
      <c r="BZ112" s="817"/>
      <c r="CA112" s="817" t="s">
        <v>122</v>
      </c>
      <c r="CB112" s="817"/>
      <c r="CC112" s="817"/>
      <c r="CD112" s="817"/>
      <c r="CE112" s="817"/>
      <c r="CF112" s="875" t="s">
        <v>122</v>
      </c>
      <c r="CG112" s="876"/>
      <c r="CH112" s="876"/>
      <c r="CI112" s="876"/>
      <c r="CJ112" s="876"/>
      <c r="CK112" s="927"/>
      <c r="CL112" s="821"/>
      <c r="CM112" s="815" t="s">
        <v>419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122</v>
      </c>
      <c r="AB113" s="919"/>
      <c r="AC113" s="919"/>
      <c r="AD113" s="919"/>
      <c r="AE113" s="920"/>
      <c r="AF113" s="921" t="s">
        <v>122</v>
      </c>
      <c r="AG113" s="919"/>
      <c r="AH113" s="919"/>
      <c r="AI113" s="919"/>
      <c r="AJ113" s="920"/>
      <c r="AK113" s="921" t="s">
        <v>122</v>
      </c>
      <c r="AL113" s="919"/>
      <c r="AM113" s="919"/>
      <c r="AN113" s="919"/>
      <c r="AO113" s="920"/>
      <c r="AP113" s="922" t="s">
        <v>122</v>
      </c>
      <c r="AQ113" s="923"/>
      <c r="AR113" s="923"/>
      <c r="AS113" s="923"/>
      <c r="AT113" s="924"/>
      <c r="AU113" s="932"/>
      <c r="AV113" s="933"/>
      <c r="AW113" s="933"/>
      <c r="AX113" s="933"/>
      <c r="AY113" s="933"/>
      <c r="AZ113" s="815" t="s">
        <v>421</v>
      </c>
      <c r="BA113" s="752"/>
      <c r="BB113" s="752"/>
      <c r="BC113" s="752"/>
      <c r="BD113" s="752"/>
      <c r="BE113" s="752"/>
      <c r="BF113" s="752"/>
      <c r="BG113" s="752"/>
      <c r="BH113" s="752"/>
      <c r="BI113" s="752"/>
      <c r="BJ113" s="752"/>
      <c r="BK113" s="752"/>
      <c r="BL113" s="752"/>
      <c r="BM113" s="752"/>
      <c r="BN113" s="752"/>
      <c r="BO113" s="752"/>
      <c r="BP113" s="753"/>
      <c r="BQ113" s="816">
        <v>1504696</v>
      </c>
      <c r="BR113" s="817"/>
      <c r="BS113" s="817"/>
      <c r="BT113" s="817"/>
      <c r="BU113" s="817"/>
      <c r="BV113" s="817">
        <v>1700585</v>
      </c>
      <c r="BW113" s="817"/>
      <c r="BX113" s="817"/>
      <c r="BY113" s="817"/>
      <c r="BZ113" s="817"/>
      <c r="CA113" s="817">
        <v>1708891</v>
      </c>
      <c r="CB113" s="817"/>
      <c r="CC113" s="817"/>
      <c r="CD113" s="817"/>
      <c r="CE113" s="817"/>
      <c r="CF113" s="875">
        <v>2.2000000000000002</v>
      </c>
      <c r="CG113" s="876"/>
      <c r="CH113" s="876"/>
      <c r="CI113" s="876"/>
      <c r="CJ113" s="876"/>
      <c r="CK113" s="927"/>
      <c r="CL113" s="821"/>
      <c r="CM113" s="815" t="s">
        <v>422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96425</v>
      </c>
      <c r="AB114" s="780"/>
      <c r="AC114" s="780"/>
      <c r="AD114" s="780"/>
      <c r="AE114" s="781"/>
      <c r="AF114" s="782">
        <v>91628</v>
      </c>
      <c r="AG114" s="780"/>
      <c r="AH114" s="780"/>
      <c r="AI114" s="780"/>
      <c r="AJ114" s="781"/>
      <c r="AK114" s="782">
        <v>109020</v>
      </c>
      <c r="AL114" s="780"/>
      <c r="AM114" s="780"/>
      <c r="AN114" s="780"/>
      <c r="AO114" s="781"/>
      <c r="AP114" s="824">
        <v>0.1</v>
      </c>
      <c r="AQ114" s="825"/>
      <c r="AR114" s="825"/>
      <c r="AS114" s="825"/>
      <c r="AT114" s="826"/>
      <c r="AU114" s="932"/>
      <c r="AV114" s="933"/>
      <c r="AW114" s="933"/>
      <c r="AX114" s="933"/>
      <c r="AY114" s="933"/>
      <c r="AZ114" s="815" t="s">
        <v>424</v>
      </c>
      <c r="BA114" s="752"/>
      <c r="BB114" s="752"/>
      <c r="BC114" s="752"/>
      <c r="BD114" s="752"/>
      <c r="BE114" s="752"/>
      <c r="BF114" s="752"/>
      <c r="BG114" s="752"/>
      <c r="BH114" s="752"/>
      <c r="BI114" s="752"/>
      <c r="BJ114" s="752"/>
      <c r="BK114" s="752"/>
      <c r="BL114" s="752"/>
      <c r="BM114" s="752"/>
      <c r="BN114" s="752"/>
      <c r="BO114" s="752"/>
      <c r="BP114" s="753"/>
      <c r="BQ114" s="816">
        <v>12104336</v>
      </c>
      <c r="BR114" s="817"/>
      <c r="BS114" s="817"/>
      <c r="BT114" s="817"/>
      <c r="BU114" s="817"/>
      <c r="BV114" s="817">
        <v>11350082</v>
      </c>
      <c r="BW114" s="817"/>
      <c r="BX114" s="817"/>
      <c r="BY114" s="817"/>
      <c r="BZ114" s="817"/>
      <c r="CA114" s="817">
        <v>11378161</v>
      </c>
      <c r="CB114" s="817"/>
      <c r="CC114" s="817"/>
      <c r="CD114" s="817"/>
      <c r="CE114" s="817"/>
      <c r="CF114" s="875">
        <v>14.4</v>
      </c>
      <c r="CG114" s="876"/>
      <c r="CH114" s="876"/>
      <c r="CI114" s="876"/>
      <c r="CJ114" s="876"/>
      <c r="CK114" s="927"/>
      <c r="CL114" s="821"/>
      <c r="CM114" s="815" t="s">
        <v>425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352712</v>
      </c>
      <c r="AB115" s="919"/>
      <c r="AC115" s="919"/>
      <c r="AD115" s="919"/>
      <c r="AE115" s="920"/>
      <c r="AF115" s="921">
        <v>441476</v>
      </c>
      <c r="AG115" s="919"/>
      <c r="AH115" s="919"/>
      <c r="AI115" s="919"/>
      <c r="AJ115" s="920"/>
      <c r="AK115" s="921">
        <v>326022</v>
      </c>
      <c r="AL115" s="919"/>
      <c r="AM115" s="919"/>
      <c r="AN115" s="919"/>
      <c r="AO115" s="920"/>
      <c r="AP115" s="922">
        <v>0.4</v>
      </c>
      <c r="AQ115" s="923"/>
      <c r="AR115" s="923"/>
      <c r="AS115" s="923"/>
      <c r="AT115" s="924"/>
      <c r="AU115" s="932"/>
      <c r="AV115" s="933"/>
      <c r="AW115" s="933"/>
      <c r="AX115" s="933"/>
      <c r="AY115" s="933"/>
      <c r="AZ115" s="815" t="s">
        <v>427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428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239221</v>
      </c>
      <c r="DH115" s="780"/>
      <c r="DI115" s="780"/>
      <c r="DJ115" s="780"/>
      <c r="DK115" s="781"/>
      <c r="DL115" s="782">
        <v>291056</v>
      </c>
      <c r="DM115" s="780"/>
      <c r="DN115" s="780"/>
      <c r="DO115" s="780"/>
      <c r="DP115" s="781"/>
      <c r="DQ115" s="782">
        <v>324802</v>
      </c>
      <c r="DR115" s="780"/>
      <c r="DS115" s="780"/>
      <c r="DT115" s="780"/>
      <c r="DU115" s="781"/>
      <c r="DV115" s="824">
        <v>0.4</v>
      </c>
      <c r="DW115" s="825"/>
      <c r="DX115" s="825"/>
      <c r="DY115" s="825"/>
      <c r="DZ115" s="826"/>
    </row>
    <row r="116" spans="1:130" s="230" customFormat="1" ht="26.25" customHeight="1" x14ac:dyDescent="0.2">
      <c r="A116" s="916"/>
      <c r="B116" s="917"/>
      <c r="C116" s="839" t="s">
        <v>429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432</v>
      </c>
      <c r="Z117" s="897"/>
      <c r="AA117" s="902">
        <v>3382031</v>
      </c>
      <c r="AB117" s="903"/>
      <c r="AC117" s="903"/>
      <c r="AD117" s="903"/>
      <c r="AE117" s="904"/>
      <c r="AF117" s="905">
        <v>3130639</v>
      </c>
      <c r="AG117" s="903"/>
      <c r="AH117" s="903"/>
      <c r="AI117" s="903"/>
      <c r="AJ117" s="904"/>
      <c r="AK117" s="905">
        <v>2574372</v>
      </c>
      <c r="AL117" s="903"/>
      <c r="AM117" s="903"/>
      <c r="AN117" s="903"/>
      <c r="AO117" s="904"/>
      <c r="AP117" s="906"/>
      <c r="AQ117" s="907"/>
      <c r="AR117" s="907"/>
      <c r="AS117" s="907"/>
      <c r="AT117" s="908"/>
      <c r="AU117" s="932"/>
      <c r="AV117" s="933"/>
      <c r="AW117" s="933"/>
      <c r="AX117" s="933"/>
      <c r="AY117" s="933"/>
      <c r="AZ117" s="863" t="s">
        <v>433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408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405</v>
      </c>
      <c r="AB118" s="896"/>
      <c r="AC118" s="896"/>
      <c r="AD118" s="896"/>
      <c r="AE118" s="897"/>
      <c r="AF118" s="898" t="s">
        <v>406</v>
      </c>
      <c r="AG118" s="896"/>
      <c r="AH118" s="896"/>
      <c r="AI118" s="896"/>
      <c r="AJ118" s="897"/>
      <c r="AK118" s="898" t="s">
        <v>294</v>
      </c>
      <c r="AL118" s="896"/>
      <c r="AM118" s="896"/>
      <c r="AN118" s="896"/>
      <c r="AO118" s="897"/>
      <c r="AP118" s="899" t="s">
        <v>407</v>
      </c>
      <c r="AQ118" s="900"/>
      <c r="AR118" s="900"/>
      <c r="AS118" s="900"/>
      <c r="AT118" s="901"/>
      <c r="AU118" s="932"/>
      <c r="AV118" s="933"/>
      <c r="AW118" s="933"/>
      <c r="AX118" s="933"/>
      <c r="AY118" s="933"/>
      <c r="AZ118" s="838" t="s">
        <v>435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411</v>
      </c>
      <c r="B119" s="819"/>
      <c r="C119" s="860" t="s">
        <v>412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437</v>
      </c>
      <c r="BP119" s="878"/>
      <c r="BQ119" s="879">
        <v>36649861</v>
      </c>
      <c r="BR119" s="845"/>
      <c r="BS119" s="845"/>
      <c r="BT119" s="845"/>
      <c r="BU119" s="845"/>
      <c r="BV119" s="845">
        <v>34440189</v>
      </c>
      <c r="BW119" s="845"/>
      <c r="BX119" s="845"/>
      <c r="BY119" s="845"/>
      <c r="BZ119" s="845"/>
      <c r="CA119" s="845">
        <v>33665868</v>
      </c>
      <c r="CB119" s="845"/>
      <c r="CC119" s="845"/>
      <c r="CD119" s="845"/>
      <c r="CE119" s="845"/>
      <c r="CF119" s="748"/>
      <c r="CG119" s="749"/>
      <c r="CH119" s="749"/>
      <c r="CI119" s="749"/>
      <c r="CJ119" s="834"/>
      <c r="CK119" s="928"/>
      <c r="CL119" s="823"/>
      <c r="CM119" s="838" t="s">
        <v>438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12040</v>
      </c>
      <c r="AB120" s="780"/>
      <c r="AC120" s="780"/>
      <c r="AD120" s="780"/>
      <c r="AE120" s="781"/>
      <c r="AF120" s="782">
        <v>12040</v>
      </c>
      <c r="AG120" s="780"/>
      <c r="AH120" s="780"/>
      <c r="AI120" s="780"/>
      <c r="AJ120" s="781"/>
      <c r="AK120" s="782">
        <v>12040</v>
      </c>
      <c r="AL120" s="780"/>
      <c r="AM120" s="780"/>
      <c r="AN120" s="780"/>
      <c r="AO120" s="781"/>
      <c r="AP120" s="824">
        <v>0</v>
      </c>
      <c r="AQ120" s="825"/>
      <c r="AR120" s="825"/>
      <c r="AS120" s="825"/>
      <c r="AT120" s="826"/>
      <c r="AU120" s="880" t="s">
        <v>439</v>
      </c>
      <c r="AV120" s="881"/>
      <c r="AW120" s="881"/>
      <c r="AX120" s="881"/>
      <c r="AY120" s="882"/>
      <c r="AZ120" s="860" t="s">
        <v>440</v>
      </c>
      <c r="BA120" s="808"/>
      <c r="BB120" s="808"/>
      <c r="BC120" s="808"/>
      <c r="BD120" s="808"/>
      <c r="BE120" s="808"/>
      <c r="BF120" s="808"/>
      <c r="BG120" s="808"/>
      <c r="BH120" s="808"/>
      <c r="BI120" s="808"/>
      <c r="BJ120" s="808"/>
      <c r="BK120" s="808"/>
      <c r="BL120" s="808"/>
      <c r="BM120" s="808"/>
      <c r="BN120" s="808"/>
      <c r="BO120" s="808"/>
      <c r="BP120" s="809"/>
      <c r="BQ120" s="861">
        <v>48124698</v>
      </c>
      <c r="BR120" s="842"/>
      <c r="BS120" s="842"/>
      <c r="BT120" s="842"/>
      <c r="BU120" s="842"/>
      <c r="BV120" s="842">
        <v>54687617</v>
      </c>
      <c r="BW120" s="842"/>
      <c r="BX120" s="842"/>
      <c r="BY120" s="842"/>
      <c r="BZ120" s="842"/>
      <c r="CA120" s="842">
        <v>60658687</v>
      </c>
      <c r="CB120" s="842"/>
      <c r="CC120" s="842"/>
      <c r="CD120" s="842"/>
      <c r="CE120" s="842"/>
      <c r="CF120" s="866">
        <v>76.900000000000006</v>
      </c>
      <c r="CG120" s="867"/>
      <c r="CH120" s="867"/>
      <c r="CI120" s="867"/>
      <c r="CJ120" s="867"/>
      <c r="CK120" s="868" t="s">
        <v>441</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t="s">
        <v>122</v>
      </c>
      <c r="DR120" s="842"/>
      <c r="DS120" s="842"/>
      <c r="DT120" s="842"/>
      <c r="DU120" s="842"/>
      <c r="DV120" s="843" t="s">
        <v>122</v>
      </c>
      <c r="DW120" s="843"/>
      <c r="DX120" s="843"/>
      <c r="DY120" s="843"/>
      <c r="DZ120" s="844"/>
    </row>
    <row r="121" spans="1:130" s="230" customFormat="1" ht="26.25" customHeight="1" x14ac:dyDescent="0.2">
      <c r="A121" s="820"/>
      <c r="B121" s="821"/>
      <c r="C121" s="863" t="s">
        <v>442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443</v>
      </c>
      <c r="BA121" s="752"/>
      <c r="BB121" s="752"/>
      <c r="BC121" s="752"/>
      <c r="BD121" s="752"/>
      <c r="BE121" s="752"/>
      <c r="BF121" s="752"/>
      <c r="BG121" s="752"/>
      <c r="BH121" s="752"/>
      <c r="BI121" s="752"/>
      <c r="BJ121" s="752"/>
      <c r="BK121" s="752"/>
      <c r="BL121" s="752"/>
      <c r="BM121" s="752"/>
      <c r="BN121" s="752"/>
      <c r="BO121" s="752"/>
      <c r="BP121" s="753"/>
      <c r="BQ121" s="816">
        <v>1768</v>
      </c>
      <c r="BR121" s="817"/>
      <c r="BS121" s="817"/>
      <c r="BT121" s="817"/>
      <c r="BU121" s="817"/>
      <c r="BV121" s="817">
        <v>2580</v>
      </c>
      <c r="BW121" s="817"/>
      <c r="BX121" s="817"/>
      <c r="BY121" s="817"/>
      <c r="BZ121" s="817"/>
      <c r="CA121" s="817">
        <v>8840</v>
      </c>
      <c r="CB121" s="817"/>
      <c r="CC121" s="817"/>
      <c r="CD121" s="817"/>
      <c r="CE121" s="817"/>
      <c r="CF121" s="875">
        <v>0</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444</v>
      </c>
      <c r="BA122" s="839"/>
      <c r="BB122" s="839"/>
      <c r="BC122" s="839"/>
      <c r="BD122" s="839"/>
      <c r="BE122" s="839"/>
      <c r="BF122" s="839"/>
      <c r="BG122" s="839"/>
      <c r="BH122" s="839"/>
      <c r="BI122" s="839"/>
      <c r="BJ122" s="839"/>
      <c r="BK122" s="839"/>
      <c r="BL122" s="839"/>
      <c r="BM122" s="839"/>
      <c r="BN122" s="839"/>
      <c r="BO122" s="839"/>
      <c r="BP122" s="840"/>
      <c r="BQ122" s="879">
        <v>39503647</v>
      </c>
      <c r="BR122" s="845"/>
      <c r="BS122" s="845"/>
      <c r="BT122" s="845"/>
      <c r="BU122" s="845"/>
      <c r="BV122" s="845">
        <v>37105154</v>
      </c>
      <c r="BW122" s="845"/>
      <c r="BX122" s="845"/>
      <c r="BY122" s="845"/>
      <c r="BZ122" s="845"/>
      <c r="CA122" s="845">
        <v>33475525</v>
      </c>
      <c r="CB122" s="845"/>
      <c r="CC122" s="845"/>
      <c r="CD122" s="845"/>
      <c r="CE122" s="845"/>
      <c r="CF122" s="846">
        <v>42.4</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445</v>
      </c>
      <c r="BP123" s="878"/>
      <c r="BQ123" s="832">
        <v>87630113</v>
      </c>
      <c r="BR123" s="833"/>
      <c r="BS123" s="833"/>
      <c r="BT123" s="833"/>
      <c r="BU123" s="833"/>
      <c r="BV123" s="833">
        <v>91795351</v>
      </c>
      <c r="BW123" s="833"/>
      <c r="BX123" s="833"/>
      <c r="BY123" s="833"/>
      <c r="BZ123" s="833"/>
      <c r="CA123" s="833">
        <v>94143052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434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447</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448</v>
      </c>
      <c r="CL125" s="852"/>
      <c r="CM125" s="852"/>
      <c r="CN125" s="852"/>
      <c r="CO125" s="853"/>
      <c r="CP125" s="860" t="s">
        <v>449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438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110522</v>
      </c>
      <c r="AB126" s="780"/>
      <c r="AC126" s="780"/>
      <c r="AD126" s="780"/>
      <c r="AE126" s="781"/>
      <c r="AF126" s="782">
        <v>238724</v>
      </c>
      <c r="AG126" s="780"/>
      <c r="AH126" s="780"/>
      <c r="AI126" s="780"/>
      <c r="AJ126" s="781"/>
      <c r="AK126" s="782">
        <v>130632</v>
      </c>
      <c r="AL126" s="780"/>
      <c r="AM126" s="780"/>
      <c r="AN126" s="780"/>
      <c r="AO126" s="781"/>
      <c r="AP126" s="824">
        <v>0.2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230150</v>
      </c>
      <c r="AB127" s="780"/>
      <c r="AC127" s="780"/>
      <c r="AD127" s="780"/>
      <c r="AE127" s="781"/>
      <c r="AF127" s="782">
        <v>190712</v>
      </c>
      <c r="AG127" s="780"/>
      <c r="AH127" s="780"/>
      <c r="AI127" s="780"/>
      <c r="AJ127" s="781"/>
      <c r="AK127" s="782">
        <v>183350</v>
      </c>
      <c r="AL127" s="780"/>
      <c r="AM127" s="780"/>
      <c r="AN127" s="780"/>
      <c r="AO127" s="781"/>
      <c r="AP127" s="824">
        <v>0.2</v>
      </c>
      <c r="AQ127" s="825"/>
      <c r="AR127" s="825"/>
      <c r="AS127" s="825"/>
      <c r="AT127" s="826"/>
      <c r="AU127" s="232"/>
      <c r="AV127" s="232"/>
      <c r="AW127" s="232"/>
      <c r="AX127" s="841" t="s">
        <v>452</v>
      </c>
      <c r="AY127" s="812"/>
      <c r="AZ127" s="812"/>
      <c r="BA127" s="812"/>
      <c r="BB127" s="812"/>
      <c r="BC127" s="812"/>
      <c r="BD127" s="812"/>
      <c r="BE127" s="813"/>
      <c r="BF127" s="811" t="s">
        <v>453</v>
      </c>
      <c r="BG127" s="812"/>
      <c r="BH127" s="812"/>
      <c r="BI127" s="812"/>
      <c r="BJ127" s="812"/>
      <c r="BK127" s="812"/>
      <c r="BL127" s="813"/>
      <c r="BM127" s="811" t="s">
        <v>454</v>
      </c>
      <c r="BN127" s="812"/>
      <c r="BO127" s="812"/>
      <c r="BP127" s="812"/>
      <c r="BQ127" s="812"/>
      <c r="BR127" s="812"/>
      <c r="BS127" s="813"/>
      <c r="BT127" s="811" t="s">
        <v>455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457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458</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459</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461</v>
      </c>
      <c r="X129" s="777"/>
      <c r="Y129" s="777"/>
      <c r="Z129" s="778"/>
      <c r="AA129" s="779">
        <v>75446650</v>
      </c>
      <c r="AB129" s="780"/>
      <c r="AC129" s="780"/>
      <c r="AD129" s="780"/>
      <c r="AE129" s="781"/>
      <c r="AF129" s="782">
        <v>77251526</v>
      </c>
      <c r="AG129" s="780"/>
      <c r="AH129" s="780"/>
      <c r="AI129" s="780"/>
      <c r="AJ129" s="781"/>
      <c r="AK129" s="782">
        <v>82517130</v>
      </c>
      <c r="AL129" s="780"/>
      <c r="AM129" s="780"/>
      <c r="AN129" s="780"/>
      <c r="AO129" s="781"/>
      <c r="AP129" s="783"/>
      <c r="AQ129" s="784"/>
      <c r="AR129" s="784"/>
      <c r="AS129" s="784"/>
      <c r="AT129" s="785"/>
      <c r="AU129" s="233"/>
      <c r="AV129" s="233"/>
      <c r="AW129" s="233"/>
      <c r="AX129" s="751" t="s">
        <v>462</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464</v>
      </c>
      <c r="X130" s="777"/>
      <c r="Y130" s="777"/>
      <c r="Z130" s="778"/>
      <c r="AA130" s="779">
        <v>4540821</v>
      </c>
      <c r="AB130" s="780"/>
      <c r="AC130" s="780"/>
      <c r="AD130" s="780"/>
      <c r="AE130" s="781"/>
      <c r="AF130" s="782">
        <v>4068092</v>
      </c>
      <c r="AG130" s="780"/>
      <c r="AH130" s="780"/>
      <c r="AI130" s="780"/>
      <c r="AJ130" s="781"/>
      <c r="AK130" s="782">
        <v>3639964</v>
      </c>
      <c r="AL130" s="780"/>
      <c r="AM130" s="780"/>
      <c r="AN130" s="780"/>
      <c r="AO130" s="781"/>
      <c r="AP130" s="783"/>
      <c r="AQ130" s="784"/>
      <c r="AR130" s="784"/>
      <c r="AS130" s="784"/>
      <c r="AT130" s="785"/>
      <c r="AU130" s="233"/>
      <c r="AV130" s="233"/>
      <c r="AW130" s="233"/>
      <c r="AX130" s="751" t="s">
        <v>465</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466</v>
      </c>
      <c r="X131" s="761"/>
      <c r="Y131" s="761"/>
      <c r="Z131" s="762"/>
      <c r="AA131" s="763">
        <v>70905829</v>
      </c>
      <c r="AB131" s="764"/>
      <c r="AC131" s="764"/>
      <c r="AD131" s="764"/>
      <c r="AE131" s="765"/>
      <c r="AF131" s="766">
        <v>73183434</v>
      </c>
      <c r="AG131" s="764"/>
      <c r="AH131" s="764"/>
      <c r="AI131" s="764"/>
      <c r="AJ131" s="765"/>
      <c r="AK131" s="766">
        <v>78877166</v>
      </c>
      <c r="AL131" s="764"/>
      <c r="AM131" s="764"/>
      <c r="AN131" s="764"/>
      <c r="AO131" s="765"/>
      <c r="AP131" s="767"/>
      <c r="AQ131" s="768"/>
      <c r="AR131" s="768"/>
      <c r="AS131" s="768"/>
      <c r="AT131" s="769"/>
      <c r="AU131" s="233"/>
      <c r="AV131" s="233"/>
      <c r="AW131" s="233"/>
      <c r="AX131" s="729" t="s">
        <v>467</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468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469</v>
      </c>
      <c r="W132" s="742"/>
      <c r="X132" s="742"/>
      <c r="Y132" s="742"/>
      <c r="Z132" s="743"/>
      <c r="AA132" s="744">
        <v>-1.6342661999999999</v>
      </c>
      <c r="AB132" s="745"/>
      <c r="AC132" s="745"/>
      <c r="AD132" s="745"/>
      <c r="AE132" s="746"/>
      <c r="AF132" s="747">
        <v>-1.2809633899999999</v>
      </c>
      <c r="AG132" s="745"/>
      <c r="AH132" s="745"/>
      <c r="AI132" s="745"/>
      <c r="AJ132" s="746"/>
      <c r="AK132" s="747">
        <v>-1.3509511700000001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470</v>
      </c>
      <c r="W133" s="721"/>
      <c r="X133" s="721"/>
      <c r="Y133" s="721"/>
      <c r="Z133" s="722"/>
      <c r="AA133" s="723">
        <v>-1.5</v>
      </c>
      <c r="AB133" s="724"/>
      <c r="AC133" s="724"/>
      <c r="AD133" s="724"/>
      <c r="AE133" s="725"/>
      <c r="AF133" s="723">
        <v>-1.4</v>
      </c>
      <c r="AG133" s="724"/>
      <c r="AH133" s="724"/>
      <c r="AI133" s="724"/>
      <c r="AJ133" s="725"/>
      <c r="AK133" s="723">
        <v>-1.4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Ll+AmmzYTFmunoGfgtU291+y4Llb3q1WKwOXxc1Rz2PO4ZoN9q8cDJaa4gr2f6KQ77xMIng0qdXptyPwAymXQ==" saltValue="Bt8gbjox9NLrnW61tbAd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6" zoomScaleNormal="85" zoomScaleSheetLayoutView="86"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e8NZZWwjQFrxNdVDdN1maebHOb+hRjdjyMq07oPEzMWxD5kVp0DkQT4DzA7IBA76GuI+0PyCq8p+L9rA3SpTA==" saltValue="fLrgdBBucRplCUU21CTC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4" zoomScaleNormal="84"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9NrxQlOpH1AUvYXLlsRsE/oX/JKu86G9pIp5khkhdn+Ocx91gicoPiJ0+u2+RF0SE8+QsNkUMh/G70crPxSgQ==" saltValue="87lu2vzBiBK7U8wQ4GOT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4" zoomScaleSheetLayoutView="84"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6" t="s">
        <v>474</v>
      </c>
      <c r="AP7" s="272"/>
      <c r="AQ7" s="273" t="s">
        <v>475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7"/>
      <c r="AP8" s="278" t="s">
        <v>476</v>
      </c>
      <c r="AQ8" s="279" t="s">
        <v>477</v>
      </c>
      <c r="AR8" s="280" t="s">
        <v>478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8" t="s">
        <v>479</v>
      </c>
      <c r="AL9" s="1139"/>
      <c r="AM9" s="1139"/>
      <c r="AN9" s="1140"/>
      <c r="AO9" s="281">
        <v>22672991</v>
      </c>
      <c r="AP9" s="281">
        <v>77740</v>
      </c>
      <c r="AQ9" s="282">
        <v>62747</v>
      </c>
      <c r="AR9" s="283">
        <v>23.9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8" t="s">
        <v>480</v>
      </c>
      <c r="AL10" s="1139"/>
      <c r="AM10" s="1139"/>
      <c r="AN10" s="1140"/>
      <c r="AO10" s="284">
        <v>280394</v>
      </c>
      <c r="AP10" s="284">
        <v>961</v>
      </c>
      <c r="AQ10" s="285">
        <v>903</v>
      </c>
      <c r="AR10" s="286">
        <v>6.4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8" t="s">
        <v>481</v>
      </c>
      <c r="AL11" s="1139"/>
      <c r="AM11" s="1139"/>
      <c r="AN11" s="1140"/>
      <c r="AO11" s="284" t="s">
        <v>482</v>
      </c>
      <c r="AP11" s="284" t="s">
        <v>482</v>
      </c>
      <c r="AQ11" s="285" t="s">
        <v>482</v>
      </c>
      <c r="AR11" s="286" t="s">
        <v>482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8" t="s">
        <v>483</v>
      </c>
      <c r="AL12" s="1139"/>
      <c r="AM12" s="1139"/>
      <c r="AN12" s="1140"/>
      <c r="AO12" s="284" t="s">
        <v>482</v>
      </c>
      <c r="AP12" s="284" t="s">
        <v>482</v>
      </c>
      <c r="AQ12" s="285" t="s">
        <v>482</v>
      </c>
      <c r="AR12" s="286" t="s">
        <v>482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8" t="s">
        <v>484</v>
      </c>
      <c r="AL13" s="1139"/>
      <c r="AM13" s="1139"/>
      <c r="AN13" s="1140"/>
      <c r="AO13" s="284">
        <v>1191397</v>
      </c>
      <c r="AP13" s="284">
        <v>4085</v>
      </c>
      <c r="AQ13" s="285">
        <v>2239</v>
      </c>
      <c r="AR13" s="286">
        <v>82.4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8" t="s">
        <v>485</v>
      </c>
      <c r="AL14" s="1139"/>
      <c r="AM14" s="1139"/>
      <c r="AN14" s="1140"/>
      <c r="AO14" s="284">
        <v>263307</v>
      </c>
      <c r="AP14" s="284">
        <v>903</v>
      </c>
      <c r="AQ14" s="285">
        <v>1577</v>
      </c>
      <c r="AR14" s="286">
        <v>-42.7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41" t="s">
        <v>486</v>
      </c>
      <c r="AL15" s="1142"/>
      <c r="AM15" s="1142"/>
      <c r="AN15" s="1143"/>
      <c r="AO15" s="284">
        <v>-864397</v>
      </c>
      <c r="AP15" s="284">
        <v>-2964</v>
      </c>
      <c r="AQ15" s="285">
        <v>-1898</v>
      </c>
      <c r="AR15" s="286">
        <v>56.2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41" t="s">
        <v>177</v>
      </c>
      <c r="AL16" s="1142"/>
      <c r="AM16" s="1142"/>
      <c r="AN16" s="1143"/>
      <c r="AO16" s="284">
        <v>23543692</v>
      </c>
      <c r="AP16" s="284">
        <v>80726</v>
      </c>
      <c r="AQ16" s="285">
        <v>65568</v>
      </c>
      <c r="AR16" s="286">
        <v>23.1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488</v>
      </c>
      <c r="AP20" s="293" t="s">
        <v>489</v>
      </c>
      <c r="AQ20" s="294" t="s">
        <v>490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4" t="s">
        <v>491</v>
      </c>
      <c r="AL21" s="1145"/>
      <c r="AM21" s="1145"/>
      <c r="AN21" s="1146"/>
      <c r="AO21" s="297">
        <v>6.55</v>
      </c>
      <c r="AP21" s="298">
        <v>6.35</v>
      </c>
      <c r="AQ21" s="299">
        <v>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4" t="s">
        <v>492</v>
      </c>
      <c r="AL22" s="1145"/>
      <c r="AM22" s="1145"/>
      <c r="AN22" s="1146"/>
      <c r="AO22" s="302">
        <v>98.2</v>
      </c>
      <c r="AP22" s="303">
        <v>98.6</v>
      </c>
      <c r="AQ22" s="304">
        <v>-0.4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7" t="s">
        <v>493</v>
      </c>
      <c r="B26" s="1137"/>
      <c r="C26" s="1137"/>
      <c r="D26" s="1137"/>
      <c r="E26" s="1137"/>
      <c r="F26" s="1137"/>
      <c r="G26" s="1137"/>
      <c r="H26" s="1137"/>
      <c r="I26" s="1137"/>
      <c r="J26" s="1137"/>
      <c r="K26" s="1137"/>
      <c r="L26" s="1137"/>
      <c r="M26" s="1137"/>
      <c r="N26" s="1137"/>
      <c r="O26" s="1137"/>
      <c r="P26" s="1137"/>
      <c r="Q26" s="1137"/>
      <c r="R26" s="1137"/>
      <c r="S26" s="1137"/>
      <c r="T26" s="1137"/>
      <c r="U26" s="1137"/>
      <c r="V26" s="1137"/>
      <c r="W26" s="1137"/>
      <c r="X26" s="1137"/>
      <c r="Y26" s="1137"/>
      <c r="Z26" s="1137"/>
      <c r="AA26" s="1137"/>
      <c r="AB26" s="1137"/>
      <c r="AC26" s="1137"/>
      <c r="AD26" s="1137"/>
      <c r="AE26" s="1137"/>
      <c r="AF26" s="1137"/>
      <c r="AG26" s="1137"/>
      <c r="AH26" s="1137"/>
      <c r="AI26" s="1137"/>
      <c r="AJ26" s="1137"/>
      <c r="AK26" s="1137"/>
      <c r="AL26" s="1137"/>
      <c r="AM26" s="1137"/>
      <c r="AN26" s="1137"/>
      <c r="AO26" s="1137"/>
      <c r="AP26" s="1137"/>
      <c r="AQ26" s="1137"/>
      <c r="AR26" s="1137"/>
      <c r="AS26" s="1137"/>
      <c r="AT26" s="267"/>
    </row>
    <row r="27" spans="1:46" ht="13" x14ac:dyDescent="0.2">
      <c r="A27" s="309"/>
      <c r="AO27" s="262"/>
      <c r="AP27" s="262"/>
      <c r="AQ27" s="262"/>
      <c r="AR27" s="262"/>
      <c r="AS27" s="262"/>
      <c r="AT27" s="262"/>
    </row>
    <row r="28" spans="1:46" ht="16.5" x14ac:dyDescent="0.2">
      <c r="A28" s="263" t="s">
        <v>494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6" t="s">
        <v>474</v>
      </c>
      <c r="AP30" s="272"/>
      <c r="AQ30" s="273" t="s">
        <v>475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7"/>
      <c r="AP31" s="278" t="s">
        <v>476</v>
      </c>
      <c r="AQ31" s="279" t="s">
        <v>477</v>
      </c>
      <c r="AR31" s="280" t="s">
        <v>478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8" t="s">
        <v>496</v>
      </c>
      <c r="AL32" s="1129"/>
      <c r="AM32" s="1129"/>
      <c r="AN32" s="1130"/>
      <c r="AO32" s="312">
        <v>1790532</v>
      </c>
      <c r="AP32" s="312">
        <v>6139</v>
      </c>
      <c r="AQ32" s="313">
        <v>3862</v>
      </c>
      <c r="AR32" s="314">
        <v>59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8" t="s">
        <v>497</v>
      </c>
      <c r="AL33" s="1129"/>
      <c r="AM33" s="1129"/>
      <c r="AN33" s="1130"/>
      <c r="AO33" s="312" t="s">
        <v>482</v>
      </c>
      <c r="AP33" s="312" t="s">
        <v>482</v>
      </c>
      <c r="AQ33" s="313" t="s">
        <v>482</v>
      </c>
      <c r="AR33" s="314" t="s">
        <v>482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8" t="s">
        <v>498</v>
      </c>
      <c r="AL34" s="1129"/>
      <c r="AM34" s="1129"/>
      <c r="AN34" s="1130"/>
      <c r="AO34" s="312">
        <v>348798</v>
      </c>
      <c r="AP34" s="312">
        <v>1196</v>
      </c>
      <c r="AQ34" s="313">
        <v>339</v>
      </c>
      <c r="AR34" s="314">
        <v>252.8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8" t="s">
        <v>499</v>
      </c>
      <c r="AL35" s="1129"/>
      <c r="AM35" s="1129"/>
      <c r="AN35" s="1130"/>
      <c r="AO35" s="312" t="s">
        <v>482</v>
      </c>
      <c r="AP35" s="312" t="s">
        <v>482</v>
      </c>
      <c r="AQ35" s="313">
        <v>19</v>
      </c>
      <c r="AR35" s="314" t="s">
        <v>482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8" t="s">
        <v>500</v>
      </c>
      <c r="AL36" s="1129"/>
      <c r="AM36" s="1129"/>
      <c r="AN36" s="1130"/>
      <c r="AO36" s="312">
        <v>109020</v>
      </c>
      <c r="AP36" s="312">
        <v>374</v>
      </c>
      <c r="AQ36" s="313">
        <v>364</v>
      </c>
      <c r="AR36" s="314">
        <v>2.7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8" t="s">
        <v>501</v>
      </c>
      <c r="AL37" s="1129"/>
      <c r="AM37" s="1129"/>
      <c r="AN37" s="1130"/>
      <c r="AO37" s="312">
        <v>326022</v>
      </c>
      <c r="AP37" s="312">
        <v>1118</v>
      </c>
      <c r="AQ37" s="313">
        <v>2345</v>
      </c>
      <c r="AR37" s="314">
        <v>-52.3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1" t="s">
        <v>502</v>
      </c>
      <c r="AL38" s="1132"/>
      <c r="AM38" s="1132"/>
      <c r="AN38" s="1133"/>
      <c r="AO38" s="315" t="s">
        <v>482</v>
      </c>
      <c r="AP38" s="315" t="s">
        <v>482</v>
      </c>
      <c r="AQ38" s="316" t="s">
        <v>482</v>
      </c>
      <c r="AR38" s="304" t="s">
        <v>482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1" t="s">
        <v>503</v>
      </c>
      <c r="AL39" s="1132"/>
      <c r="AM39" s="1132"/>
      <c r="AN39" s="1133"/>
      <c r="AO39" s="312" t="s">
        <v>482</v>
      </c>
      <c r="AP39" s="312" t="s">
        <v>482</v>
      </c>
      <c r="AQ39" s="313">
        <v>-12</v>
      </c>
      <c r="AR39" s="314" t="s">
        <v>482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8" t="s">
        <v>504</v>
      </c>
      <c r="AL40" s="1129"/>
      <c r="AM40" s="1129"/>
      <c r="AN40" s="1130"/>
      <c r="AO40" s="312">
        <v>-3639964</v>
      </c>
      <c r="AP40" s="312">
        <v>-12481</v>
      </c>
      <c r="AQ40" s="313">
        <v>-12184</v>
      </c>
      <c r="AR40" s="314">
        <v>2.4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4" t="s">
        <v>287</v>
      </c>
      <c r="AL41" s="1135"/>
      <c r="AM41" s="1135"/>
      <c r="AN41" s="1136"/>
      <c r="AO41" s="312">
        <v>-1065592</v>
      </c>
      <c r="AP41" s="312">
        <v>-3654</v>
      </c>
      <c r="AQ41" s="313">
        <v>-5268</v>
      </c>
      <c r="AR41" s="314">
        <v>-30.6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1" t="s">
        <v>474</v>
      </c>
      <c r="AN49" s="1123" t="s">
        <v>507</v>
      </c>
      <c r="AO49" s="1124"/>
      <c r="AP49" s="1124"/>
      <c r="AQ49" s="1124"/>
      <c r="AR49" s="112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2"/>
      <c r="AN50" s="328" t="s">
        <v>508</v>
      </c>
      <c r="AO50" s="329" t="s">
        <v>509</v>
      </c>
      <c r="AP50" s="330" t="s">
        <v>510</v>
      </c>
      <c r="AQ50" s="331" t="s">
        <v>511</v>
      </c>
      <c r="AR50" s="332" t="s">
        <v>512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513</v>
      </c>
      <c r="AL51" s="325"/>
      <c r="AM51" s="333">
        <v>38094856</v>
      </c>
      <c r="AN51" s="334">
        <v>131250</v>
      </c>
      <c r="AO51" s="335">
        <v>122.5</v>
      </c>
      <c r="AP51" s="336">
        <v>51681</v>
      </c>
      <c r="AQ51" s="337">
        <v>3.8</v>
      </c>
      <c r="AR51" s="338">
        <v>118.7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514</v>
      </c>
      <c r="AM52" s="341">
        <v>30142417</v>
      </c>
      <c r="AN52" s="342">
        <v>103851</v>
      </c>
      <c r="AO52" s="343">
        <v>138.19999999999999</v>
      </c>
      <c r="AP52" s="344">
        <v>37226</v>
      </c>
      <c r="AQ52" s="345">
        <v>-0.1</v>
      </c>
      <c r="AR52" s="346">
        <v>138.30000000000001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515</v>
      </c>
      <c r="AL53" s="325"/>
      <c r="AM53" s="333">
        <v>13555105</v>
      </c>
      <c r="AN53" s="334">
        <v>47181</v>
      </c>
      <c r="AO53" s="335">
        <v>-64.099999999999994</v>
      </c>
      <c r="AP53" s="336">
        <v>50465</v>
      </c>
      <c r="AQ53" s="337">
        <v>-2.4</v>
      </c>
      <c r="AR53" s="338">
        <v>-61.7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514</v>
      </c>
      <c r="AM54" s="341">
        <v>9051613</v>
      </c>
      <c r="AN54" s="342">
        <v>31506</v>
      </c>
      <c r="AO54" s="343">
        <v>-69.7</v>
      </c>
      <c r="AP54" s="344">
        <v>34193</v>
      </c>
      <c r="AQ54" s="345">
        <v>-8.1</v>
      </c>
      <c r="AR54" s="346">
        <v>-61.6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516</v>
      </c>
      <c r="AL55" s="325"/>
      <c r="AM55" s="333">
        <v>14517629</v>
      </c>
      <c r="AN55" s="334">
        <v>51237</v>
      </c>
      <c r="AO55" s="335">
        <v>8.6</v>
      </c>
      <c r="AP55" s="336">
        <v>51679</v>
      </c>
      <c r="AQ55" s="337">
        <v>2.4</v>
      </c>
      <c r="AR55" s="338">
        <v>6.2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514</v>
      </c>
      <c r="AM56" s="341">
        <v>5674102</v>
      </c>
      <c r="AN56" s="342">
        <v>20026</v>
      </c>
      <c r="AO56" s="343">
        <v>-36.4</v>
      </c>
      <c r="AP56" s="344">
        <v>35132</v>
      </c>
      <c r="AQ56" s="345">
        <v>2.7</v>
      </c>
      <c r="AR56" s="346">
        <v>-39.1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517</v>
      </c>
      <c r="AL57" s="325"/>
      <c r="AM57" s="333">
        <v>17019642</v>
      </c>
      <c r="AN57" s="334">
        <v>58952</v>
      </c>
      <c r="AO57" s="335">
        <v>15.1</v>
      </c>
      <c r="AP57" s="336">
        <v>49665</v>
      </c>
      <c r="AQ57" s="337">
        <v>-3.9</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514</v>
      </c>
      <c r="AM58" s="341">
        <v>10206533</v>
      </c>
      <c r="AN58" s="342">
        <v>35353</v>
      </c>
      <c r="AO58" s="343">
        <v>76.5</v>
      </c>
      <c r="AP58" s="344">
        <v>34678</v>
      </c>
      <c r="AQ58" s="345">
        <v>-1.3</v>
      </c>
      <c r="AR58" s="346">
        <v>77.8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518</v>
      </c>
      <c r="AL59" s="325"/>
      <c r="AM59" s="333">
        <v>14121550</v>
      </c>
      <c r="AN59" s="334">
        <v>48420</v>
      </c>
      <c r="AO59" s="335">
        <v>-17.899999999999999</v>
      </c>
      <c r="AP59" s="336">
        <v>63439</v>
      </c>
      <c r="AQ59" s="337">
        <v>27.7</v>
      </c>
      <c r="AR59" s="338">
        <v>-45.6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514</v>
      </c>
      <c r="AM60" s="341">
        <v>9365010</v>
      </c>
      <c r="AN60" s="342">
        <v>32110</v>
      </c>
      <c r="AO60" s="343">
        <v>-9.1999999999999993</v>
      </c>
      <c r="AP60" s="344">
        <v>46463</v>
      </c>
      <c r="AQ60" s="345">
        <v>34</v>
      </c>
      <c r="AR60" s="346">
        <v>-43.2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519</v>
      </c>
      <c r="AL61" s="347"/>
      <c r="AM61" s="348">
        <v>19461756</v>
      </c>
      <c r="AN61" s="349">
        <v>67408</v>
      </c>
      <c r="AO61" s="350">
        <v>12.8</v>
      </c>
      <c r="AP61" s="351">
        <v>53386</v>
      </c>
      <c r="AQ61" s="352">
        <v>5.5</v>
      </c>
      <c r="AR61" s="338">
        <v>7.3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514</v>
      </c>
      <c r="AM62" s="341">
        <v>12887935</v>
      </c>
      <c r="AN62" s="342">
        <v>44569</v>
      </c>
      <c r="AO62" s="343">
        <v>19.899999999999999</v>
      </c>
      <c r="AP62" s="344">
        <v>37538</v>
      </c>
      <c r="AQ62" s="345">
        <v>5.4</v>
      </c>
      <c r="AR62" s="346">
        <v>14.5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1DB7O3GV+RZ5dDDLs472BFAu/Pp0M0OtQZlcKI1T2ffgrtJzx4uycGEnZLZqsxKk4Ucgi+HdmbqOcG1BLiQnw==" saltValue="5j5iHu8Nhc5aV2j/7lzc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471</v>
      </c>
    </row>
    <row r="121" spans="125:125" ht="13.5" hidden="1" customHeight="1" x14ac:dyDescent="0.2">
      <c r="DU121" s="259"/>
    </row>
  </sheetData>
  <sheetProtection algorithmName="SHA-512" hashValue="3eBkd46bxk064oAgCjCOVe1NxoP+XVbzhaxxHfCXI9Djfot0ti2msLcsa05fqsI8ZIaUHbty/Lwtp717Usv7Zw==" saltValue="Wi01gWi9CUSux8D1GrKy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471</v>
      </c>
    </row>
  </sheetData>
  <sheetProtection algorithmName="SHA-512" hashValue="qEeWTTWvfIOFVHPEWzzYeAEXRUzF2XK5If+vh1tM1n6xQ5JXYmdK/TfMJ/eXaIy5XgLvix6j6vtpiEuNNblfwA==" saltValue="MPGRMqiPqlLAi8jfKqs5w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47" t="s">
        <v>3</v>
      </c>
      <c r="D47" s="1147"/>
      <c r="E47" s="1148"/>
      <c r="F47" s="11">
        <v>25.1</v>
      </c>
      <c r="G47" s="12">
        <v>26.63</v>
      </c>
      <c r="H47" s="12">
        <v>29.15</v>
      </c>
      <c r="I47" s="12">
        <v>24.19</v>
      </c>
      <c r="J47" s="13">
        <v>20.64</v>
      </c>
    </row>
    <row r="48" spans="2:10" ht="57.75" customHeight="1" x14ac:dyDescent="0.2">
      <c r="B48" s="14"/>
      <c r="C48" s="1149" t="s">
        <v>4</v>
      </c>
      <c r="D48" s="1149"/>
      <c r="E48" s="1150"/>
      <c r="F48" s="15">
        <v>4.45</v>
      </c>
      <c r="G48" s="16">
        <v>5.35</v>
      </c>
      <c r="H48" s="16">
        <v>3.4</v>
      </c>
      <c r="I48" s="16">
        <v>5.57</v>
      </c>
      <c r="J48" s="17">
        <v>3.31</v>
      </c>
    </row>
    <row r="49" spans="2:10" ht="57.75" customHeight="1" thickBot="1" x14ac:dyDescent="0.25">
      <c r="B49" s="18"/>
      <c r="C49" s="1151" t="s">
        <v>5</v>
      </c>
      <c r="D49" s="1151"/>
      <c r="E49" s="1152"/>
      <c r="F49" s="19">
        <v>4.24</v>
      </c>
      <c r="G49" s="20" t="s">
        <v>526</v>
      </c>
      <c r="H49" s="20" t="s">
        <v>527</v>
      </c>
      <c r="I49" s="20" t="s">
        <v>528</v>
      </c>
      <c r="J49" s="21" t="s">
        <v>529</v>
      </c>
    </row>
    <row r="50" spans="2:10" ht="13" x14ac:dyDescent="0.2"/>
  </sheetData>
  <sheetProtection algorithmName="SHA-512" hashValue="RscUEqAbeUouou5/haoXZnpDBSiDFLsiAk5Yh7Od7LSgW7uEVc0uJSoM1yZ3vl1gsIG1aUmAxWivSDfst6mVRg==" saltValue="G0HfVxilSBO9VQAvlLZp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2025-03-11T04:10:48Z</cp:lastPrinted>
  <dcterms:created xsi:type="dcterms:W3CDTF">2025-02-19T01:49:00Z</dcterms:created>
  <dcterms:modified xsi:type="dcterms:W3CDTF">2025-03-19T03:33:38Z</dcterms:modified>
  <cp:category/>
</cp:coreProperties>
</file>