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https://digitalgojp-my.sharepoint.com/personal/t_hiruta_soumu_go_jp/Documents/デスクトップ/☆財政状況資料集の修正/"/>
    </mc:Choice>
  </mc:AlternateContent>
  <xr:revisionPtr revIDLastSave="3" documentId="13_ncr:1_{82730C49-FEB5-4FE4-A3D3-F55B42DDC5C5}" xr6:coauthVersionLast="47" xr6:coauthVersionMax="47" xr10:uidLastSave="{5DB8342D-1596-4329-882C-6DB8238B4938}"/>
  <bookViews>
    <workbookView xWindow="-110" yWindow="-110" windowWidth="19420" windowHeight="122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E39" i="10"/>
  <c r="AM39" i="10"/>
  <c r="U39" i="10"/>
  <c r="C39" i="10"/>
  <c r="BE38" i="10"/>
  <c r="AM38" i="10"/>
  <c r="U38" i="10"/>
  <c r="C38" i="10"/>
  <c r="BE37" i="10"/>
  <c r="AM37" i="10"/>
  <c r="U37" i="10"/>
  <c r="C37" i="10"/>
  <c r="BE36" i="10"/>
  <c r="AM36" i="10"/>
  <c r="C36" i="10"/>
  <c r="BE35" i="10"/>
  <c r="AM35" i="10"/>
  <c r="CO34" i="10"/>
  <c r="CO35" i="10" s="1"/>
  <c r="CO36" i="10" s="1"/>
  <c r="CO37" i="10" s="1"/>
  <c r="CO38" i="10" s="1"/>
  <c r="CO39" i="10" s="1"/>
  <c r="CO40" i="10" s="1"/>
  <c r="CO41" i="10" s="1"/>
  <c r="BW34" i="10"/>
  <c r="BW35" i="10" s="1"/>
  <c r="BW36" i="10" s="1"/>
  <c r="BW37" i="10" s="1"/>
  <c r="BW38" i="10" s="1"/>
  <c r="BW39" i="10" s="1"/>
  <c r="BE34" i="10"/>
  <c r="AM34" i="10"/>
  <c r="C34" i="10"/>
  <c r="C35" i="10" s="1"/>
  <c r="U34" i="10" s="1"/>
  <c r="U35" i="10" s="1"/>
  <c r="U36"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<sst xmlns="http://schemas.openxmlformats.org/spreadsheetml/2006/main" count="1140" uniqueCount="561">
  <si>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</si>
  <si>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</si>
  <si>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</si>
  <si>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</si>
  <si>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</si>
  <si>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</si>
  <si>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</si>
  <si>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</si>
  <si>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</si>
  <si>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</si>
  <si>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</si>
  <si>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</si>
  <si>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</si>
  <si>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</si>
  <si>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</si>
  <si>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</si>
  <si>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</si>
  <si>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</si>
  <si>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</si>
  <si>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</si>
  <si>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</si>
  <si>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</si>
  <si>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</si>
  <si>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</si>
  <si>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</si>
  <si>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</si>
  <si>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</si>
  <si>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</si>
  <si>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</si>
  <si>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</si>
  <si>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</si>
  <si>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</si>
  <si>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</si>
  <si>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</si>
  <si>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</si>
  <si>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</si>
  <si>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</si>
  <si>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</si>
  <si>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</si>
  <si>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</si>
  <si>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</si>
  <si>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</si>
  <si>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</si>
  <si>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</si>
  <si>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</si>
  <si>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</si>
  <si>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</si>
  <si>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</si>
  <si>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</si>
  <si>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</si>
  <si>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</si>
  <si>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</si>
  <si>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</si>
  <si>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</si>
  <si>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</si>
  <si>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</si>
  <si>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</si>
  <si>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</si>
  <si>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</si>
  <si>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</si>
  <si>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</si>
  <si>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</si>
  <si>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</si>
  <si>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</si>
  <si>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</si>
  <si>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</si>
  <si>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</si>
  <si>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</si>
  <si>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</si>
  <si>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</si>
  <si>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</si>
  <si>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</si>
  <si>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</si>
  <si>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</si>
  <si>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</si>
  <si>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</si>
  <si>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</si>
  <si>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</si>
  <si>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</si>
  <si>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</si>
  <si>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</si>
  <si>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</si>
  <si>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</si>
  <si>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</si>
  <si>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</si>
  <si>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</si>
  <si>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</si>
  <si>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</si>
  <si>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</si>
  <si>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</si>
  <si>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</si>
  <si>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</si>
  <si>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</si>
  <si>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</si>
  <si>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世田谷区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</si>
  <si>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</si>
  <si>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</si>
  <si>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</si>
  <si>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</si>
  <si>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</si>
  <si>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</si>
  <si>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</si>
  <si>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</si>
  <si>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</si>
  <si>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</si>
  <si>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</si>
  <si>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</si>
  <si>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</si>
  <si>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</si>
  <si>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</si>
  <si>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</si>
  <si>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</si>
  <si>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</si>
  <si>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</si>
  <si>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</si>
  <si>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</si>
  <si>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</si>
  <si>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</si>
  <si>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</si>
  <si>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</si>
  <si>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</si>
  <si>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</si>
  <si>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</si>
  <si>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</si>
  <si>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</si>
  <si>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</si>
  <si>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</si>
  <si>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</si>
  <si>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</si>
  <si>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</si>
  <si>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</si>
  <si>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</si>
  <si>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</si>
  <si>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</si>
  <si>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</si>
  <si>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</si>
  <si>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</si>
  <si>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</si>
  <si>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</si>
  <si>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</si>
  <si>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</si>
  <si>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</si>
  <si>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</si>
  <si>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</si>
  <si>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</si>
  <si>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</si>
  <si>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</si>
  <si>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</si>
  <si>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</si>
  <si>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</si>
  <si>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</si>
  <si>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</si>
  <si>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</si>
  <si>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</si>
  <si>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</si>
  <si>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</si>
  <si>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</si>
  <si>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</si>
  <si>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</si>
  <si>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</si>
  <si>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</si>
  <si>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</si>
  <si>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</si>
  <si>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</si>
  <si>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</si>
  <si>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</si>
  <si>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</si>
  <si>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</si>
  <si>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</si>
  <si>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</si>
  <si>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</si>
  <si>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</si>
  <si>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</si>
  <si>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</si>
  <si>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</si>
  <si>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</si>
  <si>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</si>
  <si>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</si>
  <si>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</si>
  <si>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</si>
  <si>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</si>
  <si>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</si>
  <si>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</si>
  <si>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</si>
  <si>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</si>
  <si>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</si>
  <si>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</si>
  <si>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</si>
  <si>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</si>
  <si>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</si>
  <si>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</si>
  <si>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</si>
  <si>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</si>
  <si>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</si>
  <si>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</si>
  <si>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</si>
  <si>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</si>
  <si>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</si>
  <si>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</si>
  <si>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</si>
  <si>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</si>
  <si>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</si>
  <si>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</si>
  <si>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東京都世田谷区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</si>
  <si>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</si>
  <si>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</si>
  <si>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</si>
  <si>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</si>
  <si>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</si>
  <si>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</si>
  <si>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</si>
  <si>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</si>
  <si>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</si>
  <si>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</si>
  <si>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</si>
  <si>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</si>
  <si>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</si>
  <si>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</si>
  <si>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</si>
  <si>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</si>
  <si>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</si>
  <si>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</si>
  <si>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</si>
  <si>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</si>
  <si>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</si>
  <si>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</si>
  <si>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</si>
  <si>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</si>
  <si>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</si>
  <si>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</si>
  <si>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</si>
  <si>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</si>
  <si>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</si>
  <si>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</si>
  <si>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</si>
  <si>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</si>
  <si>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</si>
  <si>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</si>
  <si>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</si>
  <si>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</si>
  <si>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</si>
  <si>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</si>
  <si>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</si>
  <si>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</si>
  <si>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</si>
  <si>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</si>
  <si>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</si>
  <si>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</si>
  <si>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</si>
  <si>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</si>
  <si>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</si>
  <si>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</si>
  <si>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</si>
  <si>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</si>
  <si>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</si>
  <si>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</si>
  <si>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</si>
  <si>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</si>
  <si>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</si>
  <si>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</si>
  <si>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</si>
  <si>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</si>
  <si>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</si>
  <si>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</si>
  <si>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</si>
  <si>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</si>
  <si>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</si>
  <si>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</si>
  <si>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</si>
  <si>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</si>
  <si>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</si>
  <si>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</si>
  <si>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</si>
  <si>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</si>
  <si>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</si>
  <si>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</si>
  <si>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</si>
  <si>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</si>
  <si>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</si>
  <si>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</si>
  <si>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</si>
  <si>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</si>
  <si>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</si>
  <si>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</si>
  <si>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</si>
  <si>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</si>
  <si>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</si>
  <si>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</si>
  <si>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</si>
  <si>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</si>
  <si>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</si>
  <si>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</si>
  <si>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</si>
  <si>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</si>
  <si>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</si>
  <si>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</si>
  <si>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</si>
  <si>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</si>
  <si>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</si>
  <si>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</si>
  <si>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</si>
  <si>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</si>
  <si>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</si>
  <si>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</si>
  <si>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</si>
  <si>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</si>
  <si>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</si>
  <si>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</si>
  <si>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</si>
  <si>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</si>
  <si>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</si>
  <si>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</si>
  <si>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</si>
  <si>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</si>
  <si>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</si>
  <si>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</si>
  <si>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</si>
  <si>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</si>
  <si>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</si>
  <si>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</si>
  <si>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</si>
  <si>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</si>
  <si>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</si>
  <si>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</si>
  <si>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</si>
  <si>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</si>
  <si>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</si>
  <si>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</si>
  <si>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</si>
  <si>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</si>
  <si>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</si>
  <si>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</si>
  <si>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</si>
  <si>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</si>
  <si>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</si>
  <si>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</si>
  <si>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</si>
  <si>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</si>
  <si>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</si>
  <si>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</si>
  <si>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</si>
  <si>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</si>
  <si>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</si>
  <si>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</si>
  <si>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</si>
  <si>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</si>
  <si>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</si>
  <si>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</si>
  <si>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</si>
  <si>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</si>
  <si>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</si>
  <si>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</si>
  <si>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</si>
  <si>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</si>
  <si>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東京都世田谷区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</si>
  <si>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</si>
  <si>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</si>
  <si>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</si>
  <si>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</si>
  <si>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</si>
  <si>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</si>
  <si>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</si>
  <si>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</si>
  <si>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</si>
  <si>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</si>
  <si>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</si>
  <si>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</si>
  <si>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</si>
  <si>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</si>
  <si>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</si>
  <si>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</si>
  <si>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</si>
  <si>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</si>
  <si>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</si>
  <si>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</si>
  <si>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学校給食費会計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</si>
  <si>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</si>
  <si>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</si>
  <si>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</si>
  <si>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</si>
  <si>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</si>
  <si>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</si>
  <si>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</si>
  <si>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</si>
  <si>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</si>
  <si>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</si>
  <si>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</si>
  <si>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</si>
  <si>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</si>
  <si>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</si>
  <si>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後期高齢者医療会計</t>
    <phoneticPr fontId="5"/>
  </si>
  <si>
    <t>介護保険事業会計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</si>
  <si>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</si>
  <si>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</si>
  <si>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</si>
  <si>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</si>
  <si>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</si>
  <si>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</si>
  <si>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</si>
  <si>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</si>
  <si>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</si>
  <si>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</si>
  <si>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</si>
  <si>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</si>
  <si>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</si>
  <si>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</si>
  <si>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</si>
  <si>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</si>
  <si>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</si>
  <si>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</si>
  <si>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</si>
  <si>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</si>
  <si>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</si>
  <si>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</si>
  <si>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</si>
  <si>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</si>
  <si>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</si>
  <si>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</si>
  <si>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</si>
  <si>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</si>
  <si>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</si>
  <si>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</si>
  <si>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</si>
  <si>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</si>
  <si>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</si>
  <si>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</si>
  <si>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</si>
  <si>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</si>
  <si>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</si>
  <si>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</si>
  <si>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</si>
  <si>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</si>
  <si>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</si>
  <si>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</si>
  <si>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</si>
  <si>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</si>
  <si>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</si>
  <si>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</si>
  <si>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</si>
  <si>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</si>
  <si>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</si>
  <si>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</si>
  <si>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</si>
  <si>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</si>
  <si>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</si>
  <si>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</si>
  <si>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</si>
  <si>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</si>
  <si>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</si>
  <si>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</si>
  <si>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</si>
  <si>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</si>
  <si>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</si>
  <si>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</si>
  <si>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</si>
  <si>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</si>
  <si>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</si>
  <si>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</si>
  <si>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</si>
  <si>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</si>
  <si>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</si>
  <si>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</si>
  <si>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</si>
  <si>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</si>
  <si>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</si>
  <si>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</si>
  <si>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</si>
  <si>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</si>
  <si>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</si>
  <si>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</si>
  <si>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</si>
  <si>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</si>
  <si>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</si>
  <si>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</si>
  <si>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</si>
  <si>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</si>
  <si>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</si>
  <si>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</si>
  <si>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</si>
  <si>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</si>
  <si>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</si>
  <si>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</si>
  <si>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</si>
  <si>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</si>
  <si>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</si>
  <si>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</si>
  <si>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</si>
  <si>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</si>
  <si>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</si>
  <si>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</si>
  <si>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</si>
  <si>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</si>
  <si>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</si>
  <si>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</si>
  <si>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</si>
  <si>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</si>
  <si>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</si>
  <si>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</si>
  <si>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</si>
  <si>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</si>
  <si>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</si>
  <si>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</si>
  <si>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</si>
  <si>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</si>
  <si>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</si>
  <si>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</si>
  <si>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</si>
  <si>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</si>
  <si>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</si>
  <si>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</si>
  <si>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</si>
  <si>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</si>
  <si>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</si>
  <si>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</si>
  <si>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</si>
  <si>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</si>
  <si>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</si>
  <si>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</si>
  <si>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</si>
  <si>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</si>
  <si>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</si>
  <si>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</si>
  <si>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</si>
  <si>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</si>
  <si>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</si>
  <si>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</si>
  <si>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</si>
  <si>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1.79</t>
  </si>
  <si>
    <t>一般会計</t>
  </si>
  <si>
    <t>介護保険事業会計</t>
  </si>
  <si>
    <t>後期高齢者医療会計</t>
  </si>
  <si>
    <t>国民健康保険事業会計</t>
  </si>
  <si>
    <t>学校給食費会計</t>
  </si>
  <si>
    <t>その他会計（赤字）</t>
  </si>
  <si>
    <t>その他会計（黒字）</t>
  </si>
  <si>
    <t>R01</t>
    <phoneticPr fontId="5"/>
  </si>
  <si>
    <t>R02</t>
    <phoneticPr fontId="5"/>
  </si>
  <si>
    <t>R03</t>
    <phoneticPr fontId="5"/>
  </si>
  <si>
    <t>R04</t>
    <phoneticPr fontId="5"/>
  </si>
  <si>
    <t>R05</t>
    <phoneticPr fontId="5"/>
  </si>
  <si>
    <t>特別区人事・厚生事務組合</t>
  </si>
  <si>
    <t>特別区競馬組合</t>
    <rPh sb="0" eb="2">
      <t>トクベツ</t>
    </rPh>
    <rPh sb="2" eb="3">
      <t>ク</t>
    </rPh>
    <rPh sb="3" eb="5">
      <t>ケイバ</t>
    </rPh>
    <rPh sb="5" eb="7">
      <t>クミアイ</t>
    </rPh>
    <phoneticPr fontId="6"/>
  </si>
  <si>
    <t>臨海部広域斎場組合</t>
    <rPh sb="0" eb="2">
      <t>リンカイ</t>
    </rPh>
    <rPh sb="2" eb="3">
      <t>ブ</t>
    </rPh>
    <rPh sb="3" eb="5">
      <t>コウイキ</t>
    </rPh>
    <rPh sb="5" eb="7">
      <t>サイジョウ</t>
    </rPh>
    <rPh sb="7" eb="9">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</si>
  <si>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</si>
  <si>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</si>
  <si>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</si>
  <si>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法適用</t>
    <rPh sb="0" eb="1">
      <t>ホウ</t>
    </rPh>
    <rPh sb="1" eb="3">
      <t>テキヨウ</t>
    </rPh>
    <phoneticPr fontId="6"/>
  </si>
  <si>
    <t>都市整備基金</t>
    <rPh sb="0" eb="2">
      <t>トシ</t>
    </rPh>
    <rPh sb="2" eb="4">
      <t>セイビ</t>
    </rPh>
    <rPh sb="4" eb="6">
      <t>キキン</t>
    </rPh>
    <phoneticPr fontId="6"/>
  </si>
  <si>
    <t>みどりのトラスト基金</t>
    <rPh sb="8" eb="10">
      <t>キキン</t>
    </rPh>
    <phoneticPr fontId="6"/>
  </si>
  <si>
    <t>スポーツ推進基金</t>
    <rPh sb="4" eb="6">
      <t>スイシン</t>
    </rPh>
    <rPh sb="6" eb="8">
      <t>キキン</t>
    </rPh>
    <phoneticPr fontId="6"/>
  </si>
  <si>
    <t>義務教育施設整備基金</t>
  </si>
  <si>
    <t>庁舎等建設等基金</t>
  </si>
  <si>
    <t>世田谷区保健センター</t>
    <rPh sb="0" eb="4">
      <t>セタガヤク</t>
    </rPh>
    <rPh sb="4" eb="6">
      <t>ホケン</t>
    </rPh>
    <phoneticPr fontId="32"/>
  </si>
  <si>
    <t>世田谷区スポーツ振興財団</t>
    <rPh sb="0" eb="4">
      <t>セタガヤク</t>
    </rPh>
    <rPh sb="8" eb="10">
      <t>シンコウ</t>
    </rPh>
    <rPh sb="10" eb="12">
      <t>ザイダン</t>
    </rPh>
    <phoneticPr fontId="1"/>
  </si>
  <si>
    <t>世田谷サービス公社</t>
    <rPh sb="0" eb="3">
      <t>セタガヤ</t>
    </rPh>
    <rPh sb="7" eb="9">
      <t>コウシャ</t>
    </rPh>
    <phoneticPr fontId="1"/>
  </si>
  <si>
    <t>世田谷川場ふるさと公社</t>
  </si>
  <si>
    <t>世田谷区土地開発公社</t>
    <rPh sb="4" eb="6">
      <t>トチ</t>
    </rPh>
    <rPh sb="6" eb="8">
      <t>カイハツ</t>
    </rPh>
    <rPh sb="8" eb="10">
      <t>コウシャ</t>
    </rPh>
    <phoneticPr fontId="1"/>
  </si>
  <si>
    <t>せたがや文化財団</t>
  </si>
  <si>
    <t>世田谷区産業振興公社</t>
  </si>
  <si>
    <t>世田谷トラストまちづくり</t>
    <rPh sb="0" eb="3">
      <t>セタガヤ</t>
    </rPh>
    <phoneticPr fontId="3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</si>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</sst>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98"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44A0-4E9C-9872-AB99C71190A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56077</c:v>
                </c:pt>
                <c:pt idx="1">
                  <c:v>43232</c:v>
                </c:pt>
                <c:pt idx="2">
                  <c:v>34663</c:v>
                </c:pt>
                <c:pt idx="3">
                  <c:v>34717</c:v>
                </c:pt>
                <c:pt idx="4">
                  <c:v>50364</c:v>
                </c:pt>
              </c:numCache>
            </c:numRef>
          </c:val>
          <c:smooth val="0"/>
          <c:extLst>
            <c:ext xmlns:c16="http://schemas.microsoft.com/office/drawing/2014/chart" uri="{C3380CC4-5D6E-409C-BE32-E72D297353CC}">
              <c16:uniqueId val="{00000001-44A0-4E9C-9872-AB99C71190A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4.91</c:v>
                </c:pt>
                <c:pt idx="1">
                  <c:v>6.13</c:v>
                </c:pt>
                <c:pt idx="2">
                  <c:v>8.26</c:v>
                </c:pt>
                <c:pt idx="3">
                  <c:v>7.02</c:v>
                </c:pt>
                <c:pt idx="4">
                  <c:v>4.91</c:v>
                </c:pt>
              </c:numCache>
            </c:numRef>
          </c:val>
          <c:extLst>
            <c:ext xmlns:c16="http://schemas.microsoft.com/office/drawing/2014/chart" uri="{C3380CC4-5D6E-409C-BE32-E72D297353CC}">
              <c16:uniqueId val="{00000000-5A7C-4910-BB7C-42445B35D6E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16.46</c:v>
                </c:pt>
                <c:pt idx="1">
                  <c:v>19.100000000000001</c:v>
                </c:pt>
                <c:pt idx="2">
                  <c:v>18.78</c:v>
                </c:pt>
                <c:pt idx="3">
                  <c:v>19.27</c:v>
                </c:pt>
                <c:pt idx="4">
                  <c:v>18.5</c:v>
                </c:pt>
              </c:numCache>
            </c:numRef>
          </c:val>
          <c:extLst>
            <c:ext xmlns:c16="http://schemas.microsoft.com/office/drawing/2014/chart" uri="{C3380CC4-5D6E-409C-BE32-E72D297353CC}">
              <c16:uniqueId val="{00000001-5A7C-4910-BB7C-42445B35D6E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1.62</c:v>
                </c:pt>
                <c:pt idx="1">
                  <c:v>3.75</c:v>
                </c:pt>
                <c:pt idx="2">
                  <c:v>2.69</c:v>
                </c:pt>
                <c:pt idx="3">
                  <c:v>0.54</c:v>
                </c:pt>
                <c:pt idx="4">
                  <c:v>-1.79</c:v>
                </c:pt>
              </c:numCache>
            </c:numRef>
          </c:val>
          <c:smooth val="0"/>
          <c:extLst>
            <c:ext xmlns:c16="http://schemas.microsoft.com/office/drawing/2014/chart" uri="{C3380CC4-5D6E-409C-BE32-E72D297353CC}">
              <c16:uniqueId val="{00000002-5A7C-4910-BB7C-42445B35D6E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583-49CB-983C-9B55E91BDA4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583-49CB-983C-9B55E91BDA4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583-49CB-983C-9B55E91BDA4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583-49CB-983C-9B55E91BDA4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583-49CB-983C-9B55E91BDA4A}"/>
            </c:ext>
          </c:extLst>
        </c:ser>
        <c:ser>
          <c:idx val="5"/>
          <c:order val="5"/>
          <c:tx>
            <c:strRef>
              <c:f>データシート!$A$32</c:f>
              <c:strCache>
                <c:ptCount val="1"/>
                <c:pt idx="0">
                  <c:v>学校給食費会計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0.01</c:v>
                </c:pt>
                <c:pt idx="2">
                  <c:v>#N/A</c:v>
                </c:pt>
                <c:pt idx="3">
                  <c:v>0.02</c:v>
                </c:pt>
                <c:pt idx="4">
                  <c:v>#N/A</c:v>
                </c:pt>
                <c:pt idx="5">
                  <c:v>0.03</c:v>
                </c:pt>
                <c:pt idx="6">
                  <c:v>#N/A</c:v>
                </c:pt>
                <c:pt idx="7">
                  <c:v>0.02</c:v>
                </c:pt>
                <c:pt idx="8">
                  <c:v>#N/A</c:v>
                </c:pt>
                <c:pt idx="9">
                  <c:v>0.01</c:v>
                </c:pt>
              </c:numCache>
            </c:numRef>
          </c:val>
          <c:extLst>
            <c:ext xmlns:c16="http://schemas.microsoft.com/office/drawing/2014/chart" uri="{C3380CC4-5D6E-409C-BE32-E72D297353CC}">
              <c16:uniqueId val="{00000005-F583-49CB-983C-9B55E91BDA4A}"/>
            </c:ext>
          </c:extLst>
        </c:ser>
        <c:ser>
          <c:idx val="6"/>
          <c:order val="6"/>
          <c:tx>
            <c:strRef>
              <c:f>データシート!$A$33</c:f>
              <c:strCache>
                <c:ptCount val="1"/>
                <c:pt idx="0">
                  <c:v>国民健康保険事業会計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0.18</c:v>
                </c:pt>
                <c:pt idx="2">
                  <c:v>#N/A</c:v>
                </c:pt>
                <c:pt idx="3">
                  <c:v>0.59</c:v>
                </c:pt>
                <c:pt idx="4">
                  <c:v>#N/A</c:v>
                </c:pt>
                <c:pt idx="5">
                  <c:v>0.56000000000000005</c:v>
                </c:pt>
                <c:pt idx="6">
                  <c:v>#N/A</c:v>
                </c:pt>
                <c:pt idx="7">
                  <c:v>0.28999999999999998</c:v>
                </c:pt>
                <c:pt idx="8">
                  <c:v>#N/A</c:v>
                </c:pt>
                <c:pt idx="9">
                  <c:v>0.27</c:v>
                </c:pt>
              </c:numCache>
            </c:numRef>
          </c:val>
          <c:extLst>
            <c:ext xmlns:c16="http://schemas.microsoft.com/office/drawing/2014/chart" uri="{C3380CC4-5D6E-409C-BE32-E72D297353CC}">
              <c16:uniqueId val="{00000006-F583-49CB-983C-9B55E91BDA4A}"/>
            </c:ext>
          </c:extLst>
        </c:ser>
        <c:ser>
          <c:idx val="7"/>
          <c:order val="7"/>
          <c:tx>
            <c:strRef>
              <c:f>データシート!$A$34</c:f>
              <c:strCache>
                <c:ptCount val="1"/>
                <c:pt idx="0">
                  <c:v>後期高齢者医療会計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0.28000000000000003</c:v>
                </c:pt>
                <c:pt idx="2">
                  <c:v>#N/A</c:v>
                </c:pt>
                <c:pt idx="3">
                  <c:v>0.34</c:v>
                </c:pt>
                <c:pt idx="4">
                  <c:v>#N/A</c:v>
                </c:pt>
                <c:pt idx="5">
                  <c:v>0.31</c:v>
                </c:pt>
                <c:pt idx="6">
                  <c:v>#N/A</c:v>
                </c:pt>
                <c:pt idx="7">
                  <c:v>0.36</c:v>
                </c:pt>
                <c:pt idx="8">
                  <c:v>#N/A</c:v>
                </c:pt>
                <c:pt idx="9">
                  <c:v>0.31</c:v>
                </c:pt>
              </c:numCache>
            </c:numRef>
          </c:val>
          <c:extLst>
            <c:ext xmlns:c16="http://schemas.microsoft.com/office/drawing/2014/chart" uri="{C3380CC4-5D6E-409C-BE32-E72D297353CC}">
              <c16:uniqueId val="{00000007-F583-49CB-983C-9B55E91BDA4A}"/>
            </c:ext>
          </c:extLst>
        </c:ser>
        <c:ser>
          <c:idx val="8"/>
          <c:order val="8"/>
          <c:tx>
            <c:strRef>
              <c:f>データシート!$A$35</c:f>
              <c:strCache>
                <c:ptCount val="1"/>
                <c:pt idx="0">
                  <c:v>介護保険事業会計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1.47</c:v>
                </c:pt>
                <c:pt idx="2">
                  <c:v>#N/A</c:v>
                </c:pt>
                <c:pt idx="3">
                  <c:v>1.21</c:v>
                </c:pt>
                <c:pt idx="4">
                  <c:v>#N/A</c:v>
                </c:pt>
                <c:pt idx="5">
                  <c:v>1.46</c:v>
                </c:pt>
                <c:pt idx="6">
                  <c:v>#N/A</c:v>
                </c:pt>
                <c:pt idx="7">
                  <c:v>1.61</c:v>
                </c:pt>
                <c:pt idx="8">
                  <c:v>#N/A</c:v>
                </c:pt>
                <c:pt idx="9">
                  <c:v>1.36</c:v>
                </c:pt>
              </c:numCache>
            </c:numRef>
          </c:val>
          <c:extLst>
            <c:ext xmlns:c16="http://schemas.microsoft.com/office/drawing/2014/chart" uri="{C3380CC4-5D6E-409C-BE32-E72D297353CC}">
              <c16:uniqueId val="{00000008-F583-49CB-983C-9B55E91BDA4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4.88</c:v>
                </c:pt>
                <c:pt idx="2">
                  <c:v>#N/A</c:v>
                </c:pt>
                <c:pt idx="3">
                  <c:v>6.98</c:v>
                </c:pt>
                <c:pt idx="4">
                  <c:v>#N/A</c:v>
                </c:pt>
                <c:pt idx="5">
                  <c:v>8.2200000000000006</c:v>
                </c:pt>
                <c:pt idx="6">
                  <c:v>#N/A</c:v>
                </c:pt>
                <c:pt idx="7">
                  <c:v>6.99</c:v>
                </c:pt>
                <c:pt idx="8">
                  <c:v>#N/A</c:v>
                </c:pt>
                <c:pt idx="9">
                  <c:v>4.8899999999999997</c:v>
                </c:pt>
              </c:numCache>
            </c:numRef>
          </c:val>
          <c:extLst>
            <c:ext xmlns:c16="http://schemas.microsoft.com/office/drawing/2014/chart" uri="{C3380CC4-5D6E-409C-BE32-E72D297353CC}">
              <c16:uniqueId val="{00000009-F583-49CB-983C-9B55E91BDA4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15395</c:v>
                </c:pt>
                <c:pt idx="5">
                  <c:v>15147</c:v>
                </c:pt>
                <c:pt idx="8">
                  <c:v>14552</c:v>
                </c:pt>
                <c:pt idx="11">
                  <c:v>13426</c:v>
                </c:pt>
                <c:pt idx="14">
                  <c:v>12161</c:v>
                </c:pt>
              </c:numCache>
            </c:numRef>
          </c:val>
          <c:extLst>
            <c:ext xmlns:c16="http://schemas.microsoft.com/office/drawing/2014/chart" uri="{C3380CC4-5D6E-409C-BE32-E72D297353CC}">
              <c16:uniqueId val="{00000000-2AF8-4EE9-B483-F142D10A80A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AF8-4EE9-B483-F142D10A80A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1830</c:v>
                </c:pt>
                <c:pt idx="3">
                  <c:v>3600</c:v>
                </c:pt>
                <c:pt idx="6">
                  <c:v>2443</c:v>
                </c:pt>
                <c:pt idx="9">
                  <c:v>3409</c:v>
                </c:pt>
                <c:pt idx="12">
                  <c:v>4338</c:v>
                </c:pt>
              </c:numCache>
            </c:numRef>
          </c:val>
          <c:extLst>
            <c:ext xmlns:c16="http://schemas.microsoft.com/office/drawing/2014/chart" uri="{C3380CC4-5D6E-409C-BE32-E72D297353CC}">
              <c16:uniqueId val="{00000002-2AF8-4EE9-B483-F142D10A80A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239</c:v>
                </c:pt>
                <c:pt idx="3">
                  <c:v>269</c:v>
                </c:pt>
                <c:pt idx="6">
                  <c:v>256</c:v>
                </c:pt>
                <c:pt idx="9">
                  <c:v>266</c:v>
                </c:pt>
                <c:pt idx="12">
                  <c:v>331</c:v>
                </c:pt>
              </c:numCache>
            </c:numRef>
          </c:val>
          <c:extLst>
            <c:ext xmlns:c16="http://schemas.microsoft.com/office/drawing/2014/chart" uri="{C3380CC4-5D6E-409C-BE32-E72D297353CC}">
              <c16:uniqueId val="{00000003-2AF8-4EE9-B483-F142D10A80A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AF8-4EE9-B483-F142D10A80A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823</c:v>
                </c:pt>
                <c:pt idx="3">
                  <c:v>998</c:v>
                </c:pt>
                <c:pt idx="6">
                  <c:v>1126</c:v>
                </c:pt>
                <c:pt idx="9">
                  <c:v>863</c:v>
                </c:pt>
                <c:pt idx="12">
                  <c:v>615</c:v>
                </c:pt>
              </c:numCache>
            </c:numRef>
          </c:val>
          <c:extLst>
            <c:ext xmlns:c16="http://schemas.microsoft.com/office/drawing/2014/chart" uri="{C3380CC4-5D6E-409C-BE32-E72D297353CC}">
              <c16:uniqueId val="{00000005-2AF8-4EE9-B483-F142D10A80A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AF8-4EE9-B483-F142D10A80A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4573</c:v>
                </c:pt>
                <c:pt idx="3">
                  <c:v>4336</c:v>
                </c:pt>
                <c:pt idx="6">
                  <c:v>4107</c:v>
                </c:pt>
                <c:pt idx="9">
                  <c:v>3993</c:v>
                </c:pt>
                <c:pt idx="12">
                  <c:v>3823</c:v>
                </c:pt>
              </c:numCache>
            </c:numRef>
          </c:val>
          <c:extLst>
            <c:ext xmlns:c16="http://schemas.microsoft.com/office/drawing/2014/chart" uri="{C3380CC4-5D6E-409C-BE32-E72D297353CC}">
              <c16:uniqueId val="{00000007-2AF8-4EE9-B483-F142D10A80A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-7930</c:v>
                </c:pt>
                <c:pt idx="2">
                  <c:v>#N/A</c:v>
                </c:pt>
                <c:pt idx="3">
                  <c:v>#N/A</c:v>
                </c:pt>
                <c:pt idx="4">
                  <c:v>-5944</c:v>
                </c:pt>
                <c:pt idx="5">
                  <c:v>#N/A</c:v>
                </c:pt>
                <c:pt idx="6">
                  <c:v>#N/A</c:v>
                </c:pt>
                <c:pt idx="7">
                  <c:v>-6620</c:v>
                </c:pt>
                <c:pt idx="8">
                  <c:v>#N/A</c:v>
                </c:pt>
                <c:pt idx="9">
                  <c:v>#N/A</c:v>
                </c:pt>
                <c:pt idx="10">
                  <c:v>-4895</c:v>
                </c:pt>
                <c:pt idx="11">
                  <c:v>#N/A</c:v>
                </c:pt>
                <c:pt idx="12">
                  <c:v>#N/A</c:v>
                </c:pt>
                <c:pt idx="13">
                  <c:v>-3054</c:v>
                </c:pt>
                <c:pt idx="14">
                  <c:v>#N/A</c:v>
                </c:pt>
              </c:numCache>
            </c:numRef>
          </c:val>
          <c:smooth val="0"/>
          <c:extLst>
            <c:ext xmlns:c16="http://schemas.microsoft.com/office/drawing/2014/chart" uri="{C3380CC4-5D6E-409C-BE32-E72D297353CC}">
              <c16:uniqueId val="{00000008-2AF8-4EE9-B483-F142D10A80A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130515</c:v>
                </c:pt>
                <c:pt idx="5">
                  <c:v>122728</c:v>
                </c:pt>
                <c:pt idx="8">
                  <c:v>126413</c:v>
                </c:pt>
                <c:pt idx="11">
                  <c:v>115155</c:v>
                </c:pt>
                <c:pt idx="14">
                  <c:v>99521</c:v>
                </c:pt>
              </c:numCache>
            </c:numRef>
          </c:val>
          <c:extLst>
            <c:ext xmlns:c16="http://schemas.microsoft.com/office/drawing/2014/chart" uri="{C3380CC4-5D6E-409C-BE32-E72D297353CC}">
              <c16:uniqueId val="{00000000-AF8E-4C8A-AF39-392377FD768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6375</c:v>
                </c:pt>
                <c:pt idx="5">
                  <c:v>6212</c:v>
                </c:pt>
                <c:pt idx="8">
                  <c:v>5982</c:v>
                </c:pt>
                <c:pt idx="11">
                  <c:v>5908</c:v>
                </c:pt>
                <c:pt idx="14">
                  <c:v>5884</c:v>
                </c:pt>
              </c:numCache>
            </c:numRef>
          </c:val>
          <c:extLst>
            <c:ext xmlns:c16="http://schemas.microsoft.com/office/drawing/2014/chart" uri="{C3380CC4-5D6E-409C-BE32-E72D297353CC}">
              <c16:uniqueId val="{00000001-AF8E-4C8A-AF39-392377FD768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113106</c:v>
                </c:pt>
                <c:pt idx="5">
                  <c:v>121416</c:v>
                </c:pt>
                <c:pt idx="8">
                  <c:v>137264</c:v>
                </c:pt>
                <c:pt idx="11">
                  <c:v>163175</c:v>
                </c:pt>
                <c:pt idx="14">
                  <c:v>165869</c:v>
                </c:pt>
              </c:numCache>
            </c:numRef>
          </c:val>
          <c:extLst>
            <c:ext xmlns:c16="http://schemas.microsoft.com/office/drawing/2014/chart" uri="{C3380CC4-5D6E-409C-BE32-E72D297353CC}">
              <c16:uniqueId val="{00000002-AF8E-4C8A-AF39-392377FD768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F8E-4C8A-AF39-392377FD768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F8E-4C8A-AF39-392377FD768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8E-4C8A-AF39-392377FD768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33470</c:v>
                </c:pt>
                <c:pt idx="3">
                  <c:v>32712</c:v>
                </c:pt>
                <c:pt idx="6">
                  <c:v>31469</c:v>
                </c:pt>
                <c:pt idx="9">
                  <c:v>31193</c:v>
                </c:pt>
                <c:pt idx="12">
                  <c:v>32722</c:v>
                </c:pt>
              </c:numCache>
            </c:numRef>
          </c:val>
          <c:extLst>
            <c:ext xmlns:c16="http://schemas.microsoft.com/office/drawing/2014/chart" uri="{C3380CC4-5D6E-409C-BE32-E72D297353CC}">
              <c16:uniqueId val="{00000006-AF8E-4C8A-AF39-392377FD768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3000</c:v>
                </c:pt>
                <c:pt idx="3">
                  <c:v>3519</c:v>
                </c:pt>
                <c:pt idx="6">
                  <c:v>4003</c:v>
                </c:pt>
                <c:pt idx="9">
                  <c:v>4966</c:v>
                </c:pt>
                <c:pt idx="12">
                  <c:v>5250</c:v>
                </c:pt>
              </c:numCache>
            </c:numRef>
          </c:val>
          <c:extLst>
            <c:ext xmlns:c16="http://schemas.microsoft.com/office/drawing/2014/chart" uri="{C3380CC4-5D6E-409C-BE32-E72D297353CC}">
              <c16:uniqueId val="{00000007-AF8E-4C8A-AF39-392377FD768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AF8E-4C8A-AF39-392377FD768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27684</c:v>
                </c:pt>
                <c:pt idx="3">
                  <c:v>19319</c:v>
                </c:pt>
                <c:pt idx="6">
                  <c:v>18910</c:v>
                </c:pt>
                <c:pt idx="9">
                  <c:v>22508</c:v>
                </c:pt>
                <c:pt idx="12">
                  <c:v>22725</c:v>
                </c:pt>
              </c:numCache>
            </c:numRef>
          </c:val>
          <c:extLst>
            <c:ext xmlns:c16="http://schemas.microsoft.com/office/drawing/2014/chart" uri="{C3380CC4-5D6E-409C-BE32-E72D297353CC}">
              <c16:uniqueId val="{00000009-AF8E-4C8A-AF39-392377FD768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69759</c:v>
                </c:pt>
                <c:pt idx="3">
                  <c:v>73597</c:v>
                </c:pt>
                <c:pt idx="6">
                  <c:v>63799</c:v>
                </c:pt>
                <c:pt idx="9">
                  <c:v>55595</c:v>
                </c:pt>
                <c:pt idx="12">
                  <c:v>48132</c:v>
                </c:pt>
              </c:numCache>
            </c:numRef>
          </c:val>
          <c:extLst>
            <c:ext xmlns:c16="http://schemas.microsoft.com/office/drawing/2014/chart" uri="{C3380CC4-5D6E-409C-BE32-E72D297353CC}">
              <c16:uniqueId val="{0000000A-AF8E-4C8A-AF39-392377FD768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F8E-4C8A-AF39-392377FD768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38838</c:v>
                </c:pt>
                <c:pt idx="1">
                  <c:v>41831</c:v>
                </c:pt>
                <c:pt idx="2">
                  <c:v>41912</c:v>
                </c:pt>
              </c:numCache>
            </c:numRef>
          </c:val>
          <c:extLst>
            <c:ext xmlns:c16="http://schemas.microsoft.com/office/drawing/2014/chart" uri="{C3380CC4-5D6E-409C-BE32-E72D297353CC}">
              <c16:uniqueId val="{00000000-E39D-4EB2-995E-41BEDBE2F4E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6466</c:v>
                </c:pt>
                <c:pt idx="1">
                  <c:v>6477</c:v>
                </c:pt>
                <c:pt idx="2">
                  <c:v>6491</c:v>
                </c:pt>
              </c:numCache>
            </c:numRef>
          </c:val>
          <c:extLst>
            <c:ext xmlns:c16="http://schemas.microsoft.com/office/drawing/2014/chart" uri="{C3380CC4-5D6E-409C-BE32-E72D297353CC}">
              <c16:uniqueId val="{00000001-E39D-4EB2-995E-41BEDBE2F4E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82710</c:v>
                </c:pt>
                <c:pt idx="1">
                  <c:v>104919</c:v>
                </c:pt>
                <c:pt idx="2">
                  <c:v>98634</c:v>
                </c:pt>
              </c:numCache>
            </c:numRef>
          </c:val>
          <c:extLst>
            <c:ext xmlns:c16="http://schemas.microsoft.com/office/drawing/2014/chart" uri="{C3380CC4-5D6E-409C-BE32-E72D297353CC}">
              <c16:uniqueId val="{00000002-E39D-4EB2-995E-41BEDBE2F4E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東京都世田谷区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地方債の着実な償還などの地方債残高縮減の取組みにより、元利償還金が減少した。</a:t>
          </a:r>
        </a:p>
        <a:p>
          <a:r>
            <a:rPr kumimoji="1" lang="ja-JP" altLang="en-US" sz="1400">
              <a:latin typeface="ＭＳ ゴシック" pitchFamily="49" charset="-128"/>
              <a:ea typeface="ＭＳ ゴシック" pitchFamily="49" charset="-128"/>
            </a:rPr>
            <a:t>　また、算入公債費等（地方財政法第</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条の</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第</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項第</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号の規定に基づき総務大臣が定める額）が、元利償還金等額全体を上回る数値となっており、実質公債費比率の分子としては負の数値となる。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a:latin typeface="ＭＳ Ｐゴシック" panose="020B0600070205080204" pitchFamily="50" charset="-128"/>
              <a:ea typeface="ＭＳ Ｐゴシック" panose="020B0600070205080204" pitchFamily="50" charset="-128"/>
            </a:rPr>
            <a:t>減債基金残高については、運用利子を積み立てたことにより増となった。引き続き、適切な範囲で計画的に活用していく。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東京都世田谷区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は、土地開発公社からの買戻し予定額の増等の影響により、債務負担行為に基づく支出予定額については増加した。一方で、一般会計等に係る地方債の現在高は、平成３０年度借り入れの満期一括償還を行ったことにより、前年度比で減少したため、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）は前年度比で減少した。</a:t>
          </a:r>
        </a:p>
        <a:p>
          <a:r>
            <a:rPr kumimoji="1" lang="ja-JP" altLang="en-US" sz="1400">
              <a:latin typeface="ＭＳ ゴシック" pitchFamily="49" charset="-128"/>
              <a:ea typeface="ＭＳ ゴシック" pitchFamily="49" charset="-128"/>
            </a:rPr>
            <a:t>　将来負担比率の分子（</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）については、計画的な基金の積み立てを行ったことにより、充当可能基金が増加し、充当可能財源等が将来負担額全体を上回る数値となるため、負の数値となる。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東京都世田谷区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本庁舎等整備に伴い「庁舎等建設等基金」を約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億円取り崩したことなどにより、基金全体としては約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本庁舎等整備や区立小中学校をはじめとする学校改築・改修に計画的な活用をしていく。また、道路・公園等の都市基盤整備などにおいても、基金残高の状況や毎年度の収支状況等を踏まえながら、計画的に基金の活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・庁舎等建設等基金：庁舎及び施設の建設、増改築等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・義務教育施設整備基金：義務教育施設の整備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・都市整備基金：都市基盤の整備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庁舎等建設等基金：本庁舎等整備に伴い約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・庁舎等建設等基金：本庁舎等整備を行っており、多額の財政負担を伴うことから、計画的な活用を図っていく。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・義務教育施設整備基金：令和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年を迎える建物のうち、約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％を小・中学校が占めており、改築・改修に伴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う多額の財政負担が見込まれることから、計画的な活用と積み立てを行っていく。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・都市整備基金：都市基盤整備を進めていくにあたり、計画的な活用と積み立てを行っていく。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運用利子を積み立てたことによる増。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急激な景気変動による減収などにも耐えうるよう、予算規模の約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割を確保することを目標としている。今後も必要最小限の活用に努め、予算規模の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割程度を確保している状況を維持していく。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運用利子を積み立てたことによる増。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本庁舎等整備にかかる起債に伴い、満期一括債の償還が多くなる見込みであることから、今後の収支状況を踏まえながら、計画的な積み立てと活用を図っていく。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918,141
892,604
58.05
390,598,653
370,376,911
11,118,266
226,601,394
46,492,935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令和３年度から令和５年度の３か年で平均すると、分子となる基準財政収入額が増加したものの、分母となる基準財政需要額の増加率が分子の増加率を上回ったため、前年度比で</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ポイントの減となった。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161472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8500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109765</xdr:rowOff>
    </xdr:from>
    <xdr:to>
      <xdr:col>19</xdr:col>
      <xdr:colOff>133350</xdr:colOff>
      <xdr:row>40</xdr:row>
      <xdr:rowOff>127000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677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109765</xdr:rowOff>
    </xdr:from>
    <xdr:to>
      <xdr:col>15</xdr:col>
      <xdr:colOff>82550</xdr:colOff>
      <xdr:row>40</xdr:row>
      <xdr:rowOff>109765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677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109765</xdr:rowOff>
    </xdr:from>
    <xdr:to>
      <xdr:col>11</xdr:col>
      <xdr:colOff>31750</xdr:colOff>
      <xdr:row>40</xdr:row>
      <xdr:rowOff>109765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9677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127199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58965</xdr:rowOff>
    </xdr:from>
    <xdr:to>
      <xdr:col>15</xdr:col>
      <xdr:colOff>133350</xdr:colOff>
      <xdr:row>40</xdr:row>
      <xdr:rowOff>160565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170742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58965</xdr:rowOff>
    </xdr:from>
    <xdr:to>
      <xdr:col>11</xdr:col>
      <xdr:colOff>82550</xdr:colOff>
      <xdr:row>40</xdr:row>
      <xdr:rowOff>160565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170742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170742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特別区税の増などにより分母となる歳入経常一般財源等が増加したものの、物件費や扶助費の増などにより分子となる経常的経費充当一般財源等の増加率が上回ったため、前年度比で</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類似団体との比較では平均値を上回っているが、今後もさらに行財政改革の取組みを進めるとともに、将来を見通した持続可能な財政運営を進めていく。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64</xdr:row>
      <xdr:rowOff>102108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8804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31767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15240</xdr:rowOff>
    </xdr:from>
    <xdr:to>
      <xdr:col>19</xdr:col>
      <xdr:colOff>133350</xdr:colOff>
      <xdr:row>64</xdr:row>
      <xdr:rowOff>87630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98804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87630</xdr:rowOff>
    </xdr:from>
    <xdr:to>
      <xdr:col>15</xdr:col>
      <xdr:colOff>82550</xdr:colOff>
      <xdr:row>64</xdr:row>
      <xdr:rowOff>145542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06043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66565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131064</xdr:rowOff>
    </xdr:from>
    <xdr:to>
      <xdr:col>11</xdr:col>
      <xdr:colOff>31750</xdr:colOff>
      <xdr:row>64</xdr:row>
      <xdr:rowOff>145542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10386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28973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81043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51308</xdr:rowOff>
    </xdr:from>
    <xdr:to>
      <xdr:col>23</xdr:col>
      <xdr:colOff>184150</xdr:colOff>
      <xdr:row>64</xdr:row>
      <xdr:rowOff>152908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118635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1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36830</xdr:rowOff>
    </xdr:from>
    <xdr:to>
      <xdr:col>15</xdr:col>
      <xdr:colOff>133350</xdr:colOff>
      <xdr:row>64</xdr:row>
      <xdr:rowOff>138430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123207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94742</xdr:rowOff>
    </xdr:from>
    <xdr:to>
      <xdr:col>11</xdr:col>
      <xdr:colOff>82550</xdr:colOff>
      <xdr:row>65</xdr:row>
      <xdr:rowOff>24892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35069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36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80264</xdr:rowOff>
    </xdr:from>
    <xdr:to>
      <xdr:col>7</xdr:col>
      <xdr:colOff>31750</xdr:colOff>
      <xdr:row>65</xdr:row>
      <xdr:rowOff>10414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166641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3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分子となる人件費・物件費等の決算額は、主に物件費（電算関連経費など）が減少し、分母となる人口も増加したため、前年度より減となった。</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66052</xdr:rowOff>
    </xdr:from>
    <xdr:to>
      <xdr:col>23</xdr:col>
      <xdr:colOff>133350</xdr:colOff>
      <xdr:row>81</xdr:row>
      <xdr:rowOff>103011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953502"/>
          <a:ext cx="838200" cy="3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58706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46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68022</xdr:rowOff>
    </xdr:from>
    <xdr:to>
      <xdr:col>19</xdr:col>
      <xdr:colOff>133350</xdr:colOff>
      <xdr:row>81</xdr:row>
      <xdr:rowOff>103011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55472"/>
          <a:ext cx="889000" cy="3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21282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8204</xdr:rowOff>
    </xdr:from>
    <xdr:to>
      <xdr:col>15</xdr:col>
      <xdr:colOff>82550</xdr:colOff>
      <xdr:row>81</xdr:row>
      <xdr:rowOff>68022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895654"/>
          <a:ext cx="889000" cy="5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168674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150011</xdr:rowOff>
    </xdr:from>
    <xdr:to>
      <xdr:col>11</xdr:col>
      <xdr:colOff>31750</xdr:colOff>
      <xdr:row>81</xdr:row>
      <xdr:rowOff>8204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66011"/>
          <a:ext cx="889000" cy="2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107472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9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85084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7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15252</xdr:rowOff>
    </xdr:from>
    <xdr:to>
      <xdr:col>23</xdr:col>
      <xdr:colOff>184150</xdr:colOff>
      <xdr:row>81</xdr:row>
      <xdr:rowOff>116852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0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107979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23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52211</xdr:rowOff>
    </xdr:from>
    <xdr:to>
      <xdr:col>19</xdr:col>
      <xdr:colOff>184150</xdr:colOff>
      <xdr:row>81</xdr:row>
      <xdr:rowOff>153811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3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163988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0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17222</xdr:rowOff>
    </xdr:from>
    <xdr:to>
      <xdr:col>15</xdr:col>
      <xdr:colOff>133350</xdr:colOff>
      <xdr:row>81</xdr:row>
      <xdr:rowOff>118822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0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128999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7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128854</xdr:rowOff>
    </xdr:from>
    <xdr:to>
      <xdr:col>11</xdr:col>
      <xdr:colOff>82550</xdr:colOff>
      <xdr:row>81</xdr:row>
      <xdr:rowOff>59004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4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69181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13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99211</xdr:rowOff>
    </xdr:from>
    <xdr:to>
      <xdr:col>7</xdr:col>
      <xdr:colOff>31750</xdr:colOff>
      <xdr:row>81</xdr:row>
      <xdr:rowOff>29361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1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39538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84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給与構造の改革に伴う給料表の引き上げを行い、国においても、官民較差解消のため給料表の引き上げを行ったものの、給与月額の低い職層の職員割合が国と比較して増加したため、</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この数値は類似団体平均を上回っており、今後も引き続き職員給与の適正化</a:t>
          </a:r>
        </a:p>
        <a:p>
          <a:r>
            <a:rPr kumimoji="1" lang="ja-JP" altLang="en-US" sz="1300">
              <a:latin typeface="ＭＳ Ｐゴシック" panose="020B0600070205080204" pitchFamily="50" charset="-128"/>
              <a:ea typeface="ＭＳ Ｐゴシック" panose="020B0600070205080204" pitchFamily="50" charset="-128"/>
            </a:rPr>
            <a:t>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136979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984186"/>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136979</xdr:rowOff>
    </xdr:from>
    <xdr:to>
      <xdr:col>77</xdr:col>
      <xdr:colOff>44450</xdr:colOff>
      <xdr:row>88</xdr:row>
      <xdr:rowOff>103414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053129"/>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103414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50876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89</xdr:row>
      <xdr:rowOff>35379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087600"/>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26506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86179</xdr:rowOff>
    </xdr:from>
    <xdr:to>
      <xdr:col>77</xdr:col>
      <xdr:colOff>95250</xdr:colOff>
      <xdr:row>88</xdr:row>
      <xdr:rowOff>16329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1106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088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52614</xdr:rowOff>
    </xdr:from>
    <xdr:to>
      <xdr:col>73</xdr:col>
      <xdr:colOff>44450</xdr:colOff>
      <xdr:row>88</xdr:row>
      <xdr:rowOff>154214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138991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156029</xdr:rowOff>
    </xdr:from>
    <xdr:to>
      <xdr:col>64</xdr:col>
      <xdr:colOff>152400</xdr:colOff>
      <xdr:row>89</xdr:row>
      <xdr:rowOff>86179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70956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分子となる職員数、分母となる人口がともに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率が分母の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増加率を上回った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ため、人口千人当たり職員数が前年度比で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141696</xdr:rowOff>
    </xdr:from>
    <xdr:to>
      <xdr:col>81</xdr:col>
      <xdr:colOff>44450</xdr:colOff>
      <xdr:row>59</xdr:row>
      <xdr:rowOff>142845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257246"/>
          <a:ext cx="8382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123872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39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141696</xdr:rowOff>
    </xdr:from>
    <xdr:to>
      <xdr:col>77</xdr:col>
      <xdr:colOff>44450</xdr:colOff>
      <xdr:row>59</xdr:row>
      <xdr:rowOff>142845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257246"/>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66722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53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140546</xdr:rowOff>
    </xdr:from>
    <xdr:to>
      <xdr:col>72</xdr:col>
      <xdr:colOff>203200</xdr:colOff>
      <xdr:row>59</xdr:row>
      <xdr:rowOff>142845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256096"/>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60977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131354</xdr:rowOff>
    </xdr:from>
    <xdr:to>
      <xdr:col>68</xdr:col>
      <xdr:colOff>152400</xdr:colOff>
      <xdr:row>59</xdr:row>
      <xdr:rowOff>140546</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246904"/>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57530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60977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92045</xdr:rowOff>
    </xdr:from>
    <xdr:to>
      <xdr:col>81</xdr:col>
      <xdr:colOff>95250</xdr:colOff>
      <xdr:row>60</xdr:row>
      <xdr:rowOff>22195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20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108572</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05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90896</xdr:rowOff>
    </xdr:from>
    <xdr:to>
      <xdr:col>77</xdr:col>
      <xdr:colOff>95250</xdr:colOff>
      <xdr:row>60</xdr:row>
      <xdr:rowOff>21046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31223</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975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92045</xdr:rowOff>
    </xdr:from>
    <xdr:to>
      <xdr:col>73</xdr:col>
      <xdr:colOff>44450</xdr:colOff>
      <xdr:row>60</xdr:row>
      <xdr:rowOff>22195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20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32372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976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89746</xdr:rowOff>
    </xdr:from>
    <xdr:to>
      <xdr:col>68</xdr:col>
      <xdr:colOff>203200</xdr:colOff>
      <xdr:row>60</xdr:row>
      <xdr:rowOff>19896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30073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80554</xdr:rowOff>
    </xdr:from>
    <xdr:to>
      <xdr:col>64</xdr:col>
      <xdr:colOff>152400</xdr:colOff>
      <xdr:row>60</xdr:row>
      <xdr:rowOff>10704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19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20881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96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地方債の着実な償還を進めたことにより、公債費は減少したものの、土地開発公社からの買戻しに係る経費の増により、公債費に準ずる債務負担行為に係るものの経費が増となったため、分子が増加した。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さらに分母となる標準財政規模も増加したため、前年度より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今後も引き続き適切な範囲で地方債の活用を図っていく。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97367</xdr:rowOff>
    </xdr:from>
    <xdr:to>
      <xdr:col>81</xdr:col>
      <xdr:colOff>44450</xdr:colOff>
      <xdr:row>40</xdr:row>
      <xdr:rowOff>46567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78391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148167</xdr:rowOff>
    </xdr:from>
    <xdr:to>
      <xdr:col>77</xdr:col>
      <xdr:colOff>44450</xdr:colOff>
      <xdr:row>39</xdr:row>
      <xdr:rowOff>97367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66326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138235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48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107950</xdr:rowOff>
    </xdr:from>
    <xdr:to>
      <xdr:col>72</xdr:col>
      <xdr:colOff>203200</xdr:colOff>
      <xdr:row>38</xdr:row>
      <xdr:rowOff>148167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6230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92727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138642</xdr:rowOff>
    </xdr:from>
    <xdr:to>
      <xdr:col>68</xdr:col>
      <xdr:colOff>152400</xdr:colOff>
      <xdr:row>38</xdr:row>
      <xdr:rowOff>107950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482292"/>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52510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32402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139294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82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46567</xdr:rowOff>
    </xdr:from>
    <xdr:to>
      <xdr:col>77</xdr:col>
      <xdr:colOff>95250</xdr:colOff>
      <xdr:row>39</xdr:row>
      <xdr:rowOff>148167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132944</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819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97367</xdr:rowOff>
    </xdr:from>
    <xdr:to>
      <xdr:col>73</xdr:col>
      <xdr:colOff>44450</xdr:colOff>
      <xdr:row>39</xdr:row>
      <xdr:rowOff>27517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37694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57150</xdr:rowOff>
    </xdr:from>
    <xdr:to>
      <xdr:col>68</xdr:col>
      <xdr:colOff>203200</xdr:colOff>
      <xdr:row>38</xdr:row>
      <xdr:rowOff>158750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168927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87842</xdr:rowOff>
    </xdr:from>
    <xdr:to>
      <xdr:col>64</xdr:col>
      <xdr:colOff>152400</xdr:colOff>
      <xdr:row>38</xdr:row>
      <xdr:rowOff>17991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28169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20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様に、地方債の現在高や退職手当などの将来負担見込み額に対して、基金や基準財政需要額算入見込額などの合計である充当可能な財源が上回っているため、将来負担比率の数値は「－」となった。</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918,141
892,604
58.05
390,598,653
370,376,911
11,118,266
226,601,394
46,492,935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分子となる人件費が概ね横ばいだが、特別区税の増などにより分母となる歳入経常一般財源等が増加したため、前年度比で、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この数値は類似団体平均を上回っており、今後も引き続き定員適正化の取り組みにより、計画的な定員管理に努めていく。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133350</xdr:rowOff>
    </xdr:from>
    <xdr:to>
      <xdr:col>24</xdr:col>
      <xdr:colOff>25400</xdr:colOff>
      <xdr:row>38</xdr:row>
      <xdr:rowOff>25400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770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9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25400</xdr:rowOff>
    </xdr:from>
    <xdr:to>
      <xdr:col>19</xdr:col>
      <xdr:colOff>187325</xdr:colOff>
      <xdr:row>39</xdr:row>
      <xdr:rowOff>57150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405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80027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57150</xdr:rowOff>
    </xdr:from>
    <xdr:to>
      <xdr:col>15</xdr:col>
      <xdr:colOff>98425</xdr:colOff>
      <xdr:row>40</xdr:row>
      <xdr:rowOff>76200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7437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60977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57150</xdr:rowOff>
    </xdr:from>
    <xdr:to>
      <xdr:col>11</xdr:col>
      <xdr:colOff>9525</xdr:colOff>
      <xdr:row>40</xdr:row>
      <xdr:rowOff>76200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7437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80027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86377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82550</xdr:rowOff>
    </xdr:from>
    <xdr:to>
      <xdr:col>24</xdr:col>
      <xdr:colOff>76200</xdr:colOff>
      <xdr:row>38</xdr:row>
      <xdr:rowOff>12700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54627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146050</xdr:rowOff>
    </xdr:from>
    <xdr:to>
      <xdr:col>20</xdr:col>
      <xdr:colOff>38100</xdr:colOff>
      <xdr:row>38</xdr:row>
      <xdr:rowOff>76200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60977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7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6350</xdr:rowOff>
    </xdr:from>
    <xdr:to>
      <xdr:col>15</xdr:col>
      <xdr:colOff>149225</xdr:colOff>
      <xdr:row>39</xdr:row>
      <xdr:rowOff>107950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92727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25400</xdr:rowOff>
    </xdr:from>
    <xdr:to>
      <xdr:col>11</xdr:col>
      <xdr:colOff>60325</xdr:colOff>
      <xdr:row>40</xdr:row>
      <xdr:rowOff>127000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111777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6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6350</xdr:rowOff>
    </xdr:from>
    <xdr:to>
      <xdr:col>6</xdr:col>
      <xdr:colOff>171450</xdr:colOff>
      <xdr:row>39</xdr:row>
      <xdr:rowOff>107950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92727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分母となる歳入経常一般財源等が、特別区税の増などにより増加したものの、電算関連経費の増などにより分子となる物件費の増加率が分母の増加率を上回ったため、前年度比で</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この数値は類似団体平均を上回っており、今後業務の効率化を進めるとともに、各種事務経費や施設維持管理経費などの内部経費抑制に努めていく。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18143</xdr:rowOff>
    </xdr:from>
    <xdr:to>
      <xdr:col>82</xdr:col>
      <xdr:colOff>107950</xdr:colOff>
      <xdr:row>15</xdr:row>
      <xdr:rowOff>86179</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18443"/>
          <a:ext cx="8382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30134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30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80736</xdr:rowOff>
    </xdr:from>
    <xdr:to>
      <xdr:col>78</xdr:col>
      <xdr:colOff>69850</xdr:colOff>
      <xdr:row>14</xdr:row>
      <xdr:rowOff>18143</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3095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34670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80736</xdr:rowOff>
    </xdr:from>
    <xdr:to>
      <xdr:col>73</xdr:col>
      <xdr:colOff>180975</xdr:colOff>
      <xdr:row>14</xdr:row>
      <xdr:rowOff>18143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3095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2013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7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18143</xdr:rowOff>
    </xdr:from>
    <xdr:to>
      <xdr:col>69</xdr:col>
      <xdr:colOff>92075</xdr:colOff>
      <xdr:row>14</xdr:row>
      <xdr:rowOff>137886</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18443"/>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56441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5641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35379</xdr:rowOff>
    </xdr:from>
    <xdr:to>
      <xdr:col>82</xdr:col>
      <xdr:colOff>158750</xdr:colOff>
      <xdr:row>15</xdr:row>
      <xdr:rowOff>136979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7456</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79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138793</xdr:rowOff>
    </xdr:from>
    <xdr:to>
      <xdr:col>78</xdr:col>
      <xdr:colOff>120650</xdr:colOff>
      <xdr:row>14</xdr:row>
      <xdr:rowOff>68943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79120</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36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29936</xdr:rowOff>
    </xdr:from>
    <xdr:to>
      <xdr:col>74</xdr:col>
      <xdr:colOff>31750</xdr:colOff>
      <xdr:row>13</xdr:row>
      <xdr:rowOff>131536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25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141713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02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138793</xdr:rowOff>
    </xdr:from>
    <xdr:to>
      <xdr:col>69</xdr:col>
      <xdr:colOff>142875</xdr:colOff>
      <xdr:row>14</xdr:row>
      <xdr:rowOff>68943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79120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87086</xdr:rowOff>
    </xdr:from>
    <xdr:to>
      <xdr:col>65</xdr:col>
      <xdr:colOff>53975</xdr:colOff>
      <xdr:row>15</xdr:row>
      <xdr:rowOff>17236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2013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57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分母となる歳入経常一般財源等が特別区税の増などにより増加したものの、私立保育園運営費の増などにより分子となる扶助費の増加率が分母の増加率を上回ったため、前年度比で、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この数値は類似団体平均を上回っているが、今後も国の制度改正などにより、社会保障関連経費の一定の増が見込まれる。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137885</xdr:rowOff>
    </xdr:from>
    <xdr:to>
      <xdr:col>24</xdr:col>
      <xdr:colOff>25400</xdr:colOff>
      <xdr:row>58</xdr:row>
      <xdr:rowOff>148772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0819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137885</xdr:rowOff>
    </xdr:from>
    <xdr:to>
      <xdr:col>19</xdr:col>
      <xdr:colOff>187325</xdr:colOff>
      <xdr:row>58</xdr:row>
      <xdr:rowOff>148772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0819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5642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78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148772</xdr:rowOff>
    </xdr:from>
    <xdr:to>
      <xdr:col>15</xdr:col>
      <xdr:colOff>98425</xdr:colOff>
      <xdr:row>59</xdr:row>
      <xdr:rowOff>64407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0928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56442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53522</xdr:rowOff>
    </xdr:from>
    <xdr:to>
      <xdr:col>11</xdr:col>
      <xdr:colOff>9525</xdr:colOff>
      <xdr:row>59</xdr:row>
      <xdr:rowOff>64407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1690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121755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103612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97972</xdr:rowOff>
    </xdr:from>
    <xdr:to>
      <xdr:col>24</xdr:col>
      <xdr:colOff>76200</xdr:colOff>
      <xdr:row>59</xdr:row>
      <xdr:rowOff>28122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70049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01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87085</xdr:rowOff>
    </xdr:from>
    <xdr:to>
      <xdr:col>20</xdr:col>
      <xdr:colOff>38100</xdr:colOff>
      <xdr:row>59</xdr:row>
      <xdr:rowOff>17235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2012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117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97972</xdr:rowOff>
    </xdr:from>
    <xdr:to>
      <xdr:col>15</xdr:col>
      <xdr:colOff>149225</xdr:colOff>
      <xdr:row>59</xdr:row>
      <xdr:rowOff>28122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38299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81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13607</xdr:rowOff>
    </xdr:from>
    <xdr:to>
      <xdr:col>11</xdr:col>
      <xdr:colOff>60325</xdr:colOff>
      <xdr:row>59</xdr:row>
      <xdr:rowOff>115207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125384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89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2722</xdr:rowOff>
    </xdr:from>
    <xdr:to>
      <xdr:col>6</xdr:col>
      <xdr:colOff>171450</xdr:colOff>
      <xdr:row>59</xdr:row>
      <xdr:rowOff>104322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89099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その他経費は、維持補修費、貸付金、各特別会計への繰出金の合計である。</a:t>
          </a:r>
        </a:p>
        <a:p>
          <a:r>
            <a:rPr kumimoji="1" lang="ja-JP" altLang="en-US" sz="1300">
              <a:latin typeface="ＭＳ Ｐゴシック" panose="020B0600070205080204" pitchFamily="50" charset="-128"/>
              <a:ea typeface="ＭＳ Ｐゴシック" panose="020B0600070205080204" pitchFamily="50" charset="-128"/>
            </a:rPr>
            <a:t>　分母となる歳入経常一般財源等が特別区税の増などにより増加したものの、国民健康保険事業会計繰出金の増などにより分子となるその他経費の増加率が分母の増加率を上回ったため、前年度比で、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127000</xdr:rowOff>
    </xdr:from>
    <xdr:to>
      <xdr:col>82</xdr:col>
      <xdr:colOff>107950</xdr:colOff>
      <xdr:row>58</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8996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105427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10049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127000</xdr:rowOff>
    </xdr:from>
    <xdr:to>
      <xdr:col>78</xdr:col>
      <xdr:colOff>69850</xdr:colOff>
      <xdr:row>57</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899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127000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918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86377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107950</xdr:rowOff>
    </xdr:from>
    <xdr:to>
      <xdr:col>69</xdr:col>
      <xdr:colOff>92075</xdr:colOff>
      <xdr:row>58</xdr:row>
      <xdr:rowOff>127000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052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29227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149877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76200</xdr:rowOff>
    </xdr:from>
    <xdr:to>
      <xdr:col>78</xdr:col>
      <xdr:colOff>120650</xdr:colOff>
      <xdr:row>58</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16527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57150</xdr:rowOff>
    </xdr:from>
    <xdr:to>
      <xdr:col>65</xdr:col>
      <xdr:colOff>53975</xdr:colOff>
      <xdr:row>58</xdr:row>
      <xdr:rowOff>158750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168927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77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歳入経常一般財源等が特別区税の増などにより増加したものの、東京二十三区清掃一部事務組合への分担金の増などにより分子となる補助費等の増加率が分母の増加率を上回ったため、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この数値は類似団体平均を上回っており、今後も各補助事業等の定期的な検証・見直しを進めていく。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98425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705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41275</xdr:rowOff>
    </xdr:from>
    <xdr:to>
      <xdr:col>82</xdr:col>
      <xdr:colOff>107950</xdr:colOff>
      <xdr:row>36</xdr:row>
      <xdr:rowOff>12700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042025"/>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41275</xdr:rowOff>
    </xdr:from>
    <xdr:to>
      <xdr:col>78</xdr:col>
      <xdr:colOff>69850</xdr:colOff>
      <xdr:row>35</xdr:row>
      <xdr:rowOff>69850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0420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104775</xdr:rowOff>
    </xdr:from>
    <xdr:to>
      <xdr:col>78</xdr:col>
      <xdr:colOff>120650</xdr:colOff>
      <xdr:row>35</xdr:row>
      <xdr:rowOff>34925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45102</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0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69850</xdr:rowOff>
    </xdr:from>
    <xdr:to>
      <xdr:col>73</xdr:col>
      <xdr:colOff>180975</xdr:colOff>
      <xdr:row>35</xdr:row>
      <xdr:rowOff>127000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070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47625</xdr:rowOff>
    </xdr:from>
    <xdr:to>
      <xdr:col>74</xdr:col>
      <xdr:colOff>31750</xdr:colOff>
      <xdr:row>34</xdr:row>
      <xdr:rowOff>149225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159402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127000</xdr:rowOff>
    </xdr:from>
    <xdr:to>
      <xdr:col>69</xdr:col>
      <xdr:colOff>92075</xdr:colOff>
      <xdr:row>36</xdr:row>
      <xdr:rowOff>12700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127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133350</xdr:rowOff>
    </xdr:from>
    <xdr:to>
      <xdr:col>69</xdr:col>
      <xdr:colOff>142875</xdr:colOff>
      <xdr:row>35</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73677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45102</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105427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161925</xdr:rowOff>
    </xdr:from>
    <xdr:to>
      <xdr:col>78</xdr:col>
      <xdr:colOff>120650</xdr:colOff>
      <xdr:row>35</xdr:row>
      <xdr:rowOff>92075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76852</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077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19050</xdr:rowOff>
    </xdr:from>
    <xdr:to>
      <xdr:col>74</xdr:col>
      <xdr:colOff>31750</xdr:colOff>
      <xdr:row>35</xdr:row>
      <xdr:rowOff>120650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105427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76200</xdr:rowOff>
    </xdr:from>
    <xdr:to>
      <xdr:col>69</xdr:col>
      <xdr:colOff>142875</xdr:colOff>
      <xdr:row>36</xdr:row>
      <xdr:rowOff>6350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162577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分子となる公債費が地方債償還元金の減などにより減少したことに加え、特別区税の増などにより分母となる歳入経常一般財源等が増加したため、前年度比で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この数値は、類似団体平均を上回っているが、全国平均及び東京都平均を下回っているため、今後も適切な範囲で地方債の活用を図っていく。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79</xdr:row>
      <xdr:rowOff>1270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85700"/>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144797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51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1270</xdr:rowOff>
    </xdr:from>
    <xdr:to>
      <xdr:col>24</xdr:col>
      <xdr:colOff>114300</xdr:colOff>
      <xdr:row>79</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54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1270</xdr:rowOff>
    </xdr:from>
    <xdr:to>
      <xdr:col>24</xdr:col>
      <xdr:colOff>25400</xdr:colOff>
      <xdr:row>80</xdr:row>
      <xdr:rowOff>12700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54582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104157</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279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87630</xdr:rowOff>
    </xdr:from>
    <xdr:to>
      <xdr:col>24</xdr:col>
      <xdr:colOff>76200</xdr:colOff>
      <xdr:row>76</xdr:row>
      <xdr:rowOff>17780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12700</xdr:rowOff>
    </xdr:from>
    <xdr:to>
      <xdr:col>19</xdr:col>
      <xdr:colOff>187325</xdr:colOff>
      <xdr:row>80</xdr:row>
      <xdr:rowOff>149861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728700"/>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110490</xdr:rowOff>
    </xdr:from>
    <xdr:to>
      <xdr:col>20</xdr:col>
      <xdr:colOff>38100</xdr:colOff>
      <xdr:row>76</xdr:row>
      <xdr:rowOff>40639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50817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127000</xdr:rowOff>
    </xdr:from>
    <xdr:to>
      <xdr:col>15</xdr:col>
      <xdr:colOff>98425</xdr:colOff>
      <xdr:row>80</xdr:row>
      <xdr:rowOff>149861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157200"/>
          <a:ext cx="889000" cy="70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127000</xdr:rowOff>
    </xdr:from>
    <xdr:to>
      <xdr:col>11</xdr:col>
      <xdr:colOff>9525</xdr:colOff>
      <xdr:row>76</xdr:row>
      <xdr:rowOff>149861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1572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7620</xdr:rowOff>
    </xdr:from>
    <xdr:to>
      <xdr:col>11</xdr:col>
      <xdr:colOff>60325</xdr:colOff>
      <xdr:row>76</xdr:row>
      <xdr:rowOff>109220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121920</xdr:rowOff>
    </xdr:from>
    <xdr:to>
      <xdr:col>24</xdr:col>
      <xdr:colOff>76200</xdr:colOff>
      <xdr:row>79</xdr:row>
      <xdr:rowOff>52070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30497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40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133350</xdr:rowOff>
    </xdr:from>
    <xdr:to>
      <xdr:col>20</xdr:col>
      <xdr:colOff>38100</xdr:colOff>
      <xdr:row>80</xdr:row>
      <xdr:rowOff>63500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48277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76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99061</xdr:rowOff>
    </xdr:from>
    <xdr:to>
      <xdr:col>15</xdr:col>
      <xdr:colOff>149225</xdr:colOff>
      <xdr:row>81</xdr:row>
      <xdr:rowOff>29211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13988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90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76200</xdr:rowOff>
    </xdr:from>
    <xdr:to>
      <xdr:col>11</xdr:col>
      <xdr:colOff>60325</xdr:colOff>
      <xdr:row>77</xdr:row>
      <xdr:rowOff>6350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162577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13988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分母となる歳入経常一般財源等が特別区税の増などにより増加したものの、物件費や補助費等の増などにより分子となる公債費以外の増加率が分母の増加率を上回ったため、前年度比で</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58420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3142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127000</xdr:rowOff>
    </xdr:from>
    <xdr:to>
      <xdr:col>82</xdr:col>
      <xdr:colOff>107950</xdr:colOff>
      <xdr:row>79</xdr:row>
      <xdr:rowOff>104139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500100"/>
          <a:ext cx="8382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132732</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334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127000</xdr:rowOff>
    </xdr:from>
    <xdr:to>
      <xdr:col>78</xdr:col>
      <xdr:colOff>69850</xdr:colOff>
      <xdr:row>79</xdr:row>
      <xdr:rowOff>6986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50010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6986</xdr:rowOff>
    </xdr:from>
    <xdr:to>
      <xdr:col>73</xdr:col>
      <xdr:colOff>180975</xdr:colOff>
      <xdr:row>80</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551536"/>
          <a:ext cx="889000" cy="24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41911</xdr:rowOff>
    </xdr:from>
    <xdr:to>
      <xdr:col>74</xdr:col>
      <xdr:colOff>31750</xdr:colOff>
      <xdr:row>79</xdr:row>
      <xdr:rowOff>143511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128288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58420</xdr:rowOff>
    </xdr:from>
    <xdr:to>
      <xdr:col>69</xdr:col>
      <xdr:colOff>92075</xdr:colOff>
      <xdr:row>80</xdr:row>
      <xdr:rowOff>81280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774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70486</xdr:rowOff>
    </xdr:from>
    <xdr:to>
      <xdr:col>69</xdr:col>
      <xdr:colOff>142875</xdr:colOff>
      <xdr:row>81</xdr:row>
      <xdr:rowOff>636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78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156863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87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70486</xdr:rowOff>
    </xdr:from>
    <xdr:to>
      <xdr:col>65</xdr:col>
      <xdr:colOff>53975</xdr:colOff>
      <xdr:row>80</xdr:row>
      <xdr:rowOff>636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61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10813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8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53339</xdr:rowOff>
    </xdr:from>
    <xdr:to>
      <xdr:col>82</xdr:col>
      <xdr:colOff>158750</xdr:colOff>
      <xdr:row>79</xdr:row>
      <xdr:rowOff>154939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59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25416</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56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76200</xdr:rowOff>
    </xdr:from>
    <xdr:to>
      <xdr:col>78</xdr:col>
      <xdr:colOff>120650</xdr:colOff>
      <xdr:row>79</xdr:row>
      <xdr:rowOff>6350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16527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21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127636</xdr:rowOff>
    </xdr:from>
    <xdr:to>
      <xdr:col>74</xdr:col>
      <xdr:colOff>31750</xdr:colOff>
      <xdr:row>79</xdr:row>
      <xdr:rowOff>57786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50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67963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269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30480</xdr:rowOff>
    </xdr:from>
    <xdr:to>
      <xdr:col>69</xdr:col>
      <xdr:colOff>142875</xdr:colOff>
      <xdr:row>80</xdr:row>
      <xdr:rowOff>132080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142257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51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7620</xdr:rowOff>
    </xdr:from>
    <xdr:to>
      <xdr:col>65</xdr:col>
      <xdr:colOff>53975</xdr:colOff>
      <xdr:row>80</xdr:row>
      <xdr:rowOff>109220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93997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128872</xdr:rowOff>
    </xdr:from>
    <xdr:to>
      <xdr:col>29</xdr:col>
      <xdr:colOff>127000</xdr:colOff>
      <xdr:row>18</xdr:row>
      <xdr:rowOff>140259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62597"/>
          <a:ext cx="647700" cy="11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55248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17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140259</xdr:rowOff>
    </xdr:from>
    <xdr:to>
      <xdr:col>26</xdr:col>
      <xdr:colOff>50800</xdr:colOff>
      <xdr:row>18</xdr:row>
      <xdr:rowOff>145386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73984"/>
          <a:ext cx="698500" cy="5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156528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145386</xdr:rowOff>
    </xdr:from>
    <xdr:to>
      <xdr:col>22</xdr:col>
      <xdr:colOff>114300</xdr:colOff>
      <xdr:row>18</xdr:row>
      <xdr:rowOff>149185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79111"/>
          <a:ext cx="698500" cy="37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159075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149185</xdr:rowOff>
    </xdr:from>
    <xdr:to>
      <xdr:col>18</xdr:col>
      <xdr:colOff>177800</xdr:colOff>
      <xdr:row>18</xdr:row>
      <xdr:rowOff>161987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82910"/>
          <a:ext cx="698500" cy="12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160012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4836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78072</xdr:rowOff>
    </xdr:from>
    <xdr:to>
      <xdr:col>29</xdr:col>
      <xdr:colOff>177800</xdr:colOff>
      <xdr:row>19</xdr:row>
      <xdr:rowOff>8222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11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50149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83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89459</xdr:rowOff>
    </xdr:from>
    <xdr:to>
      <xdr:col>26</xdr:col>
      <xdr:colOff>101600</xdr:colOff>
      <xdr:row>19</xdr:row>
      <xdr:rowOff>19609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23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4386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09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94586</xdr:rowOff>
    </xdr:from>
    <xdr:to>
      <xdr:col>22</xdr:col>
      <xdr:colOff>165100</xdr:colOff>
      <xdr:row>19</xdr:row>
      <xdr:rowOff>24736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28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9513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1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98385</xdr:rowOff>
    </xdr:from>
    <xdr:to>
      <xdr:col>19</xdr:col>
      <xdr:colOff>38100</xdr:colOff>
      <xdr:row>19</xdr:row>
      <xdr:rowOff>28535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32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13312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18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111187</xdr:rowOff>
    </xdr:from>
    <xdr:to>
      <xdr:col>15</xdr:col>
      <xdr:colOff>101600</xdr:colOff>
      <xdr:row>19</xdr:row>
      <xdr:rowOff>41337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44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26114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31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50419</xdr:rowOff>
    </xdr:from>
    <xdr:to>
      <xdr:col>29</xdr:col>
      <xdr:colOff>127000</xdr:colOff>
      <xdr:row>37</xdr:row>
      <xdr:rowOff>142911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175119"/>
          <a:ext cx="647700" cy="92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60530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185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142911</xdr:rowOff>
    </xdr:from>
    <xdr:to>
      <xdr:col>26</xdr:col>
      <xdr:colOff>50800</xdr:colOff>
      <xdr:row>37</xdr:row>
      <xdr:rowOff>228727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267611"/>
          <a:ext cx="698500" cy="85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260738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385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193705</xdr:rowOff>
    </xdr:from>
    <xdr:to>
      <xdr:col>22</xdr:col>
      <xdr:colOff>114300</xdr:colOff>
      <xdr:row>37</xdr:row>
      <xdr:rowOff>228727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318405"/>
          <a:ext cx="698500" cy="35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275779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400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193705</xdr:rowOff>
    </xdr:from>
    <xdr:to>
      <xdr:col>18</xdr:col>
      <xdr:colOff>177800</xdr:colOff>
      <xdr:row>37</xdr:row>
      <xdr:rowOff>293558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318405"/>
          <a:ext cx="698500" cy="99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283735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40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165895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19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171069</xdr:rowOff>
    </xdr:from>
    <xdr:to>
      <xdr:col>29</xdr:col>
      <xdr:colOff>177800</xdr:colOff>
      <xdr:row>37</xdr:row>
      <xdr:rowOff>101219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24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16146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69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92111</xdr:rowOff>
    </xdr:from>
    <xdr:to>
      <xdr:col>26</xdr:col>
      <xdr:colOff>101600</xdr:colOff>
      <xdr:row>37</xdr:row>
      <xdr:rowOff>193711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16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32438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85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177927</xdr:rowOff>
    </xdr:from>
    <xdr:to>
      <xdr:col>22</xdr:col>
      <xdr:colOff>165100</xdr:colOff>
      <xdr:row>37</xdr:row>
      <xdr:rowOff>279527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302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118254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71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142905</xdr:rowOff>
    </xdr:from>
    <xdr:to>
      <xdr:col>19</xdr:col>
      <xdr:colOff>38100</xdr:colOff>
      <xdr:row>37</xdr:row>
      <xdr:rowOff>244505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67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83232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242758</xdr:rowOff>
    </xdr:from>
    <xdr:to>
      <xdr:col>15</xdr:col>
      <xdr:colOff>101600</xdr:colOff>
      <xdr:row>38</xdr:row>
      <xdr:rowOff>1458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367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329135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45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918,141
892,604
58.05
390,598,653
370,376,911
11,118,266
226,601,394
46,492,935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107337</xdr:rowOff>
    </xdr:from>
    <xdr:to>
      <xdr:col>24</xdr:col>
      <xdr:colOff>63500</xdr:colOff>
      <xdr:row>37</xdr:row>
      <xdr:rowOff>115392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450987"/>
          <a:ext cx="838200" cy="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57381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29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104213</xdr:rowOff>
    </xdr:from>
    <xdr:to>
      <xdr:col>19</xdr:col>
      <xdr:colOff>177800</xdr:colOff>
      <xdr:row>37</xdr:row>
      <xdr:rowOff>107337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47863"/>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127561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104213</xdr:rowOff>
    </xdr:from>
    <xdr:to>
      <xdr:col>15</xdr:col>
      <xdr:colOff>50800</xdr:colOff>
      <xdr:row>37</xdr:row>
      <xdr:rowOff>106912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47863"/>
          <a:ext cx="889000" cy="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131589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106912</xdr:rowOff>
    </xdr:from>
    <xdr:to>
      <xdr:col>10</xdr:col>
      <xdr:colOff>114300</xdr:colOff>
      <xdr:row>37</xdr:row>
      <xdr:rowOff>135683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50562"/>
          <a:ext cx="889000" cy="2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128737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153916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64592</xdr:rowOff>
    </xdr:from>
    <xdr:to>
      <xdr:col>24</xdr:col>
      <xdr:colOff>114300</xdr:colOff>
      <xdr:row>37</xdr:row>
      <xdr:rowOff>166192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0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43019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56537</xdr:rowOff>
    </xdr:from>
    <xdr:to>
      <xdr:col>20</xdr:col>
      <xdr:colOff>38100</xdr:colOff>
      <xdr:row>37</xdr:row>
      <xdr:rowOff>158137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0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149264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9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53413</xdr:rowOff>
    </xdr:from>
    <xdr:to>
      <xdr:col>15</xdr:col>
      <xdr:colOff>101600</xdr:colOff>
      <xdr:row>37</xdr:row>
      <xdr:rowOff>155013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9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146139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8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56112</xdr:rowOff>
    </xdr:from>
    <xdr:to>
      <xdr:col>10</xdr:col>
      <xdr:colOff>165100</xdr:colOff>
      <xdr:row>37</xdr:row>
      <xdr:rowOff>157712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9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148839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9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84883</xdr:rowOff>
    </xdr:from>
    <xdr:to>
      <xdr:col>6</xdr:col>
      <xdr:colOff>38100</xdr:colOff>
      <xdr:row>38</xdr:row>
      <xdr:rowOff>15033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2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6160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2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79971</xdr:rowOff>
    </xdr:from>
    <xdr:to>
      <xdr:col>24</xdr:col>
      <xdr:colOff>63500</xdr:colOff>
      <xdr:row>56</xdr:row>
      <xdr:rowOff>126478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681171"/>
          <a:ext cx="838200" cy="4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46530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7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79971</xdr:rowOff>
    </xdr:from>
    <xdr:to>
      <xdr:col>19</xdr:col>
      <xdr:colOff>177800</xdr:colOff>
      <xdr:row>56</xdr:row>
      <xdr:rowOff>118102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681171"/>
          <a:ext cx="889000" cy="3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115395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3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118102</xdr:rowOff>
    </xdr:from>
    <xdr:to>
      <xdr:col>15</xdr:col>
      <xdr:colOff>50800</xdr:colOff>
      <xdr:row>57</xdr:row>
      <xdr:rowOff>12649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19302"/>
          <a:ext cx="889000" cy="6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140957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12649</xdr:rowOff>
    </xdr:from>
    <xdr:to>
      <xdr:col>10</xdr:col>
      <xdr:colOff>114300</xdr:colOff>
      <xdr:row>57</xdr:row>
      <xdr:rowOff>34407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85299"/>
          <a:ext cx="889000" cy="2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39774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55392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75678</xdr:rowOff>
    </xdr:from>
    <xdr:to>
      <xdr:col>24</xdr:col>
      <xdr:colOff>114300</xdr:colOff>
      <xdr:row>57</xdr:row>
      <xdr:rowOff>5828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7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2080</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0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29171</xdr:rowOff>
    </xdr:from>
    <xdr:to>
      <xdr:col>20</xdr:col>
      <xdr:colOff>38100</xdr:colOff>
      <xdr:row>56</xdr:row>
      <xdr:rowOff>130771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3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121898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2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67302</xdr:rowOff>
    </xdr:from>
    <xdr:to>
      <xdr:col>15</xdr:col>
      <xdr:colOff>101600</xdr:colOff>
      <xdr:row>56</xdr:row>
      <xdr:rowOff>168902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6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160029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6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133299</xdr:rowOff>
    </xdr:from>
    <xdr:to>
      <xdr:col>10</xdr:col>
      <xdr:colOff>165100</xdr:colOff>
      <xdr:row>57</xdr:row>
      <xdr:rowOff>63449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3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54576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2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155057</xdr:rowOff>
    </xdr:from>
    <xdr:to>
      <xdr:col>6</xdr:col>
      <xdr:colOff>38100</xdr:colOff>
      <xdr:row>57</xdr:row>
      <xdr:rowOff>85207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5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76334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4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3226</xdr:rowOff>
    </xdr:from>
    <xdr:to>
      <xdr:col>24</xdr:col>
      <xdr:colOff>63500</xdr:colOff>
      <xdr:row>79</xdr:row>
      <xdr:rowOff>6731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47776"/>
          <a:ext cx="8382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50588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80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3226</xdr:rowOff>
    </xdr:from>
    <xdr:to>
      <xdr:col>19</xdr:col>
      <xdr:colOff>177800</xdr:colOff>
      <xdr:row>79</xdr:row>
      <xdr:rowOff>6807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47776"/>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165727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2997</xdr:rowOff>
    </xdr:from>
    <xdr:to>
      <xdr:col>15</xdr:col>
      <xdr:colOff>50800</xdr:colOff>
      <xdr:row>79</xdr:row>
      <xdr:rowOff>6807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47547"/>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6926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2997</xdr:rowOff>
    </xdr:from>
    <xdr:to>
      <xdr:col>10</xdr:col>
      <xdr:colOff>114300</xdr:colOff>
      <xdr:row>79</xdr:row>
      <xdr:rowOff>5131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47547"/>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156660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137837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127381</xdr:rowOff>
    </xdr:from>
    <xdr:to>
      <xdr:col>24</xdr:col>
      <xdr:colOff>114300</xdr:colOff>
      <xdr:row>79</xdr:row>
      <xdr:rowOff>57531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50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42308</xdr:rowOff>
    </xdr:from>
    <xdr:ext cx="378565"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15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123876</xdr:rowOff>
    </xdr:from>
    <xdr:to>
      <xdr:col>20</xdr:col>
      <xdr:colOff>38100</xdr:colOff>
      <xdr:row>79</xdr:row>
      <xdr:rowOff>54026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9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45153</xdr:rowOff>
    </xdr:from>
    <xdr:ext cx="378565"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608017" y="13589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127457</xdr:rowOff>
    </xdr:from>
    <xdr:to>
      <xdr:col>15</xdr:col>
      <xdr:colOff>101600</xdr:colOff>
      <xdr:row>79</xdr:row>
      <xdr:rowOff>57607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48734</xdr:rowOff>
    </xdr:from>
    <xdr:ext cx="378565"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719017" y="13593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123647</xdr:rowOff>
    </xdr:from>
    <xdr:to>
      <xdr:col>10</xdr:col>
      <xdr:colOff>165100</xdr:colOff>
      <xdr:row>79</xdr:row>
      <xdr:rowOff>53797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9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44924</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830017" y="13589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125781</xdr:rowOff>
    </xdr:from>
    <xdr:to>
      <xdr:col>6</xdr:col>
      <xdr:colOff>38100</xdr:colOff>
      <xdr:row>79</xdr:row>
      <xdr:rowOff>55931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9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47058</xdr:rowOff>
    </xdr:from>
    <xdr:ext cx="378565"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941017" y="13591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153645</xdr:rowOff>
    </xdr:from>
    <xdr:to>
      <xdr:col>24</xdr:col>
      <xdr:colOff>62865</xdr:colOff>
      <xdr:row>97</xdr:row>
      <xdr:rowOff>54947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12695"/>
          <a:ext cx="1270" cy="127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58774</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689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54947</xdr:rowOff>
    </xdr:from>
    <xdr:to>
      <xdr:col>24</xdr:col>
      <xdr:colOff>152400</xdr:colOff>
      <xdr:row>97</xdr:row>
      <xdr:rowOff>54947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68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100322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87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153645</xdr:rowOff>
    </xdr:from>
    <xdr:to>
      <xdr:col>24</xdr:col>
      <xdr:colOff>152400</xdr:colOff>
      <xdr:row>89</xdr:row>
      <xdr:rowOff>153645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12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165760</xdr:rowOff>
    </xdr:from>
    <xdr:to>
      <xdr:col>24</xdr:col>
      <xdr:colOff>63500</xdr:colOff>
      <xdr:row>96</xdr:row>
      <xdr:rowOff>63385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53510"/>
          <a:ext cx="838200" cy="6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15327</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5788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163900</xdr:rowOff>
    </xdr:from>
    <xdr:to>
      <xdr:col>24</xdr:col>
      <xdr:colOff>114300</xdr:colOff>
      <xdr:row>93</xdr:row>
      <xdr:rowOff>94050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59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156902</xdr:rowOff>
    </xdr:from>
    <xdr:to>
      <xdr:col>19</xdr:col>
      <xdr:colOff>177800</xdr:colOff>
      <xdr:row>96</xdr:row>
      <xdr:rowOff>63385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444652"/>
          <a:ext cx="889000" cy="7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95529</xdr:rowOff>
    </xdr:from>
    <xdr:to>
      <xdr:col>20</xdr:col>
      <xdr:colOff>38100</xdr:colOff>
      <xdr:row>94</xdr:row>
      <xdr:rowOff>25679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0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42206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5815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156902</xdr:rowOff>
    </xdr:from>
    <xdr:to>
      <xdr:col>15</xdr:col>
      <xdr:colOff>50800</xdr:colOff>
      <xdr:row>97</xdr:row>
      <xdr:rowOff>165512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444652"/>
          <a:ext cx="889000" cy="35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92</xdr:row>
      <xdr:rowOff>110370</xdr:rowOff>
    </xdr:from>
    <xdr:to>
      <xdr:col>15</xdr:col>
      <xdr:colOff>101600</xdr:colOff>
      <xdr:row>93</xdr:row>
      <xdr:rowOff>40520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58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57047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5658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165512</xdr:rowOff>
    </xdr:from>
    <xdr:to>
      <xdr:col>10</xdr:col>
      <xdr:colOff>114300</xdr:colOff>
      <xdr:row>99</xdr:row>
      <xdr:rowOff>14236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796162"/>
          <a:ext cx="889000" cy="19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7499</xdr:rowOff>
    </xdr:from>
    <xdr:to>
      <xdr:col>10</xdr:col>
      <xdr:colOff>165100</xdr:colOff>
      <xdr:row>95</xdr:row>
      <xdr:rowOff>109099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95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125626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070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144793</xdr:rowOff>
    </xdr:from>
    <xdr:to>
      <xdr:col>6</xdr:col>
      <xdr:colOff>38100</xdr:colOff>
      <xdr:row>96</xdr:row>
      <xdr:rowOff>74943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91470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20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114960</xdr:rowOff>
    </xdr:from>
    <xdr:to>
      <xdr:col>24</xdr:col>
      <xdr:colOff>114300</xdr:colOff>
      <xdr:row>96</xdr:row>
      <xdr:rowOff>45110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0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93387</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81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12585</xdr:rowOff>
    </xdr:from>
    <xdr:to>
      <xdr:col>20</xdr:col>
      <xdr:colOff>38100</xdr:colOff>
      <xdr:row>96</xdr:row>
      <xdr:rowOff>114185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7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105312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564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106102</xdr:rowOff>
    </xdr:from>
    <xdr:to>
      <xdr:col>15</xdr:col>
      <xdr:colOff>101600</xdr:colOff>
      <xdr:row>96</xdr:row>
      <xdr:rowOff>36252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27379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486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114712</xdr:rowOff>
    </xdr:from>
    <xdr:to>
      <xdr:col>10</xdr:col>
      <xdr:colOff>165100</xdr:colOff>
      <xdr:row>98</xdr:row>
      <xdr:rowOff>44862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4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35989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83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134886</xdr:rowOff>
    </xdr:from>
    <xdr:to>
      <xdr:col>6</xdr:col>
      <xdr:colOff>38100</xdr:colOff>
      <xdr:row>99</xdr:row>
      <xdr:rowOff>65036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93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56163</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7029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82867</xdr:rowOff>
    </xdr:from>
    <xdr:to>
      <xdr:col>54</xdr:col>
      <xdr:colOff>189865</xdr:colOff>
      <xdr:row>37</xdr:row>
      <xdr:rowOff>50902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569267"/>
          <a:ext cx="1270" cy="82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54729</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3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50902</xdr:rowOff>
    </xdr:from>
    <xdr:to>
      <xdr:col>55</xdr:col>
      <xdr:colOff>88900</xdr:colOff>
      <xdr:row>37</xdr:row>
      <xdr:rowOff>50902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39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29544</xdr:rowOff>
    </xdr:from>
    <xdr:ext cx="534377"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34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82867</xdr:rowOff>
    </xdr:from>
    <xdr:to>
      <xdr:col>55</xdr:col>
      <xdr:colOff>88900</xdr:colOff>
      <xdr:row>32</xdr:row>
      <xdr:rowOff>82867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56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50508</xdr:rowOff>
    </xdr:from>
    <xdr:to>
      <xdr:col>55</xdr:col>
      <xdr:colOff>0</xdr:colOff>
      <xdr:row>37</xdr:row>
      <xdr:rowOff>52121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94158"/>
          <a:ext cx="838200" cy="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76522</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77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53645</xdr:rowOff>
    </xdr:from>
    <xdr:to>
      <xdr:col>55</xdr:col>
      <xdr:colOff>50800</xdr:colOff>
      <xdr:row>36</xdr:row>
      <xdr:rowOff>155245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52121</xdr:rowOff>
    </xdr:from>
    <xdr:to>
      <xdr:col>50</xdr:col>
      <xdr:colOff>114300</xdr:colOff>
      <xdr:row>37</xdr:row>
      <xdr:rowOff>90831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95771"/>
          <a:ext cx="889000" cy="3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61011</xdr:rowOff>
    </xdr:from>
    <xdr:to>
      <xdr:col>50</xdr:col>
      <xdr:colOff>165100</xdr:colOff>
      <xdr:row>36</xdr:row>
      <xdr:rowOff>162611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7688</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00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53505</xdr:rowOff>
    </xdr:from>
    <xdr:to>
      <xdr:col>45</xdr:col>
      <xdr:colOff>177800</xdr:colOff>
      <xdr:row>37</xdr:row>
      <xdr:rowOff>90831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197005"/>
          <a:ext cx="889000" cy="123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144729</xdr:rowOff>
    </xdr:from>
    <xdr:to>
      <xdr:col>46</xdr:col>
      <xdr:colOff>38100</xdr:colOff>
      <xdr:row>37</xdr:row>
      <xdr:rowOff>74879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91406</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53505</xdr:rowOff>
    </xdr:from>
    <xdr:to>
      <xdr:col>41</xdr:col>
      <xdr:colOff>50800</xdr:colOff>
      <xdr:row>37</xdr:row>
      <xdr:rowOff>129845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197005"/>
          <a:ext cx="889000" cy="127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100736</xdr:rowOff>
    </xdr:from>
    <xdr:to>
      <xdr:col>41</xdr:col>
      <xdr:colOff>101600</xdr:colOff>
      <xdr:row>30</xdr:row>
      <xdr:rowOff>30886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47413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484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47396</xdr:rowOff>
    </xdr:from>
    <xdr:to>
      <xdr:col>36</xdr:col>
      <xdr:colOff>165100</xdr:colOff>
      <xdr:row>37</xdr:row>
      <xdr:rowOff>148996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165523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16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171158</xdr:rowOff>
    </xdr:from>
    <xdr:to>
      <xdr:col>55</xdr:col>
      <xdr:colOff>50800</xdr:colOff>
      <xdr:row>37</xdr:row>
      <xdr:rowOff>101308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4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86085</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5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1321</xdr:rowOff>
    </xdr:from>
    <xdr:to>
      <xdr:col>50</xdr:col>
      <xdr:colOff>165100</xdr:colOff>
      <xdr:row>37</xdr:row>
      <xdr:rowOff>102921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4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94048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43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40031</xdr:rowOff>
    </xdr:from>
    <xdr:to>
      <xdr:col>46</xdr:col>
      <xdr:colOff>38100</xdr:colOff>
      <xdr:row>37</xdr:row>
      <xdr:rowOff>141631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8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132757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7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2705</xdr:rowOff>
    </xdr:from>
    <xdr:to>
      <xdr:col>41</xdr:col>
      <xdr:colOff>101600</xdr:colOff>
      <xdr:row>30</xdr:row>
      <xdr:rowOff>104305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14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95432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238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79045</xdr:rowOff>
    </xdr:from>
    <xdr:to>
      <xdr:col>36</xdr:col>
      <xdr:colOff>165100</xdr:colOff>
      <xdr:row>38</xdr:row>
      <xdr:rowOff>9195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322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1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80886</xdr:rowOff>
    </xdr:from>
    <xdr:to>
      <xdr:col>55</xdr:col>
      <xdr:colOff>0</xdr:colOff>
      <xdr:row>57</xdr:row>
      <xdr:rowOff>152424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853536"/>
          <a:ext cx="838200" cy="7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164634</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94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152424</xdr:rowOff>
    </xdr:from>
    <xdr:to>
      <xdr:col>50</xdr:col>
      <xdr:colOff>114300</xdr:colOff>
      <xdr:row>57</xdr:row>
      <xdr:rowOff>152671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925074"/>
          <a:ext cx="8890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151409</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58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113493</xdr:rowOff>
    </xdr:from>
    <xdr:to>
      <xdr:col>45</xdr:col>
      <xdr:colOff>177800</xdr:colOff>
      <xdr:row>57</xdr:row>
      <xdr:rowOff>152671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886143"/>
          <a:ext cx="889000" cy="3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142201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54766</xdr:rowOff>
    </xdr:from>
    <xdr:to>
      <xdr:col>41</xdr:col>
      <xdr:colOff>50800</xdr:colOff>
      <xdr:row>57</xdr:row>
      <xdr:rowOff>113493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827416"/>
          <a:ext cx="889000" cy="5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147751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116791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8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30086</xdr:rowOff>
    </xdr:from>
    <xdr:to>
      <xdr:col>55</xdr:col>
      <xdr:colOff>50800</xdr:colOff>
      <xdr:row>57</xdr:row>
      <xdr:rowOff>131686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0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120184</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2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101624</xdr:rowOff>
    </xdr:from>
    <xdr:to>
      <xdr:col>50</xdr:col>
      <xdr:colOff>165100</xdr:colOff>
      <xdr:row>58</xdr:row>
      <xdr:rowOff>31774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7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22901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96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101871</xdr:rowOff>
    </xdr:from>
    <xdr:to>
      <xdr:col>46</xdr:col>
      <xdr:colOff>38100</xdr:colOff>
      <xdr:row>58</xdr:row>
      <xdr:rowOff>32021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7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23148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96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62693</xdr:rowOff>
    </xdr:from>
    <xdr:to>
      <xdr:col>41</xdr:col>
      <xdr:colOff>101600</xdr:colOff>
      <xdr:row>57</xdr:row>
      <xdr:rowOff>164293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3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155420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92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3966</xdr:rowOff>
    </xdr:from>
    <xdr:to>
      <xdr:col>36</xdr:col>
      <xdr:colOff>165100</xdr:colOff>
      <xdr:row>57</xdr:row>
      <xdr:rowOff>105566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7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122093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55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131483</xdr:rowOff>
    </xdr:from>
    <xdr:to>
      <xdr:col>55</xdr:col>
      <xdr:colOff>0</xdr:colOff>
      <xdr:row>78</xdr:row>
      <xdr:rowOff>125946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333133"/>
          <a:ext cx="838200" cy="1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9847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82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104584</xdr:rowOff>
    </xdr:from>
    <xdr:to>
      <xdr:col>50</xdr:col>
      <xdr:colOff>114300</xdr:colOff>
      <xdr:row>78</xdr:row>
      <xdr:rowOff>125946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77684"/>
          <a:ext cx="889000" cy="2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17784</xdr:rowOff>
    </xdr:from>
    <xdr:ext cx="469744"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04428" y="1321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104584</xdr:rowOff>
    </xdr:from>
    <xdr:to>
      <xdr:col>45</xdr:col>
      <xdr:colOff>177800</xdr:colOff>
      <xdr:row>78</xdr:row>
      <xdr:rowOff>157048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77684"/>
          <a:ext cx="889000" cy="5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157281</xdr:rowOff>
    </xdr:from>
    <xdr:ext cx="469744"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515428" y="131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60313</xdr:rowOff>
    </xdr:from>
    <xdr:to>
      <xdr:col>41</xdr:col>
      <xdr:colOff>50800</xdr:colOff>
      <xdr:row>78</xdr:row>
      <xdr:rowOff>157048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33413"/>
          <a:ext cx="889000" cy="9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13860</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26428" y="1321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165116</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37428" y="1353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80683</xdr:rowOff>
    </xdr:from>
    <xdr:to>
      <xdr:col>55</xdr:col>
      <xdr:colOff>50800</xdr:colOff>
      <xdr:row>78</xdr:row>
      <xdr:rowOff>10833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28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103560</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13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75146</xdr:rowOff>
    </xdr:from>
    <xdr:to>
      <xdr:col>50</xdr:col>
      <xdr:colOff>165100</xdr:colOff>
      <xdr:row>79</xdr:row>
      <xdr:rowOff>5296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4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167873</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54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53784</xdr:rowOff>
    </xdr:from>
    <xdr:to>
      <xdr:col>46</xdr:col>
      <xdr:colOff>38100</xdr:colOff>
      <xdr:row>78</xdr:row>
      <xdr:rowOff>155384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2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146511</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51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106248</xdr:rowOff>
    </xdr:from>
    <xdr:to>
      <xdr:col>41</xdr:col>
      <xdr:colOff>101600</xdr:colOff>
      <xdr:row>79</xdr:row>
      <xdr:rowOff>36398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7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27525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572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9513</xdr:rowOff>
    </xdr:from>
    <xdr:to>
      <xdr:col>36</xdr:col>
      <xdr:colOff>165100</xdr:colOff>
      <xdr:row>78</xdr:row>
      <xdr:rowOff>111113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8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127640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15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82055</xdr:rowOff>
    </xdr:from>
    <xdr:to>
      <xdr:col>55</xdr:col>
      <xdr:colOff>0</xdr:colOff>
      <xdr:row>98</xdr:row>
      <xdr:rowOff>112040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84155"/>
          <a:ext cx="838200" cy="2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111343</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70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101798</xdr:rowOff>
    </xdr:from>
    <xdr:to>
      <xdr:col>50</xdr:col>
      <xdr:colOff>114300</xdr:colOff>
      <xdr:row>98</xdr:row>
      <xdr:rowOff>112040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903898"/>
          <a:ext cx="889000" cy="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75559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67463</xdr:rowOff>
    </xdr:from>
    <xdr:to>
      <xdr:col>45</xdr:col>
      <xdr:colOff>177800</xdr:colOff>
      <xdr:row>98</xdr:row>
      <xdr:rowOff>101798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69563"/>
          <a:ext cx="889000" cy="3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93725</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5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37661</xdr:rowOff>
    </xdr:from>
    <xdr:to>
      <xdr:col>41</xdr:col>
      <xdr:colOff>50800</xdr:colOff>
      <xdr:row>98</xdr:row>
      <xdr:rowOff>67463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39761"/>
          <a:ext cx="889000" cy="2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88620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4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69806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2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31255</xdr:rowOff>
    </xdr:from>
    <xdr:to>
      <xdr:col>55</xdr:col>
      <xdr:colOff>50800</xdr:colOff>
      <xdr:row>98</xdr:row>
      <xdr:rowOff>132855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117632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4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61240</xdr:rowOff>
    </xdr:from>
    <xdr:to>
      <xdr:col>50</xdr:col>
      <xdr:colOff>165100</xdr:colOff>
      <xdr:row>98</xdr:row>
      <xdr:rowOff>162840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6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153967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5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50998</xdr:rowOff>
    </xdr:from>
    <xdr:to>
      <xdr:col>46</xdr:col>
      <xdr:colOff>38100</xdr:colOff>
      <xdr:row>98</xdr:row>
      <xdr:rowOff>152598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5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143725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4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16663</xdr:rowOff>
    </xdr:from>
    <xdr:to>
      <xdr:col>41</xdr:col>
      <xdr:colOff>101600</xdr:colOff>
      <xdr:row>98</xdr:row>
      <xdr:rowOff>118263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1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109390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1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158311</xdr:rowOff>
    </xdr:from>
    <xdr:to>
      <xdr:col>36</xdr:col>
      <xdr:colOff>165100</xdr:colOff>
      <xdr:row>98</xdr:row>
      <xdr:rowOff>88461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8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79588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8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35</xdr:row>
      <xdr:rowOff>54627</xdr:rowOff>
    </xdr:from>
    <xdr:ext cx="37702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068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32</xdr:row>
      <xdr:rowOff>111777</xdr:rowOff>
    </xdr:from>
    <xdr:ext cx="37702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068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168927</xdr:rowOff>
    </xdr:from>
    <xdr:ext cx="37702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068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254</xdr:rowOff>
    </xdr:from>
    <xdr:to>
      <xdr:col>81</xdr:col>
      <xdr:colOff>50800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001004"/>
          <a:ext cx="889000" cy="65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66548</xdr:rowOff>
    </xdr:from>
    <xdr:to>
      <xdr:col>76</xdr:col>
      <xdr:colOff>114300</xdr:colOff>
      <xdr:row>35</xdr:row>
      <xdr:rowOff>254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5552948"/>
          <a:ext cx="889000" cy="4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20320</xdr:rowOff>
    </xdr:from>
    <xdr:to>
      <xdr:col>76</xdr:col>
      <xdr:colOff>165100</xdr:colOff>
      <xdr:row>38</xdr:row>
      <xdr:rowOff>121920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38</xdr:row>
      <xdr:rowOff>113047</xdr:rowOff>
    </xdr:from>
    <xdr:ext cx="313932"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35333" y="6628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66548</xdr:rowOff>
    </xdr:from>
    <xdr:to>
      <xdr:col>71</xdr:col>
      <xdr:colOff>177800</xdr:colOff>
      <xdr:row>34</xdr:row>
      <xdr:rowOff>39116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5552948"/>
          <a:ext cx="8890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134620</xdr:rowOff>
    </xdr:from>
    <xdr:to>
      <xdr:col>72</xdr:col>
      <xdr:colOff>38100</xdr:colOff>
      <xdr:row>37</xdr:row>
      <xdr:rowOff>64770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37</xdr:row>
      <xdr:rowOff>55897</xdr:rowOff>
    </xdr:from>
    <xdr:ext cx="313932"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546333" y="6399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171196</xdr:rowOff>
    </xdr:from>
    <xdr:to>
      <xdr:col>67</xdr:col>
      <xdr:colOff>101600</xdr:colOff>
      <xdr:row>37</xdr:row>
      <xdr:rowOff>101346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343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92473</xdr:rowOff>
    </xdr:from>
    <xdr:ext cx="313932"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57333" y="64361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120904</xdr:rowOff>
    </xdr:from>
    <xdr:to>
      <xdr:col>76</xdr:col>
      <xdr:colOff>165100</xdr:colOff>
      <xdr:row>35</xdr:row>
      <xdr:rowOff>51054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59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33</xdr:row>
      <xdr:rowOff>67581</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5725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15748</xdr:rowOff>
    </xdr:from>
    <xdr:to>
      <xdr:col>72</xdr:col>
      <xdr:colOff>38100</xdr:colOff>
      <xdr:row>32</xdr:row>
      <xdr:rowOff>117348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550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30</xdr:row>
      <xdr:rowOff>133875</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4017" y="5277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159766</xdr:rowOff>
    </xdr:from>
    <xdr:to>
      <xdr:col>67</xdr:col>
      <xdr:colOff>101600</xdr:colOff>
      <xdr:row>34</xdr:row>
      <xdr:rowOff>89916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581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32</xdr:row>
      <xdr:rowOff>106443</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5592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83145</xdr:rowOff>
    </xdr:from>
    <xdr:to>
      <xdr:col>85</xdr:col>
      <xdr:colOff>127000</xdr:colOff>
      <xdr:row>75</xdr:row>
      <xdr:rowOff>168092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2941895"/>
          <a:ext cx="838200" cy="8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128729</xdr:rowOff>
    </xdr:from>
    <xdr:ext cx="469744"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158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49495</xdr:rowOff>
    </xdr:from>
    <xdr:to>
      <xdr:col>81</xdr:col>
      <xdr:colOff>50800</xdr:colOff>
      <xdr:row>75</xdr:row>
      <xdr:rowOff>83145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2908245"/>
          <a:ext cx="889000" cy="3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99972</xdr:rowOff>
    </xdr:from>
    <xdr:ext cx="469744"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46428" y="1330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49495</xdr:rowOff>
    </xdr:from>
    <xdr:to>
      <xdr:col>76</xdr:col>
      <xdr:colOff>114300</xdr:colOff>
      <xdr:row>77</xdr:row>
      <xdr:rowOff>53656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2908245"/>
          <a:ext cx="889000" cy="34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56035</xdr:rowOff>
    </xdr:from>
    <xdr:ext cx="469744"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57428" y="1325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41859</xdr:rowOff>
    </xdr:from>
    <xdr:to>
      <xdr:col>71</xdr:col>
      <xdr:colOff>177800</xdr:colOff>
      <xdr:row>77</xdr:row>
      <xdr:rowOff>53656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243509"/>
          <a:ext cx="889000" cy="1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99905</xdr:rowOff>
    </xdr:from>
    <xdr:ext cx="469744"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68428" y="1295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48882</xdr:rowOff>
    </xdr:from>
    <xdr:ext cx="469744"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79428" y="1290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117292</xdr:rowOff>
    </xdr:from>
    <xdr:to>
      <xdr:col>85</xdr:col>
      <xdr:colOff>177800</xdr:colOff>
      <xdr:row>76</xdr:row>
      <xdr:rowOff>47442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9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140169</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82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32345</xdr:rowOff>
    </xdr:from>
    <xdr:to>
      <xdr:col>81</xdr:col>
      <xdr:colOff>101600</xdr:colOff>
      <xdr:row>75</xdr:row>
      <xdr:rowOff>133945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89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150472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6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170145</xdr:rowOff>
    </xdr:from>
    <xdr:to>
      <xdr:col>76</xdr:col>
      <xdr:colOff>165100</xdr:colOff>
      <xdr:row>75</xdr:row>
      <xdr:rowOff>100295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85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116822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63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2856</xdr:rowOff>
    </xdr:from>
    <xdr:to>
      <xdr:col>72</xdr:col>
      <xdr:colOff>38100</xdr:colOff>
      <xdr:row>77</xdr:row>
      <xdr:rowOff>104456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20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95583</xdr:rowOff>
    </xdr:from>
    <xdr:ext cx="469744"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68428" y="13297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162509</xdr:rowOff>
    </xdr:from>
    <xdr:to>
      <xdr:col>67</xdr:col>
      <xdr:colOff>101600</xdr:colOff>
      <xdr:row>77</xdr:row>
      <xdr:rowOff>92659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9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83786</xdr:rowOff>
    </xdr:from>
    <xdr:ext cx="469744"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79428" y="13285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138306</xdr:rowOff>
    </xdr:from>
    <xdr:to>
      <xdr:col>85</xdr:col>
      <xdr:colOff>127000</xdr:colOff>
      <xdr:row>99</xdr:row>
      <xdr:rowOff>82615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768956"/>
          <a:ext cx="838200" cy="28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92955</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552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138306</xdr:rowOff>
    </xdr:from>
    <xdr:to>
      <xdr:col>81</xdr:col>
      <xdr:colOff>50800</xdr:colOff>
      <xdr:row>98</xdr:row>
      <xdr:rowOff>76127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768956"/>
          <a:ext cx="889000" cy="10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144870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43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76127</xdr:rowOff>
    </xdr:from>
    <xdr:to>
      <xdr:col>76</xdr:col>
      <xdr:colOff>114300</xdr:colOff>
      <xdr:row>99</xdr:row>
      <xdr:rowOff>25836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78227"/>
          <a:ext cx="889000" cy="12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10648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46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4466</xdr:rowOff>
    </xdr:from>
    <xdr:to>
      <xdr:col>71</xdr:col>
      <xdr:colOff>177800</xdr:colOff>
      <xdr:row>99</xdr:row>
      <xdr:rowOff>25836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978016"/>
          <a:ext cx="889000" cy="2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145511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60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79326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3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31815</xdr:rowOff>
    </xdr:from>
    <xdr:to>
      <xdr:col>85</xdr:col>
      <xdr:colOff>177800</xdr:colOff>
      <xdr:row>99</xdr:row>
      <xdr:rowOff>133415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700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118192</xdr:rowOff>
    </xdr:from>
    <xdr:ext cx="469744"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92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87506</xdr:rowOff>
    </xdr:from>
    <xdr:to>
      <xdr:col>81</xdr:col>
      <xdr:colOff>101600</xdr:colOff>
      <xdr:row>98</xdr:row>
      <xdr:rowOff>17656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1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8783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81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25327</xdr:rowOff>
    </xdr:from>
    <xdr:to>
      <xdr:col>76</xdr:col>
      <xdr:colOff>165100</xdr:colOff>
      <xdr:row>98</xdr:row>
      <xdr:rowOff>126927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2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118054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2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146486</xdr:rowOff>
    </xdr:from>
    <xdr:to>
      <xdr:col>72</xdr:col>
      <xdr:colOff>38100</xdr:colOff>
      <xdr:row>99</xdr:row>
      <xdr:rowOff>76636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4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67763</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704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125116</xdr:rowOff>
    </xdr:from>
    <xdr:to>
      <xdr:col>67</xdr:col>
      <xdr:colOff>101600</xdr:colOff>
      <xdr:row>99</xdr:row>
      <xdr:rowOff>55266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2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46393</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701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91660</xdr:rowOff>
    </xdr:from>
    <xdr:ext cx="313932"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35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1744</xdr:rowOff>
    </xdr:from>
    <xdr:ext cx="313932"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166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47210</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62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25509</xdr:rowOff>
    </xdr:from>
    <xdr:to>
      <xdr:col>116</xdr:col>
      <xdr:colOff>63500</xdr:colOff>
      <xdr:row>57</xdr:row>
      <xdr:rowOff>52832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9798159"/>
          <a:ext cx="838200" cy="2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133730</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06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25509</xdr:rowOff>
    </xdr:from>
    <xdr:to>
      <xdr:col>111</xdr:col>
      <xdr:colOff>177800</xdr:colOff>
      <xdr:row>57</xdr:row>
      <xdr:rowOff>106172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9798159"/>
          <a:ext cx="889000" cy="8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35758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97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64698</xdr:rowOff>
    </xdr:from>
    <xdr:to>
      <xdr:col>107</xdr:col>
      <xdr:colOff>50800</xdr:colOff>
      <xdr:row>57</xdr:row>
      <xdr:rowOff>106172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9837348"/>
          <a:ext cx="889000" cy="4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76906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1002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18977</xdr:rowOff>
    </xdr:from>
    <xdr:to>
      <xdr:col>102</xdr:col>
      <xdr:colOff>114300</xdr:colOff>
      <xdr:row>57</xdr:row>
      <xdr:rowOff>64698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979162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59598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0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21062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96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2032</xdr:rowOff>
    </xdr:from>
    <xdr:to>
      <xdr:col>116</xdr:col>
      <xdr:colOff>114300</xdr:colOff>
      <xdr:row>57</xdr:row>
      <xdr:rowOff>103632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77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24909</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62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146159</xdr:rowOff>
    </xdr:from>
    <xdr:to>
      <xdr:col>112</xdr:col>
      <xdr:colOff>38100</xdr:colOff>
      <xdr:row>57</xdr:row>
      <xdr:rowOff>76309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974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92836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52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55372</xdr:rowOff>
    </xdr:from>
    <xdr:to>
      <xdr:col>107</xdr:col>
      <xdr:colOff>101600</xdr:colOff>
      <xdr:row>57</xdr:row>
      <xdr:rowOff>156972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82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2049</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603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13898</xdr:rowOff>
    </xdr:from>
    <xdr:to>
      <xdr:col>102</xdr:col>
      <xdr:colOff>165100</xdr:colOff>
      <xdr:row>57</xdr:row>
      <xdr:rowOff>115498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78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132025</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561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139627</xdr:rowOff>
    </xdr:from>
    <xdr:to>
      <xdr:col>98</xdr:col>
      <xdr:colOff>38100</xdr:colOff>
      <xdr:row>57</xdr:row>
      <xdr:rowOff>69777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74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86304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51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137719</xdr:rowOff>
    </xdr:from>
    <xdr:to>
      <xdr:col>116</xdr:col>
      <xdr:colOff>62864</xdr:colOff>
      <xdr:row>77</xdr:row>
      <xdr:rowOff>15342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1967769"/>
          <a:ext cx="1269" cy="124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19169</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22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15342</xdr:rowOff>
    </xdr:from>
    <xdr:to>
      <xdr:col>116</xdr:col>
      <xdr:colOff>152400</xdr:colOff>
      <xdr:row>77</xdr:row>
      <xdr:rowOff>15342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21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84396</xdr:rowOff>
    </xdr:from>
    <xdr:ext cx="534377"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74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137719</xdr:rowOff>
    </xdr:from>
    <xdr:to>
      <xdr:col>116</xdr:col>
      <xdr:colOff>152400</xdr:colOff>
      <xdr:row>69</xdr:row>
      <xdr:rowOff>137719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1967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58624</xdr:rowOff>
    </xdr:from>
    <xdr:to>
      <xdr:col>116</xdr:col>
      <xdr:colOff>63500</xdr:colOff>
      <xdr:row>77</xdr:row>
      <xdr:rowOff>78817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231574"/>
          <a:ext cx="838200" cy="104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165016</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509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15139</xdr:rowOff>
    </xdr:from>
    <xdr:to>
      <xdr:col>116</xdr:col>
      <xdr:colOff>114300</xdr:colOff>
      <xdr:row>73</xdr:row>
      <xdr:rowOff>116739</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53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78817</xdr:rowOff>
    </xdr:from>
    <xdr:to>
      <xdr:col>111</xdr:col>
      <xdr:colOff>177800</xdr:colOff>
      <xdr:row>78</xdr:row>
      <xdr:rowOff>72949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280467"/>
          <a:ext cx="889000" cy="16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136982</xdr:rowOff>
    </xdr:from>
    <xdr:to>
      <xdr:col>112</xdr:col>
      <xdr:colOff>38100</xdr:colOff>
      <xdr:row>75</xdr:row>
      <xdr:rowOff>67132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82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83659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59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142063</xdr:rowOff>
    </xdr:from>
    <xdr:to>
      <xdr:col>107</xdr:col>
      <xdr:colOff>50800</xdr:colOff>
      <xdr:row>78</xdr:row>
      <xdr:rowOff>72949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3343713"/>
          <a:ext cx="889000" cy="10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123647</xdr:rowOff>
    </xdr:from>
    <xdr:to>
      <xdr:col>107</xdr:col>
      <xdr:colOff>101600</xdr:colOff>
      <xdr:row>76</xdr:row>
      <xdr:rowOff>53798</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823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70324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75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47955</xdr:rowOff>
    </xdr:from>
    <xdr:to>
      <xdr:col>102</xdr:col>
      <xdr:colOff>114300</xdr:colOff>
      <xdr:row>77</xdr:row>
      <xdr:rowOff>142063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3249605"/>
          <a:ext cx="889000" cy="9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80823</xdr:rowOff>
    </xdr:from>
    <xdr:to>
      <xdr:col>102</xdr:col>
      <xdr:colOff>165100</xdr:colOff>
      <xdr:row>76</xdr:row>
      <xdr:rowOff>10973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27500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71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70003</xdr:rowOff>
    </xdr:from>
    <xdr:to>
      <xdr:col>98</xdr:col>
      <xdr:colOff>38100</xdr:colOff>
      <xdr:row>76</xdr:row>
      <xdr:rowOff>152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16680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70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7824</xdr:rowOff>
    </xdr:from>
    <xdr:to>
      <xdr:col>116</xdr:col>
      <xdr:colOff>114300</xdr:colOff>
      <xdr:row>71</xdr:row>
      <xdr:rowOff>109424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18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30701</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0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28017</xdr:rowOff>
    </xdr:from>
    <xdr:to>
      <xdr:col>112</xdr:col>
      <xdr:colOff>38100</xdr:colOff>
      <xdr:row>77</xdr:row>
      <xdr:rowOff>129617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22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120744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32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22149</xdr:rowOff>
    </xdr:from>
    <xdr:to>
      <xdr:col>107</xdr:col>
      <xdr:colOff>101600</xdr:colOff>
      <xdr:row>78</xdr:row>
      <xdr:rowOff>123749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39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114876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4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91263</xdr:rowOff>
    </xdr:from>
    <xdr:to>
      <xdr:col>102</xdr:col>
      <xdr:colOff>165100</xdr:colOff>
      <xdr:row>78</xdr:row>
      <xdr:rowOff>21413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29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12540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38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168605</xdr:rowOff>
    </xdr:from>
    <xdr:to>
      <xdr:col>98</xdr:col>
      <xdr:colOff>38100</xdr:colOff>
      <xdr:row>77</xdr:row>
      <xdr:rowOff>98755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19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89882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29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歳出決算総額は、住民一人当たりで前年度比</a:t>
          </a:r>
          <a:r>
            <a:rPr kumimoji="1" lang="en-US" altLang="ja-JP" sz="1300">
              <a:latin typeface="ＭＳ Ｐゴシック" panose="020B0600070205080204" pitchFamily="50" charset="-128"/>
              <a:ea typeface="ＭＳ Ｐゴシック" panose="020B0600070205080204" pitchFamily="50" charset="-128"/>
            </a:rPr>
            <a:t>6,286</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403,399</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繰出金が、用地取得基金創設に伴う定額運用基金への繰り出しにより、扶助費が私立保育園運営費などの増により、前年度比で増となっている。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類似団体との比較では、世田谷区は最も人口が多いため、各性質別の歳出の住民一人当たりの額が類似団体平均を下回っている項目が多い。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918,141
892,604
58.05
390,598,653
370,376,911
11,118,266
226,601,394
46,492,935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24067</xdr:rowOff>
    </xdr:from>
    <xdr:to>
      <xdr:col>24</xdr:col>
      <xdr:colOff>63500</xdr:colOff>
      <xdr:row>38</xdr:row>
      <xdr:rowOff>26924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539167"/>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79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25019</xdr:rowOff>
    </xdr:from>
    <xdr:to>
      <xdr:col>19</xdr:col>
      <xdr:colOff>177800</xdr:colOff>
      <xdr:row>38</xdr:row>
      <xdr:rowOff>26924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540119"/>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107967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10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20066</xdr:rowOff>
    </xdr:from>
    <xdr:to>
      <xdr:col>15</xdr:col>
      <xdr:colOff>50800</xdr:colOff>
      <xdr:row>38</xdr:row>
      <xdr:rowOff>25019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535166"/>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115206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1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15304</xdr:rowOff>
    </xdr:from>
    <xdr:to>
      <xdr:col>10</xdr:col>
      <xdr:colOff>114300</xdr:colOff>
      <xdr:row>38</xdr:row>
      <xdr:rowOff>20066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530404"/>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108538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97680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09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144716</xdr:rowOff>
    </xdr:from>
    <xdr:to>
      <xdr:col>24</xdr:col>
      <xdr:colOff>114300</xdr:colOff>
      <xdr:row>38</xdr:row>
      <xdr:rowOff>74867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883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59643</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40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147574</xdr:rowOff>
    </xdr:from>
    <xdr:to>
      <xdr:col>20</xdr:col>
      <xdr:colOff>38100</xdr:colOff>
      <xdr:row>38</xdr:row>
      <xdr:rowOff>77724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9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38</xdr:row>
      <xdr:rowOff>68851</xdr:rowOff>
    </xdr:from>
    <xdr:ext cx="378565"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608017" y="6583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145669</xdr:rowOff>
    </xdr:from>
    <xdr:to>
      <xdr:col>15</xdr:col>
      <xdr:colOff>101600</xdr:colOff>
      <xdr:row>38</xdr:row>
      <xdr:rowOff>75819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8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66946</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58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140716</xdr:rowOff>
    </xdr:from>
    <xdr:to>
      <xdr:col>10</xdr:col>
      <xdr:colOff>165100</xdr:colOff>
      <xdr:row>38</xdr:row>
      <xdr:rowOff>70865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843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61993</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57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135953</xdr:rowOff>
    </xdr:from>
    <xdr:to>
      <xdr:col>6</xdr:col>
      <xdr:colOff>38100</xdr:colOff>
      <xdr:row>38</xdr:row>
      <xdr:rowOff>66103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7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57231</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57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4336</xdr:rowOff>
    </xdr:from>
    <xdr:to>
      <xdr:col>24</xdr:col>
      <xdr:colOff>62865</xdr:colOff>
      <xdr:row>59</xdr:row>
      <xdr:rowOff>134693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48286"/>
          <a:ext cx="1270" cy="1501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138520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2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134693</xdr:rowOff>
    </xdr:from>
    <xdr:to>
      <xdr:col>24</xdr:col>
      <xdr:colOff>152400</xdr:colOff>
      <xdr:row>59</xdr:row>
      <xdr:rowOff>134693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25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122463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4336</xdr:rowOff>
    </xdr:from>
    <xdr:to>
      <xdr:col>24</xdr:col>
      <xdr:colOff>152400</xdr:colOff>
      <xdr:row>51</xdr:row>
      <xdr:rowOff>4336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4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27718</xdr:rowOff>
    </xdr:from>
    <xdr:to>
      <xdr:col>24</xdr:col>
      <xdr:colOff>63500</xdr:colOff>
      <xdr:row>58</xdr:row>
      <xdr:rowOff>127867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71818"/>
          <a:ext cx="838200" cy="10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44504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45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21627</xdr:rowOff>
    </xdr:from>
    <xdr:to>
      <xdr:col>24</xdr:col>
      <xdr:colOff>114300</xdr:colOff>
      <xdr:row>57</xdr:row>
      <xdr:rowOff>123227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99379</xdr:rowOff>
    </xdr:from>
    <xdr:to>
      <xdr:col>19</xdr:col>
      <xdr:colOff>177800</xdr:colOff>
      <xdr:row>58</xdr:row>
      <xdr:rowOff>127867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43479"/>
          <a:ext cx="889000" cy="2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69360</xdr:rowOff>
    </xdr:from>
    <xdr:to>
      <xdr:col>20</xdr:col>
      <xdr:colOff>38100</xdr:colOff>
      <xdr:row>57</xdr:row>
      <xdr:rowOff>170960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16037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61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24202</xdr:rowOff>
    </xdr:from>
    <xdr:to>
      <xdr:col>15</xdr:col>
      <xdr:colOff>50800</xdr:colOff>
      <xdr:row>58</xdr:row>
      <xdr:rowOff>99379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8939602"/>
          <a:ext cx="889000" cy="110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80474</xdr:rowOff>
    </xdr:from>
    <xdr:to>
      <xdr:col>15</xdr:col>
      <xdr:colOff>101600</xdr:colOff>
      <xdr:row>58</xdr:row>
      <xdr:rowOff>10624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27151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24202</xdr:rowOff>
    </xdr:from>
    <xdr:to>
      <xdr:col>10</xdr:col>
      <xdr:colOff>114300</xdr:colOff>
      <xdr:row>58</xdr:row>
      <xdr:rowOff>98237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8939602"/>
          <a:ext cx="889000" cy="110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115254</xdr:rowOff>
    </xdr:from>
    <xdr:to>
      <xdr:col>10</xdr:col>
      <xdr:colOff>165100</xdr:colOff>
      <xdr:row>52</xdr:row>
      <xdr:rowOff>45404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61931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863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10544</xdr:rowOff>
    </xdr:from>
    <xdr:to>
      <xdr:col>6</xdr:col>
      <xdr:colOff>38100</xdr:colOff>
      <xdr:row>58</xdr:row>
      <xdr:rowOff>112144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128671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2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148368</xdr:rowOff>
    </xdr:from>
    <xdr:to>
      <xdr:col>24</xdr:col>
      <xdr:colOff>114300</xdr:colOff>
      <xdr:row>58</xdr:row>
      <xdr:rowOff>78518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2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126795</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9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77067</xdr:rowOff>
    </xdr:from>
    <xdr:to>
      <xdr:col>20</xdr:col>
      <xdr:colOff>38100</xdr:colOff>
      <xdr:row>59</xdr:row>
      <xdr:rowOff>7217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2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169794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1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48579</xdr:rowOff>
    </xdr:from>
    <xdr:to>
      <xdr:col>15</xdr:col>
      <xdr:colOff>101600</xdr:colOff>
      <xdr:row>58</xdr:row>
      <xdr:rowOff>150179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9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141306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8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144852</xdr:rowOff>
    </xdr:from>
    <xdr:to>
      <xdr:col>10</xdr:col>
      <xdr:colOff>165100</xdr:colOff>
      <xdr:row>52</xdr:row>
      <xdr:rowOff>75002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88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66129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898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47437</xdr:rowOff>
    </xdr:from>
    <xdr:to>
      <xdr:col>6</xdr:col>
      <xdr:colOff>38100</xdr:colOff>
      <xdr:row>58</xdr:row>
      <xdr:rowOff>149037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9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140164</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8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51650</xdr:rowOff>
    </xdr:from>
    <xdr:to>
      <xdr:col>24</xdr:col>
      <xdr:colOff>62865</xdr:colOff>
      <xdr:row>77</xdr:row>
      <xdr:rowOff>78716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24600"/>
          <a:ext cx="1270" cy="1055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82543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284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78716</xdr:rowOff>
    </xdr:from>
    <xdr:to>
      <xdr:col>24</xdr:col>
      <xdr:colOff>152400</xdr:colOff>
      <xdr:row>77</xdr:row>
      <xdr:rowOff>78716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169777</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9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51650</xdr:rowOff>
    </xdr:from>
    <xdr:to>
      <xdr:col>24</xdr:col>
      <xdr:colOff>152400</xdr:colOff>
      <xdr:row>71</xdr:row>
      <xdr:rowOff>51650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2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78716</xdr:rowOff>
    </xdr:from>
    <xdr:to>
      <xdr:col>24</xdr:col>
      <xdr:colOff>63500</xdr:colOff>
      <xdr:row>77</xdr:row>
      <xdr:rowOff>153938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280366"/>
          <a:ext cx="838200" cy="7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126361</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8136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103484</xdr:rowOff>
    </xdr:from>
    <xdr:to>
      <xdr:col>24</xdr:col>
      <xdr:colOff>114300</xdr:colOff>
      <xdr:row>76</xdr:row>
      <xdr:rowOff>33635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622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143331</xdr:rowOff>
    </xdr:from>
    <xdr:to>
      <xdr:col>19</xdr:col>
      <xdr:colOff>177800</xdr:colOff>
      <xdr:row>77</xdr:row>
      <xdr:rowOff>153938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344981"/>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156468</xdr:rowOff>
    </xdr:from>
    <xdr:to>
      <xdr:col>20</xdr:col>
      <xdr:colOff>38100</xdr:colOff>
      <xdr:row>76</xdr:row>
      <xdr:rowOff>86618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01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103145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790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143331</xdr:rowOff>
    </xdr:from>
    <xdr:to>
      <xdr:col>15</xdr:col>
      <xdr:colOff>50800</xdr:colOff>
      <xdr:row>78</xdr:row>
      <xdr:rowOff>95293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344981"/>
          <a:ext cx="889000" cy="12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155318</xdr:rowOff>
    </xdr:from>
    <xdr:to>
      <xdr:col>15</xdr:col>
      <xdr:colOff>101600</xdr:colOff>
      <xdr:row>76</xdr:row>
      <xdr:rowOff>85468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0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101995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789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95293</xdr:rowOff>
    </xdr:from>
    <xdr:to>
      <xdr:col>10</xdr:col>
      <xdr:colOff>114300</xdr:colOff>
      <xdr:row>78</xdr:row>
      <xdr:rowOff>97174</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468393"/>
          <a:ext cx="889000" cy="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126952</xdr:rowOff>
    </xdr:from>
    <xdr:to>
      <xdr:col>10</xdr:col>
      <xdr:colOff>165100</xdr:colOff>
      <xdr:row>77</xdr:row>
      <xdr:rowOff>57102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5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73629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93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157225</xdr:rowOff>
    </xdr:from>
    <xdr:to>
      <xdr:col>6</xdr:col>
      <xdr:colOff>38100</xdr:colOff>
      <xdr:row>77</xdr:row>
      <xdr:rowOff>87375</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18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103902</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96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27916</xdr:rowOff>
    </xdr:from>
    <xdr:to>
      <xdr:col>24</xdr:col>
      <xdr:colOff>114300</xdr:colOff>
      <xdr:row>77</xdr:row>
      <xdr:rowOff>129516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22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114293</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144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103138</xdr:rowOff>
    </xdr:from>
    <xdr:to>
      <xdr:col>20</xdr:col>
      <xdr:colOff>38100</xdr:colOff>
      <xdr:row>78</xdr:row>
      <xdr:rowOff>33288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30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24415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39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92531</xdr:rowOff>
    </xdr:from>
    <xdr:to>
      <xdr:col>15</xdr:col>
      <xdr:colOff>101600</xdr:colOff>
      <xdr:row>78</xdr:row>
      <xdr:rowOff>22681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29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13808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386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44493</xdr:rowOff>
    </xdr:from>
    <xdr:to>
      <xdr:col>10</xdr:col>
      <xdr:colOff>165100</xdr:colOff>
      <xdr:row>78</xdr:row>
      <xdr:rowOff>146093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41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137220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51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46374</xdr:rowOff>
    </xdr:from>
    <xdr:to>
      <xdr:col>6</xdr:col>
      <xdr:colOff>38100</xdr:colOff>
      <xdr:row>78</xdr:row>
      <xdr:rowOff>147974</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1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139101</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512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143608</xdr:rowOff>
    </xdr:from>
    <xdr:to>
      <xdr:col>24</xdr:col>
      <xdr:colOff>63500</xdr:colOff>
      <xdr:row>96</xdr:row>
      <xdr:rowOff>134786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259908"/>
          <a:ext cx="838200" cy="33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13158</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30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143608</xdr:rowOff>
    </xdr:from>
    <xdr:to>
      <xdr:col>19</xdr:col>
      <xdr:colOff>177800</xdr:colOff>
      <xdr:row>95</xdr:row>
      <xdr:rowOff>110644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259908"/>
          <a:ext cx="889000" cy="13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52491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4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110644</xdr:rowOff>
    </xdr:from>
    <xdr:to>
      <xdr:col>15</xdr:col>
      <xdr:colOff>50800</xdr:colOff>
      <xdr:row>97</xdr:row>
      <xdr:rowOff>136226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398394"/>
          <a:ext cx="889000" cy="36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98511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4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136226</xdr:rowOff>
    </xdr:from>
    <xdr:to>
      <xdr:col>10</xdr:col>
      <xdr:colOff>114300</xdr:colOff>
      <xdr:row>98</xdr:row>
      <xdr:rowOff>51209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66876"/>
          <a:ext cx="889000" cy="8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111380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39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14478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47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83986</xdr:rowOff>
    </xdr:from>
    <xdr:to>
      <xdr:col>24</xdr:col>
      <xdr:colOff>114300</xdr:colOff>
      <xdr:row>97</xdr:row>
      <xdr:rowOff>14136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4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170363</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5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92808</xdr:rowOff>
    </xdr:from>
    <xdr:to>
      <xdr:col>20</xdr:col>
      <xdr:colOff>38100</xdr:colOff>
      <xdr:row>95</xdr:row>
      <xdr:rowOff>22958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20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39485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598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59844</xdr:rowOff>
    </xdr:from>
    <xdr:to>
      <xdr:col>15</xdr:col>
      <xdr:colOff>101600</xdr:colOff>
      <xdr:row>95</xdr:row>
      <xdr:rowOff>161444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34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152571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44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85426</xdr:rowOff>
    </xdr:from>
    <xdr:to>
      <xdr:col>10</xdr:col>
      <xdr:colOff>165100</xdr:colOff>
      <xdr:row>98</xdr:row>
      <xdr:rowOff>15576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1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6703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0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409</xdr:rowOff>
    </xdr:from>
    <xdr:to>
      <xdr:col>6</xdr:col>
      <xdr:colOff>38100</xdr:colOff>
      <xdr:row>98</xdr:row>
      <xdr:rowOff>102009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0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93136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89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9398</xdr:rowOff>
    </xdr:from>
    <xdr:to>
      <xdr:col>55</xdr:col>
      <xdr:colOff>0</xdr:colOff>
      <xdr:row>38</xdr:row>
      <xdr:rowOff>9855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524498"/>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145152</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145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169418</xdr:rowOff>
    </xdr:from>
    <xdr:to>
      <xdr:col>50</xdr:col>
      <xdr:colOff>114300</xdr:colOff>
      <xdr:row>38</xdr:row>
      <xdr:rowOff>9398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51306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62095</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062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169418</xdr:rowOff>
    </xdr:from>
    <xdr:to>
      <xdr:col>45</xdr:col>
      <xdr:colOff>177800</xdr:colOff>
      <xdr:row>38</xdr:row>
      <xdr:rowOff>12598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513068"/>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91355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092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12598</xdr:rowOff>
    </xdr:from>
    <xdr:to>
      <xdr:col>41</xdr:col>
      <xdr:colOff>50800</xdr:colOff>
      <xdr:row>38</xdr:row>
      <xdr:rowOff>22657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527698"/>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68952</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55237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130505</xdr:rowOff>
    </xdr:from>
    <xdr:to>
      <xdr:col>55</xdr:col>
      <xdr:colOff>50800</xdr:colOff>
      <xdr:row>38</xdr:row>
      <xdr:rowOff>60655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7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45432</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389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130048</xdr:rowOff>
    </xdr:from>
    <xdr:to>
      <xdr:col>50</xdr:col>
      <xdr:colOff>165100</xdr:colOff>
      <xdr:row>38</xdr:row>
      <xdr:rowOff>60198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51325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566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118618</xdr:rowOff>
    </xdr:from>
    <xdr:to>
      <xdr:col>46</xdr:col>
      <xdr:colOff>38100</xdr:colOff>
      <xdr:row>38</xdr:row>
      <xdr:rowOff>48768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6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39895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554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133248</xdr:rowOff>
    </xdr:from>
    <xdr:to>
      <xdr:col>41</xdr:col>
      <xdr:colOff>101600</xdr:colOff>
      <xdr:row>38</xdr:row>
      <xdr:rowOff>63398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7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54525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569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143307</xdr:rowOff>
    </xdr:from>
    <xdr:to>
      <xdr:col>36</xdr:col>
      <xdr:colOff>165100</xdr:colOff>
      <xdr:row>38</xdr:row>
      <xdr:rowOff>73457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8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64584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579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100381</xdr:rowOff>
    </xdr:from>
    <xdr:to>
      <xdr:col>55</xdr:col>
      <xdr:colOff>0</xdr:colOff>
      <xdr:row>58</xdr:row>
      <xdr:rowOff>712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8844331"/>
          <a:ext cx="838200" cy="110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106189</xdr:rowOff>
    </xdr:from>
    <xdr:ext cx="378565"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8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100381</xdr:rowOff>
    </xdr:from>
    <xdr:to>
      <xdr:col>50</xdr:col>
      <xdr:colOff>114300</xdr:colOff>
      <xdr:row>58</xdr:row>
      <xdr:rowOff>16713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8844331"/>
          <a:ext cx="889000" cy="111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3776</xdr:rowOff>
    </xdr:from>
    <xdr:ext cx="378565"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50017" y="9947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16713</xdr:rowOff>
    </xdr:from>
    <xdr:to>
      <xdr:col>45</xdr:col>
      <xdr:colOff>177800</xdr:colOff>
      <xdr:row>58</xdr:row>
      <xdr:rowOff>38659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60813"/>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72813</xdr:rowOff>
    </xdr:from>
    <xdr:ext cx="378565"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61017" y="10016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26771</xdr:rowOff>
    </xdr:from>
    <xdr:to>
      <xdr:col>41</xdr:col>
      <xdr:colOff>50800</xdr:colOff>
      <xdr:row>58</xdr:row>
      <xdr:rowOff>38659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70871"/>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95470</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2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84243</xdr:rowOff>
    </xdr:from>
    <xdr:ext cx="378565"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3017" y="10028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121362</xdr:rowOff>
    </xdr:from>
    <xdr:to>
      <xdr:col>55</xdr:col>
      <xdr:colOff>50800</xdr:colOff>
      <xdr:row>58</xdr:row>
      <xdr:rowOff>51512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9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144239</xdr:rowOff>
    </xdr:from>
    <xdr:ext cx="378565"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45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49581</xdr:rowOff>
    </xdr:from>
    <xdr:to>
      <xdr:col>50</xdr:col>
      <xdr:colOff>165100</xdr:colOff>
      <xdr:row>51</xdr:row>
      <xdr:rowOff>151181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879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49</xdr:row>
      <xdr:rowOff>167708</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856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137363</xdr:rowOff>
    </xdr:from>
    <xdr:to>
      <xdr:col>46</xdr:col>
      <xdr:colOff>38100</xdr:colOff>
      <xdr:row>58</xdr:row>
      <xdr:rowOff>67513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1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84040</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61017" y="9685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159309</xdr:rowOff>
    </xdr:from>
    <xdr:to>
      <xdr:col>41</xdr:col>
      <xdr:colOff>101600</xdr:colOff>
      <xdr:row>58</xdr:row>
      <xdr:rowOff>89459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3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80586</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2017" y="10024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147421</xdr:rowOff>
    </xdr:from>
    <xdr:to>
      <xdr:col>36</xdr:col>
      <xdr:colOff>165100</xdr:colOff>
      <xdr:row>58</xdr:row>
      <xdr:rowOff>77571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2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94098</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83017" y="9695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118624</xdr:rowOff>
    </xdr:from>
    <xdr:to>
      <xdr:col>55</xdr:col>
      <xdr:colOff>0</xdr:colOff>
      <xdr:row>77</xdr:row>
      <xdr:rowOff>142123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320274"/>
          <a:ext cx="838200" cy="2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74378</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2933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118624</xdr:rowOff>
    </xdr:from>
    <xdr:to>
      <xdr:col>50</xdr:col>
      <xdr:colOff>114300</xdr:colOff>
      <xdr:row>77</xdr:row>
      <xdr:rowOff>169601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320274"/>
          <a:ext cx="889000" cy="5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1378</xdr:rowOff>
    </xdr:from>
    <xdr:ext cx="469744"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404428" y="1286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169601</xdr:rowOff>
    </xdr:from>
    <xdr:to>
      <xdr:col>45</xdr:col>
      <xdr:colOff>177800</xdr:colOff>
      <xdr:row>78</xdr:row>
      <xdr:rowOff>42500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371251"/>
          <a:ext cx="8890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49202</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15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168824</xdr:rowOff>
    </xdr:from>
    <xdr:to>
      <xdr:col>41</xdr:col>
      <xdr:colOff>50800</xdr:colOff>
      <xdr:row>78</xdr:row>
      <xdr:rowOff>42500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370474"/>
          <a:ext cx="889000" cy="4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65295</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26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116501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91323</xdr:rowOff>
    </xdr:from>
    <xdr:to>
      <xdr:col>55</xdr:col>
      <xdr:colOff>50800</xdr:colOff>
      <xdr:row>78</xdr:row>
      <xdr:rowOff>21473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29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6250</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20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67824</xdr:rowOff>
    </xdr:from>
    <xdr:to>
      <xdr:col>50</xdr:col>
      <xdr:colOff>165100</xdr:colOff>
      <xdr:row>77</xdr:row>
      <xdr:rowOff>169424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6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160551</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36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118801</xdr:rowOff>
    </xdr:from>
    <xdr:to>
      <xdr:col>46</xdr:col>
      <xdr:colOff>38100</xdr:colOff>
      <xdr:row>78</xdr:row>
      <xdr:rowOff>48951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2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40078</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41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163150</xdr:rowOff>
    </xdr:from>
    <xdr:to>
      <xdr:col>41</xdr:col>
      <xdr:colOff>101600</xdr:colOff>
      <xdr:row>78</xdr:row>
      <xdr:rowOff>93300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84427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4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118024</xdr:rowOff>
    </xdr:from>
    <xdr:to>
      <xdr:col>36</xdr:col>
      <xdr:colOff>165100</xdr:colOff>
      <xdr:row>78</xdr:row>
      <xdr:rowOff>48174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39301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41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50" name="土木費最小値テキスト">
          <a:extLst>
            <a:ext uri="{FF2B5EF4-FFF2-40B4-BE49-F238E27FC236}">
              <a16:creationId xmlns:a16="http://schemas.microsoft.com/office/drawing/2014/main" id="{00000000-0008-0000-0700-0000C2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52" name="土木費最大値テキスト">
          <a:extLst>
            <a:ext uri="{FF2B5EF4-FFF2-40B4-BE49-F238E27FC236}">
              <a16:creationId xmlns:a16="http://schemas.microsoft.com/office/drawing/2014/main" id="{00000000-0008-0000-0700-0000C4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109662</xdr:rowOff>
    </xdr:from>
    <xdr:to>
      <xdr:col>55</xdr:col>
      <xdr:colOff>0</xdr:colOff>
      <xdr:row>96</xdr:row>
      <xdr:rowOff>143095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9639300" y="16568862"/>
          <a:ext cx="838200" cy="3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38250</xdr:rowOff>
    </xdr:from>
    <xdr:ext cx="534377" cy="259045"/>
    <xdr:sp macro="" textlink="">
      <xdr:nvSpPr>
        <xdr:cNvPr id="455" name="土木費平均値テキスト">
          <a:extLst>
            <a:ext uri="{FF2B5EF4-FFF2-40B4-BE49-F238E27FC236}">
              <a16:creationId xmlns:a16="http://schemas.microsoft.com/office/drawing/2014/main" id="{00000000-0008-0000-0700-0000C7010000}"/>
            </a:ext>
          </a:extLst>
        </xdr:cNvPr>
        <xdr:cNvSpPr txBox="1"/>
      </xdr:nvSpPr>
      <xdr:spPr>
        <a:xfrm>
          <a:off x="10528300" y="16497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143095</xdr:rowOff>
    </xdr:from>
    <xdr:to>
      <xdr:col>50</xdr:col>
      <xdr:colOff>114300</xdr:colOff>
      <xdr:row>96</xdr:row>
      <xdr:rowOff>167315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8750300" y="16602295"/>
          <a:ext cx="889000" cy="2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16144</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9372111" y="1664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142574</xdr:rowOff>
    </xdr:from>
    <xdr:to>
      <xdr:col>45</xdr:col>
      <xdr:colOff>177800</xdr:colOff>
      <xdr:row>96</xdr:row>
      <xdr:rowOff>167315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7861300" y="16601774"/>
          <a:ext cx="889000" cy="2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55013</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483111" y="1634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142574</xdr:rowOff>
    </xdr:from>
    <xdr:to>
      <xdr:col>41</xdr:col>
      <xdr:colOff>50800</xdr:colOff>
      <xdr:row>96</xdr:row>
      <xdr:rowOff>144072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6972300" y="16601774"/>
          <a:ext cx="889000" cy="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18623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594111" y="1664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23092</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05111" y="1665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58862</xdr:rowOff>
    </xdr:from>
    <xdr:to>
      <xdr:col>55</xdr:col>
      <xdr:colOff>50800</xdr:colOff>
      <xdr:row>96</xdr:row>
      <xdr:rowOff>160462</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10426700" y="1651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81739</xdr:rowOff>
    </xdr:from>
    <xdr:ext cx="534377" cy="259045"/>
    <xdr:sp macro="" textlink="">
      <xdr:nvSpPr>
        <xdr:cNvPr id="474" name="土木費該当値テキスト">
          <a:extLst>
            <a:ext uri="{FF2B5EF4-FFF2-40B4-BE49-F238E27FC236}">
              <a16:creationId xmlns:a16="http://schemas.microsoft.com/office/drawing/2014/main" id="{00000000-0008-0000-0700-0000DA010000}"/>
            </a:ext>
          </a:extLst>
        </xdr:cNvPr>
        <xdr:cNvSpPr txBox="1"/>
      </xdr:nvSpPr>
      <xdr:spPr>
        <a:xfrm>
          <a:off x="10528300" y="1636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92295</xdr:rowOff>
    </xdr:from>
    <xdr:to>
      <xdr:col>50</xdr:col>
      <xdr:colOff>165100</xdr:colOff>
      <xdr:row>97</xdr:row>
      <xdr:rowOff>22445</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9588500" y="1655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38972</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72111" y="1632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116515</xdr:rowOff>
    </xdr:from>
    <xdr:to>
      <xdr:col>46</xdr:col>
      <xdr:colOff>38100</xdr:colOff>
      <xdr:row>97</xdr:row>
      <xdr:rowOff>46665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8699500" y="1657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37792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66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91774</xdr:rowOff>
    </xdr:from>
    <xdr:to>
      <xdr:col>41</xdr:col>
      <xdr:colOff>101600</xdr:colOff>
      <xdr:row>97</xdr:row>
      <xdr:rowOff>21924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7810500" y="1655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38451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32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93272</xdr:rowOff>
    </xdr:from>
    <xdr:to>
      <xdr:col>36</xdr:col>
      <xdr:colOff>165100</xdr:colOff>
      <xdr:row>97</xdr:row>
      <xdr:rowOff>23422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6921500" y="1655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39949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32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5" name="消防費最小値テキスト">
          <a:extLst>
            <a:ext uri="{FF2B5EF4-FFF2-40B4-BE49-F238E27FC236}">
              <a16:creationId xmlns:a16="http://schemas.microsoft.com/office/drawing/2014/main" id="{00000000-0008-0000-0700-0000F9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7" name="消防費最大値テキスト">
          <a:extLst>
            <a:ext uri="{FF2B5EF4-FFF2-40B4-BE49-F238E27FC236}">
              <a16:creationId xmlns:a16="http://schemas.microsoft.com/office/drawing/2014/main" id="{00000000-0008-0000-0700-0000FB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93386</xdr:rowOff>
    </xdr:from>
    <xdr:to>
      <xdr:col>85</xdr:col>
      <xdr:colOff>127000</xdr:colOff>
      <xdr:row>38</xdr:row>
      <xdr:rowOff>96495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5481300" y="6608486"/>
          <a:ext cx="8382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106656</xdr:rowOff>
    </xdr:from>
    <xdr:ext cx="469744" cy="259045"/>
    <xdr:sp macro="" textlink="">
      <xdr:nvSpPr>
        <xdr:cNvPr id="510" name="消防費平均値テキスト">
          <a:extLst>
            <a:ext uri="{FF2B5EF4-FFF2-40B4-BE49-F238E27FC236}">
              <a16:creationId xmlns:a16="http://schemas.microsoft.com/office/drawing/2014/main" id="{00000000-0008-0000-0700-0000FE010000}"/>
            </a:ext>
          </a:extLst>
        </xdr:cNvPr>
        <xdr:cNvSpPr txBox="1"/>
      </xdr:nvSpPr>
      <xdr:spPr>
        <a:xfrm>
          <a:off x="16370300" y="627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96495</xdr:rowOff>
    </xdr:from>
    <xdr:to>
      <xdr:col>81</xdr:col>
      <xdr:colOff>50800</xdr:colOff>
      <xdr:row>38</xdr:row>
      <xdr:rowOff>104632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4592300" y="6611595"/>
          <a:ext cx="889000" cy="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33840</xdr:rowOff>
    </xdr:from>
    <xdr:ext cx="469744"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5246428" y="620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90414</xdr:rowOff>
    </xdr:from>
    <xdr:to>
      <xdr:col>76</xdr:col>
      <xdr:colOff>114300</xdr:colOff>
      <xdr:row>38</xdr:row>
      <xdr:rowOff>104632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3703300" y="6605514"/>
          <a:ext cx="889000" cy="1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66118</xdr:rowOff>
    </xdr:from>
    <xdr:ext cx="469744"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4357428" y="623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19319</xdr:rowOff>
    </xdr:from>
    <xdr:to>
      <xdr:col>71</xdr:col>
      <xdr:colOff>177800</xdr:colOff>
      <xdr:row>38</xdr:row>
      <xdr:rowOff>90414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814300" y="6534419"/>
          <a:ext cx="889000" cy="7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47784</xdr:rowOff>
    </xdr:from>
    <xdr:ext cx="469744"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3468428" y="621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142836</xdr:rowOff>
    </xdr:from>
    <xdr:ext cx="469744"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579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42586</xdr:rowOff>
    </xdr:from>
    <xdr:to>
      <xdr:col>85</xdr:col>
      <xdr:colOff>177800</xdr:colOff>
      <xdr:row>38</xdr:row>
      <xdr:rowOff>144186</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6268700" y="655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128963</xdr:rowOff>
    </xdr:from>
    <xdr:ext cx="469744" cy="259045"/>
    <xdr:sp macro="" textlink="">
      <xdr:nvSpPr>
        <xdr:cNvPr id="529" name="消防費該当値テキスト">
          <a:extLst>
            <a:ext uri="{FF2B5EF4-FFF2-40B4-BE49-F238E27FC236}">
              <a16:creationId xmlns:a16="http://schemas.microsoft.com/office/drawing/2014/main" id="{00000000-0008-0000-0700-000011020000}"/>
            </a:ext>
          </a:extLst>
        </xdr:cNvPr>
        <xdr:cNvSpPr txBox="1"/>
      </xdr:nvSpPr>
      <xdr:spPr>
        <a:xfrm>
          <a:off x="16370300" y="647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45695</xdr:rowOff>
    </xdr:from>
    <xdr:to>
      <xdr:col>81</xdr:col>
      <xdr:colOff>101600</xdr:colOff>
      <xdr:row>38</xdr:row>
      <xdr:rowOff>147295</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5430500" y="656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138422</xdr:rowOff>
    </xdr:from>
    <xdr:ext cx="378565"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2017" y="6653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53832</xdr:rowOff>
    </xdr:from>
    <xdr:to>
      <xdr:col>76</xdr:col>
      <xdr:colOff>165100</xdr:colOff>
      <xdr:row>38</xdr:row>
      <xdr:rowOff>155432</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4541500" y="656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146559</xdr:rowOff>
    </xdr:from>
    <xdr:ext cx="378565"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3017" y="6661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39614</xdr:rowOff>
    </xdr:from>
    <xdr:to>
      <xdr:col>72</xdr:col>
      <xdr:colOff>38100</xdr:colOff>
      <xdr:row>38</xdr:row>
      <xdr:rowOff>141214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3652500" y="655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132341</xdr:rowOff>
    </xdr:from>
    <xdr:ext cx="469744"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68428" y="664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139969</xdr:rowOff>
    </xdr:from>
    <xdr:to>
      <xdr:col>67</xdr:col>
      <xdr:colOff>101600</xdr:colOff>
      <xdr:row>38</xdr:row>
      <xdr:rowOff>70120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2763500" y="64836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61246</xdr:rowOff>
    </xdr:from>
    <xdr:ext cx="469744"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79428" y="657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教育費グラフ枠">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60" name="教育費最小値テキスト">
          <a:extLst>
            <a:ext uri="{FF2B5EF4-FFF2-40B4-BE49-F238E27FC236}">
              <a16:creationId xmlns:a16="http://schemas.microsoft.com/office/drawing/2014/main" id="{00000000-0008-0000-0700-000030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2" name="教育費最大値テキスト">
          <a:extLst>
            <a:ext uri="{FF2B5EF4-FFF2-40B4-BE49-F238E27FC236}">
              <a16:creationId xmlns:a16="http://schemas.microsoft.com/office/drawing/2014/main" id="{00000000-0008-0000-0700-000032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29245</xdr:rowOff>
    </xdr:from>
    <xdr:to>
      <xdr:col>85</xdr:col>
      <xdr:colOff>127000</xdr:colOff>
      <xdr:row>57</xdr:row>
      <xdr:rowOff>91150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5481300" y="9801895"/>
          <a:ext cx="838200" cy="6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137678</xdr:rowOff>
    </xdr:from>
    <xdr:ext cx="534377" cy="259045"/>
    <xdr:sp macro="" textlink="">
      <xdr:nvSpPr>
        <xdr:cNvPr id="565" name="教育費平均値テキスト">
          <a:extLst>
            <a:ext uri="{FF2B5EF4-FFF2-40B4-BE49-F238E27FC236}">
              <a16:creationId xmlns:a16="http://schemas.microsoft.com/office/drawing/2014/main" id="{00000000-0008-0000-0700-000035020000}"/>
            </a:ext>
          </a:extLst>
        </xdr:cNvPr>
        <xdr:cNvSpPr txBox="1"/>
      </xdr:nvSpPr>
      <xdr:spPr>
        <a:xfrm>
          <a:off x="16370300" y="9567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29245</xdr:rowOff>
    </xdr:from>
    <xdr:to>
      <xdr:col>81</xdr:col>
      <xdr:colOff>50800</xdr:colOff>
      <xdr:row>57</xdr:row>
      <xdr:rowOff>76433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4592300" y="9801895"/>
          <a:ext cx="889000" cy="4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68656</xdr:rowOff>
    </xdr:from>
    <xdr:ext cx="534377"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5214111" y="949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76433</xdr:rowOff>
    </xdr:from>
    <xdr:to>
      <xdr:col>76</xdr:col>
      <xdr:colOff>114300</xdr:colOff>
      <xdr:row>57</xdr:row>
      <xdr:rowOff>106114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3703300" y="9849083"/>
          <a:ext cx="889000" cy="29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79171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4325111" y="950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99142</xdr:rowOff>
    </xdr:from>
    <xdr:to>
      <xdr:col>71</xdr:col>
      <xdr:colOff>177800</xdr:colOff>
      <xdr:row>57</xdr:row>
      <xdr:rowOff>106114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814300" y="9871792"/>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112012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3436111" y="954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112282</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2547111" y="954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40350</xdr:rowOff>
    </xdr:from>
    <xdr:to>
      <xdr:col>85</xdr:col>
      <xdr:colOff>177800</xdr:colOff>
      <xdr:row>57</xdr:row>
      <xdr:rowOff>141950</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6268700" y="98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126727</xdr:rowOff>
    </xdr:from>
    <xdr:ext cx="534377" cy="259045"/>
    <xdr:sp macro="" textlink="">
      <xdr:nvSpPr>
        <xdr:cNvPr id="584" name="教育費該当値テキスト">
          <a:extLst>
            <a:ext uri="{FF2B5EF4-FFF2-40B4-BE49-F238E27FC236}">
              <a16:creationId xmlns:a16="http://schemas.microsoft.com/office/drawing/2014/main" id="{00000000-0008-0000-0700-000048020000}"/>
            </a:ext>
          </a:extLst>
        </xdr:cNvPr>
        <xdr:cNvSpPr txBox="1"/>
      </xdr:nvSpPr>
      <xdr:spPr>
        <a:xfrm>
          <a:off x="16370300" y="972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149895</xdr:rowOff>
    </xdr:from>
    <xdr:to>
      <xdr:col>81</xdr:col>
      <xdr:colOff>101600</xdr:colOff>
      <xdr:row>57</xdr:row>
      <xdr:rowOff>80045</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5430500" y="975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71172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84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25633</xdr:rowOff>
    </xdr:from>
    <xdr:to>
      <xdr:col>76</xdr:col>
      <xdr:colOff>165100</xdr:colOff>
      <xdr:row>57</xdr:row>
      <xdr:rowOff>127233</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4541500" y="979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118360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89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55314</xdr:rowOff>
    </xdr:from>
    <xdr:to>
      <xdr:col>72</xdr:col>
      <xdr:colOff>38100</xdr:colOff>
      <xdr:row>57</xdr:row>
      <xdr:rowOff>156914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3652500" y="982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148041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92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48342</xdr:rowOff>
    </xdr:from>
    <xdr:to>
      <xdr:col>67</xdr:col>
      <xdr:colOff>101600</xdr:colOff>
      <xdr:row>57</xdr:row>
      <xdr:rowOff>149942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2763500" y="982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141069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91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75</xdr:row>
      <xdr:rowOff>54627</xdr:rowOff>
    </xdr:from>
    <xdr:ext cx="37702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068974" y="12913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72</xdr:row>
      <xdr:rowOff>111777</xdr:rowOff>
    </xdr:from>
    <xdr:ext cx="37702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068974" y="12456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168927</xdr:rowOff>
    </xdr:from>
    <xdr:ext cx="37702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068974" y="11998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災害復旧費グラフ枠">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15" name="災害復旧費最小値テキスト">
          <a:extLst>
            <a:ext uri="{FF2B5EF4-FFF2-40B4-BE49-F238E27FC236}">
              <a16:creationId xmlns:a16="http://schemas.microsoft.com/office/drawing/2014/main" id="{00000000-0008-0000-0700-000067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17" name="災害復旧費最大値テキスト">
          <a:extLst>
            <a:ext uri="{FF2B5EF4-FFF2-40B4-BE49-F238E27FC236}">
              <a16:creationId xmlns:a16="http://schemas.microsoft.com/office/drawing/2014/main" id="{00000000-0008-0000-0700-000069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20" name="災害復旧費平均値テキスト">
          <a:extLst>
            <a:ext uri="{FF2B5EF4-FFF2-40B4-BE49-F238E27FC236}">
              <a16:creationId xmlns:a16="http://schemas.microsoft.com/office/drawing/2014/main" id="{00000000-0008-0000-0700-00006C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254</xdr:rowOff>
    </xdr:from>
    <xdr:to>
      <xdr:col>81</xdr:col>
      <xdr:colOff>50800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4592300" y="12859004"/>
          <a:ext cx="889000" cy="65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66548</xdr:rowOff>
    </xdr:from>
    <xdr:to>
      <xdr:col>76</xdr:col>
      <xdr:colOff>114300</xdr:colOff>
      <xdr:row>75</xdr:row>
      <xdr:rowOff>254</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3703300" y="12410948"/>
          <a:ext cx="889000" cy="4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20320</xdr:rowOff>
    </xdr:from>
    <xdr:to>
      <xdr:col>76</xdr:col>
      <xdr:colOff>165100</xdr:colOff>
      <xdr:row>78</xdr:row>
      <xdr:rowOff>121920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4541500" y="1339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78</xdr:row>
      <xdr:rowOff>113047</xdr:rowOff>
    </xdr:from>
    <xdr:ext cx="313932"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4435333" y="13486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66548</xdr:rowOff>
    </xdr:from>
    <xdr:to>
      <xdr:col>71</xdr:col>
      <xdr:colOff>177800</xdr:colOff>
      <xdr:row>74</xdr:row>
      <xdr:rowOff>39116</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2814300" y="12410948"/>
          <a:ext cx="8890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134620</xdr:rowOff>
    </xdr:from>
    <xdr:to>
      <xdr:col>72</xdr:col>
      <xdr:colOff>38100</xdr:colOff>
      <xdr:row>77</xdr:row>
      <xdr:rowOff>64770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3652500" y="1316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77</xdr:row>
      <xdr:rowOff>55897</xdr:rowOff>
    </xdr:from>
    <xdr:ext cx="313932"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3546333" y="13257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171196</xdr:rowOff>
    </xdr:from>
    <xdr:to>
      <xdr:col>67</xdr:col>
      <xdr:colOff>101600</xdr:colOff>
      <xdr:row>77</xdr:row>
      <xdr:rowOff>101346</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2763500" y="1320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92473</xdr:rowOff>
    </xdr:from>
    <xdr:ext cx="313932"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2657333" y="132941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39" name="災害復旧費該当値テキスト">
          <a:extLst>
            <a:ext uri="{FF2B5EF4-FFF2-40B4-BE49-F238E27FC236}">
              <a16:creationId xmlns:a16="http://schemas.microsoft.com/office/drawing/2014/main" id="{00000000-0008-0000-0700-00007F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120904</xdr:rowOff>
    </xdr:from>
    <xdr:to>
      <xdr:col>76</xdr:col>
      <xdr:colOff>165100</xdr:colOff>
      <xdr:row>75</xdr:row>
      <xdr:rowOff>51054</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4541500" y="1280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73</xdr:row>
      <xdr:rowOff>67581</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2583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15748</xdr:rowOff>
    </xdr:from>
    <xdr:to>
      <xdr:col>72</xdr:col>
      <xdr:colOff>38100</xdr:colOff>
      <xdr:row>72</xdr:row>
      <xdr:rowOff>117348</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3652500" y="1236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70</xdr:row>
      <xdr:rowOff>133875</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4017" y="12135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159766</xdr:rowOff>
    </xdr:from>
    <xdr:to>
      <xdr:col>67</xdr:col>
      <xdr:colOff>101600</xdr:colOff>
      <xdr:row>74</xdr:row>
      <xdr:rowOff>89916</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2763500" y="1267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72</xdr:row>
      <xdr:rowOff>106443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245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公債費グラフ枠">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70" name="公債費最小値テキスト">
          <a:extLst>
            <a:ext uri="{FF2B5EF4-FFF2-40B4-BE49-F238E27FC236}">
              <a16:creationId xmlns:a16="http://schemas.microsoft.com/office/drawing/2014/main" id="{00000000-0008-0000-0700-00009E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2" name="公債費最大値テキスト">
          <a:extLst>
            <a:ext uri="{FF2B5EF4-FFF2-40B4-BE49-F238E27FC236}">
              <a16:creationId xmlns:a16="http://schemas.microsoft.com/office/drawing/2014/main" id="{00000000-0008-0000-0700-0000A0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83099</xdr:rowOff>
    </xdr:from>
    <xdr:to>
      <xdr:col>85</xdr:col>
      <xdr:colOff>127000</xdr:colOff>
      <xdr:row>95</xdr:row>
      <xdr:rowOff>168092</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5481300" y="16370849"/>
          <a:ext cx="838200" cy="8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126900</xdr:rowOff>
    </xdr:from>
    <xdr:ext cx="469744" cy="259045"/>
    <xdr:sp macro="" textlink="">
      <xdr:nvSpPr>
        <xdr:cNvPr id="675" name="公債費平均値テキスト">
          <a:extLst>
            <a:ext uri="{FF2B5EF4-FFF2-40B4-BE49-F238E27FC236}">
              <a16:creationId xmlns:a16="http://schemas.microsoft.com/office/drawing/2014/main" id="{00000000-0008-0000-0700-0000A3020000}"/>
            </a:ext>
          </a:extLst>
        </xdr:cNvPr>
        <xdr:cNvSpPr txBox="1"/>
      </xdr:nvSpPr>
      <xdr:spPr>
        <a:xfrm>
          <a:off x="16370300" y="16586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48899</xdr:rowOff>
    </xdr:from>
    <xdr:to>
      <xdr:col>81</xdr:col>
      <xdr:colOff>50800</xdr:colOff>
      <xdr:row>95</xdr:row>
      <xdr:rowOff>83099</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4592300" y="16336649"/>
          <a:ext cx="889000" cy="3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99834</xdr:rowOff>
    </xdr:from>
    <xdr:ext cx="469744"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5246428" y="1673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48899</xdr:rowOff>
    </xdr:from>
    <xdr:to>
      <xdr:col>76</xdr:col>
      <xdr:colOff>114300</xdr:colOff>
      <xdr:row>97</xdr:row>
      <xdr:rowOff>52924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3703300" y="16336649"/>
          <a:ext cx="889000" cy="346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55897</xdr:rowOff>
    </xdr:from>
    <xdr:ext cx="469744"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4357428" y="1668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41128</xdr:rowOff>
    </xdr:from>
    <xdr:to>
      <xdr:col>71</xdr:col>
      <xdr:colOff>177800</xdr:colOff>
      <xdr:row>97</xdr:row>
      <xdr:rowOff>52924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814300" y="16671778"/>
          <a:ext cx="889000" cy="1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99630</xdr:rowOff>
    </xdr:from>
    <xdr:ext cx="469744"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3468428" y="1638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46046</xdr:rowOff>
    </xdr:from>
    <xdr:ext cx="469744"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579428" y="1633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117292</xdr:rowOff>
    </xdr:from>
    <xdr:to>
      <xdr:col>85</xdr:col>
      <xdr:colOff>177800</xdr:colOff>
      <xdr:row>96</xdr:row>
      <xdr:rowOff>47442</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6268700" y="1640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140169</xdr:rowOff>
    </xdr:from>
    <xdr:ext cx="534377" cy="259045"/>
    <xdr:sp macro="" textlink="">
      <xdr:nvSpPr>
        <xdr:cNvPr id="694" name="公債費該当値テキスト">
          <a:extLst>
            <a:ext uri="{FF2B5EF4-FFF2-40B4-BE49-F238E27FC236}">
              <a16:creationId xmlns:a16="http://schemas.microsoft.com/office/drawing/2014/main" id="{00000000-0008-0000-0700-0000B6020000}"/>
            </a:ext>
          </a:extLst>
        </xdr:cNvPr>
        <xdr:cNvSpPr txBox="1"/>
      </xdr:nvSpPr>
      <xdr:spPr>
        <a:xfrm>
          <a:off x="16370300" y="1625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32299</xdr:rowOff>
    </xdr:from>
    <xdr:to>
      <xdr:col>81</xdr:col>
      <xdr:colOff>101600</xdr:colOff>
      <xdr:row>95</xdr:row>
      <xdr:rowOff>133899</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5430500" y="1632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150426</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09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169549</xdr:rowOff>
    </xdr:from>
    <xdr:to>
      <xdr:col>76</xdr:col>
      <xdr:colOff>165100</xdr:colOff>
      <xdr:row>95</xdr:row>
      <xdr:rowOff>99699</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4541500" y="1628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116226</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06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2124</xdr:rowOff>
    </xdr:from>
    <xdr:to>
      <xdr:col>72</xdr:col>
      <xdr:colOff>38100</xdr:colOff>
      <xdr:row>97</xdr:row>
      <xdr:rowOff>103724</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3652500" y="1663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94851</xdr:rowOff>
    </xdr:from>
    <xdr:ext cx="469744"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68428" y="16725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161778</xdr:rowOff>
    </xdr:from>
    <xdr:to>
      <xdr:col>67</xdr:col>
      <xdr:colOff>101600</xdr:colOff>
      <xdr:row>97</xdr:row>
      <xdr:rowOff>91928</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2763500" y="1662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83055</xdr:rowOff>
    </xdr:from>
    <xdr:ext cx="469744"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79428" y="16713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諸支出金グラフ枠">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3" name="諸支出金最小値テキスト">
          <a:extLst>
            <a:ext uri="{FF2B5EF4-FFF2-40B4-BE49-F238E27FC236}">
              <a16:creationId xmlns:a16="http://schemas.microsoft.com/office/drawing/2014/main" id="{00000000-0008-0000-0700-0000D3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5" name="諸支出金最大値テキスト">
          <a:extLst>
            <a:ext uri="{FF2B5EF4-FFF2-40B4-BE49-F238E27FC236}">
              <a16:creationId xmlns:a16="http://schemas.microsoft.com/office/drawing/2014/main" id="{00000000-0008-0000-0700-0000D5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28" name="諸支出金平均値テキスト">
          <a:extLst>
            <a:ext uri="{FF2B5EF4-FFF2-40B4-BE49-F238E27FC236}">
              <a16:creationId xmlns:a16="http://schemas.microsoft.com/office/drawing/2014/main" id="{00000000-0008-0000-0700-0000D8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6" name="楕円 745">
          <a:extLst>
            <a:ext uri="{FF2B5EF4-FFF2-40B4-BE49-F238E27FC236}">
              <a16:creationId xmlns:a16="http://schemas.microsoft.com/office/drawing/2014/main" id="{00000000-0008-0000-0700-0000EA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7" name="諸支出金該当値テキスト">
          <a:extLst>
            <a:ext uri="{FF2B5EF4-FFF2-40B4-BE49-F238E27FC236}">
              <a16:creationId xmlns:a16="http://schemas.microsoft.com/office/drawing/2014/main" id="{00000000-0008-0000-0700-0000EB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0" name="前年度繰上充用金グラフ枠">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2" name="前年度繰上充用金最小値テキスト">
          <a:extLst>
            <a:ext uri="{FF2B5EF4-FFF2-40B4-BE49-F238E27FC236}">
              <a16:creationId xmlns:a16="http://schemas.microsoft.com/office/drawing/2014/main" id="{00000000-0008-0000-0700-00000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4" name="前年度繰上充用金最大値テキスト">
          <a:extLst>
            <a:ext uri="{FF2B5EF4-FFF2-40B4-BE49-F238E27FC236}">
              <a16:creationId xmlns:a16="http://schemas.microsoft.com/office/drawing/2014/main" id="{00000000-0008-0000-0700-00000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7" name="前年度繰上充用金平均値テキスト">
          <a:extLst>
            <a:ext uri="{FF2B5EF4-FFF2-40B4-BE49-F238E27FC236}">
              <a16:creationId xmlns:a16="http://schemas.microsoft.com/office/drawing/2014/main" id="{00000000-0008-0000-0700-00000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6" name="前年度繰上充用金該当値テキスト">
          <a:extLst>
            <a:ext uri="{FF2B5EF4-FFF2-40B4-BE49-F238E27FC236}">
              <a16:creationId xmlns:a16="http://schemas.microsoft.com/office/drawing/2014/main" id="{00000000-0008-0000-0700-00001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5" name="正方形/長方形 804">
          <a:extLst>
            <a:ext uri="{FF2B5EF4-FFF2-40B4-BE49-F238E27FC236}">
              <a16:creationId xmlns:a16="http://schemas.microsoft.com/office/drawing/2014/main" id="{00000000-0008-0000-0700-00002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6" name="正方形/長方形 805">
          <a:extLst>
            <a:ext uri="{FF2B5EF4-FFF2-40B4-BE49-F238E27FC236}">
              <a16:creationId xmlns:a16="http://schemas.microsoft.com/office/drawing/2014/main" id="{00000000-0008-0000-0700-00002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歳出決算総額は、住民一人当たりで前年度比</a:t>
          </a:r>
          <a:r>
            <a:rPr kumimoji="1" lang="en-US" altLang="ja-JP" sz="1300">
              <a:latin typeface="ＭＳ Ｐゴシック" panose="020B0600070205080204" pitchFamily="50" charset="-128"/>
              <a:ea typeface="ＭＳ Ｐゴシック" panose="020B0600070205080204" pitchFamily="50" charset="-128"/>
            </a:rPr>
            <a:t>6,286</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403,399</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総務費が本庁舎等整備費の増、民生費が私立保育園運営費や障害者自立支援給付費などの増により、それぞれ前年度比で増となっている。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類似団体との比較では、世田谷区は最も人口が多いため、各目的別の歳出の住民一人当たりの額が類似団体平均を下回っている項目が多い。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東京都世田谷区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財政調整基金残高については、令和５年度決算での繰り入れは行わず、運用利子分を積み立てたが、分母の標準財政規模の増加により、標準財政規模比で減少した。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また、実質収支額は、翌年度繰越額の増などにより減少し、実質単年度収支においても、分子の実質収支の減少及び分母の標準財政規模の増加により、標準財政規模比で減少した。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東京都世田谷区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一般会計、国民健康保険事業会計ほか全ての特別会計において、実質収支は黒字の状況である。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このうち、一般会計では、実質収支額が翌年度繰越額の増などにより減少したため、標準財政規模比においても前年度比で減少した。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390598653</v>
      </c>
      <c r="BO4" s="436"/>
      <c r="BP4" s="436"/>
      <c r="BQ4" s="436"/>
      <c r="BR4" s="436"/>
      <c r="BS4" s="436"/>
      <c r="BT4" s="436"/>
      <c r="BU4" s="437"/>
      <c r="BV4" s="435">
        <v>395148535</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4.9000000000000004</v>
      </c>
      <c r="CU4" s="576"/>
      <c r="CV4" s="576"/>
      <c r="CW4" s="576"/>
      <c r="CX4" s="576"/>
      <c r="CY4" s="576"/>
      <c r="CZ4" s="576"/>
      <c r="DA4" s="577"/>
      <c r="DB4" s="575">
        <v>7</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370376911</v>
      </c>
      <c r="BO5" s="407"/>
      <c r="BP5" s="407"/>
      <c r="BQ5" s="407"/>
      <c r="BR5" s="407"/>
      <c r="BS5" s="407"/>
      <c r="BT5" s="407"/>
      <c r="BU5" s="408"/>
      <c r="BV5" s="406">
        <v>375041261</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80.8</v>
      </c>
      <c r="CU5" s="404"/>
      <c r="CV5" s="404"/>
      <c r="CW5" s="404"/>
      <c r="CX5" s="404"/>
      <c r="CY5" s="404"/>
      <c r="CZ5" s="404"/>
      <c r="DA5" s="405"/>
      <c r="DB5" s="403">
        <v>79</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101</v>
      </c>
      <c r="AV6" s="465"/>
      <c r="AW6" s="465"/>
      <c r="AX6" s="465"/>
      <c r="AY6" s="420" t="s">
        <v>98</v>
      </c>
      <c r="AZ6" s="421"/>
      <c r="BA6" s="421"/>
      <c r="BB6" s="421"/>
      <c r="BC6" s="421"/>
      <c r="BD6" s="421"/>
      <c r="BE6" s="421"/>
      <c r="BF6" s="421"/>
      <c r="BG6" s="421"/>
      <c r="BH6" s="421"/>
      <c r="BI6" s="421"/>
      <c r="BJ6" s="421"/>
      <c r="BK6" s="421"/>
      <c r="BL6" s="421"/>
      <c r="BM6" s="422"/>
      <c r="BN6" s="406">
        <v>20221742</v>
      </c>
      <c r="BO6" s="407"/>
      <c r="BP6" s="407"/>
      <c r="BQ6" s="407"/>
      <c r="BR6" s="407"/>
      <c r="BS6" s="407"/>
      <c r="BT6" s="407"/>
      <c r="BU6" s="408"/>
      <c r="BV6" s="406">
        <v>20107274</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80.8</v>
      </c>
      <c r="CU6" s="550"/>
      <c r="CV6" s="550"/>
      <c r="CW6" s="550"/>
      <c r="CX6" s="550"/>
      <c r="CY6" s="550"/>
      <c r="CZ6" s="550"/>
      <c r="DA6" s="551"/>
      <c r="DB6" s="549">
        <v>79</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9103476</v>
      </c>
      <c r="BO7" s="407"/>
      <c r="BP7" s="407"/>
      <c r="BQ7" s="407"/>
      <c r="BR7" s="407"/>
      <c r="BS7" s="407"/>
      <c r="BT7" s="407"/>
      <c r="BU7" s="408"/>
      <c r="BV7" s="406">
        <v>4860484</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226601394</v>
      </c>
      <c r="CU7" s="407"/>
      <c r="CV7" s="407"/>
      <c r="CW7" s="407"/>
      <c r="CX7" s="407"/>
      <c r="CY7" s="407"/>
      <c r="CZ7" s="407"/>
      <c r="DA7" s="408"/>
      <c r="DB7" s="406">
        <v>217125148</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11118266</v>
      </c>
      <c r="BO8" s="407"/>
      <c r="BP8" s="407"/>
      <c r="BQ8" s="407"/>
      <c r="BR8" s="407"/>
      <c r="BS8" s="407"/>
      <c r="BT8" s="407"/>
      <c r="BU8" s="408"/>
      <c r="BV8" s="406">
        <v>15246790</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0.68</v>
      </c>
      <c r="CU8" s="510"/>
      <c r="CV8" s="510"/>
      <c r="CW8" s="510"/>
      <c r="CX8" s="510"/>
      <c r="CY8" s="510"/>
      <c r="CZ8" s="510"/>
      <c r="DA8" s="511"/>
      <c r="DB8" s="509">
        <v>0.7</v>
      </c>
      <c r="DC8" s="510"/>
      <c r="DD8" s="510"/>
      <c r="DE8" s="510"/>
      <c r="DF8" s="510"/>
      <c r="DG8" s="510"/>
      <c r="DH8" s="510"/>
      <c r="DI8" s="511"/>
    </row>
    <row r="9" spans="1:119" ht="18.75" customHeight="1" thickBot="1" x14ac:dyDescent="0.25">
      <c r="A9" s="175"/>
      <c r="B9" s="538" t="s">
        <v>107</v>
      </c>
      <c r="C9" s="539"/>
      <c r="D9" s="539"/>
      <c r="E9" s="539"/>
      <c r="F9" s="539"/>
      <c r="G9" s="539"/>
      <c r="H9" s="539"/>
      <c r="I9" s="539"/>
      <c r="J9" s="539"/>
      <c r="K9" s="457"/>
      <c r="L9" s="540" t="s">
        <v>108</v>
      </c>
      <c r="M9" s="541"/>
      <c r="N9" s="541"/>
      <c r="O9" s="541"/>
      <c r="P9" s="541"/>
      <c r="Q9" s="542"/>
      <c r="R9" s="543">
        <v>943664</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-4128524</v>
      </c>
      <c r="BO9" s="407"/>
      <c r="BP9" s="407"/>
      <c r="BQ9" s="407"/>
      <c r="BR9" s="407"/>
      <c r="BS9" s="407"/>
      <c r="BT9" s="407"/>
      <c r="BU9" s="408"/>
      <c r="BV9" s="406">
        <v>-1830148</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3.6</v>
      </c>
      <c r="CU9" s="404"/>
      <c r="CV9" s="404"/>
      <c r="CW9" s="404"/>
      <c r="CX9" s="404"/>
      <c r="CY9" s="404"/>
      <c r="CZ9" s="404"/>
      <c r="DA9" s="405"/>
      <c r="DB9" s="403">
        <v>4.4000000000000004</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113</v>
      </c>
      <c r="M10" s="363"/>
      <c r="N10" s="363"/>
      <c r="O10" s="363"/>
      <c r="P10" s="363"/>
      <c r="Q10" s="364"/>
      <c r="R10" s="359">
        <v>903346</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80869</v>
      </c>
      <c r="BO10" s="407"/>
      <c r="BP10" s="407"/>
      <c r="BQ10" s="407"/>
      <c r="BR10" s="407"/>
      <c r="BS10" s="407"/>
      <c r="BT10" s="407"/>
      <c r="BU10" s="408"/>
      <c r="BV10" s="406">
        <v>2993517</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75"/>
      <c r="B12" s="512" t="s">
        <v>123</v>
      </c>
      <c r="C12" s="513"/>
      <c r="D12" s="513"/>
      <c r="E12" s="513"/>
      <c r="F12" s="513"/>
      <c r="G12" s="513"/>
      <c r="H12" s="513"/>
      <c r="I12" s="513"/>
      <c r="J12" s="513"/>
      <c r="K12" s="514"/>
      <c r="L12" s="521" t="s">
        <v>124</v>
      </c>
      <c r="M12" s="522"/>
      <c r="N12" s="522"/>
      <c r="O12" s="522"/>
      <c r="P12" s="522"/>
      <c r="Q12" s="523"/>
      <c r="R12" s="524">
        <v>918141</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84"/>
      <c r="M13" s="490" t="s">
        <v>130</v>
      </c>
      <c r="N13" s="491"/>
      <c r="O13" s="491"/>
      <c r="P13" s="491"/>
      <c r="Q13" s="492"/>
      <c r="R13" s="493">
        <v>892604</v>
      </c>
      <c r="S13" s="494"/>
      <c r="T13" s="494"/>
      <c r="U13" s="494"/>
      <c r="V13" s="495"/>
      <c r="W13" s="496" t="s">
        <v>131</v>
      </c>
      <c r="X13" s="392"/>
      <c r="Y13" s="392"/>
      <c r="Z13" s="392"/>
      <c r="AA13" s="392"/>
      <c r="AB13" s="393"/>
      <c r="AC13" s="359">
        <v>1194</v>
      </c>
      <c r="AD13" s="360"/>
      <c r="AE13" s="360"/>
      <c r="AF13" s="360"/>
      <c r="AG13" s="361"/>
      <c r="AH13" s="359">
        <v>1226</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-4047655</v>
      </c>
      <c r="BO13" s="407"/>
      <c r="BP13" s="407"/>
      <c r="BQ13" s="407"/>
      <c r="BR13" s="407"/>
      <c r="BS13" s="407"/>
      <c r="BT13" s="407"/>
      <c r="BU13" s="408"/>
      <c r="BV13" s="406">
        <v>1163369</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-2.4</v>
      </c>
      <c r="CU13" s="404"/>
      <c r="CV13" s="404"/>
      <c r="CW13" s="404"/>
      <c r="CX13" s="404"/>
      <c r="CY13" s="404"/>
      <c r="CZ13" s="404"/>
      <c r="DA13" s="405"/>
      <c r="DB13" s="403">
        <v>-3</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915439</v>
      </c>
      <c r="S14" s="494"/>
      <c r="T14" s="494"/>
      <c r="U14" s="494"/>
      <c r="V14" s="495"/>
      <c r="W14" s="497"/>
      <c r="X14" s="395"/>
      <c r="Y14" s="395"/>
      <c r="Z14" s="395"/>
      <c r="AA14" s="395"/>
      <c r="AB14" s="396"/>
      <c r="AC14" s="486">
        <v>0.3</v>
      </c>
      <c r="AD14" s="487"/>
      <c r="AE14" s="487"/>
      <c r="AF14" s="487"/>
      <c r="AG14" s="488"/>
      <c r="AH14" s="486">
        <v>0.4</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84"/>
      <c r="M15" s="490" t="s">
        <v>130</v>
      </c>
      <c r="N15" s="491"/>
      <c r="O15" s="491"/>
      <c r="P15" s="491"/>
      <c r="Q15" s="492"/>
      <c r="R15" s="493">
        <v>892345</v>
      </c>
      <c r="S15" s="494"/>
      <c r="T15" s="494"/>
      <c r="U15" s="494"/>
      <c r="V15" s="495"/>
      <c r="W15" s="496" t="s">
        <v>137</v>
      </c>
      <c r="X15" s="392"/>
      <c r="Y15" s="392"/>
      <c r="Z15" s="392"/>
      <c r="AA15" s="392"/>
      <c r="AB15" s="393"/>
      <c r="AC15" s="359">
        <v>41778</v>
      </c>
      <c r="AD15" s="360"/>
      <c r="AE15" s="360"/>
      <c r="AF15" s="360"/>
      <c r="AG15" s="361"/>
      <c r="AH15" s="359">
        <v>38943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138046922</v>
      </c>
      <c r="BO15" s="436"/>
      <c r="BP15" s="436"/>
      <c r="BQ15" s="436"/>
      <c r="BR15" s="436"/>
      <c r="BS15" s="436"/>
      <c r="BT15" s="436"/>
      <c r="BU15" s="437"/>
      <c r="BV15" s="435">
        <v>129952744</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11</v>
      </c>
      <c r="AD16" s="487"/>
      <c r="AE16" s="487"/>
      <c r="AF16" s="487"/>
      <c r="AG16" s="488"/>
      <c r="AH16" s="486">
        <v>13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201404636</v>
      </c>
      <c r="BO16" s="407"/>
      <c r="BP16" s="407"/>
      <c r="BQ16" s="407"/>
      <c r="BR16" s="407"/>
      <c r="BS16" s="407"/>
      <c r="BT16" s="407"/>
      <c r="BU16" s="408"/>
      <c r="BV16" s="406">
        <v>193776518</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335702</v>
      </c>
      <c r="AD17" s="360"/>
      <c r="AE17" s="360"/>
      <c r="AF17" s="360"/>
      <c r="AG17" s="361"/>
      <c r="AH17" s="359">
        <v>259543</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226601394</v>
      </c>
      <c r="BO17" s="407"/>
      <c r="BP17" s="407"/>
      <c r="BQ17" s="407"/>
      <c r="BR17" s="407"/>
      <c r="BS17" s="407"/>
      <c r="BT17" s="407"/>
      <c r="BU17" s="408"/>
      <c r="BV17" s="406">
        <v>217125148</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58.05</v>
      </c>
      <c r="M18" s="459"/>
      <c r="N18" s="459"/>
      <c r="O18" s="459"/>
      <c r="P18" s="459"/>
      <c r="Q18" s="459"/>
      <c r="R18" s="460"/>
      <c r="S18" s="460"/>
      <c r="T18" s="460"/>
      <c r="U18" s="460"/>
      <c r="V18" s="461"/>
      <c r="W18" s="477"/>
      <c r="X18" s="478"/>
      <c r="Y18" s="478"/>
      <c r="Z18" s="478"/>
      <c r="AA18" s="478"/>
      <c r="AB18" s="502"/>
      <c r="AC18" s="376">
        <v>88.7</v>
      </c>
      <c r="AD18" s="377"/>
      <c r="AE18" s="377"/>
      <c r="AF18" s="377"/>
      <c r="AG18" s="462"/>
      <c r="AH18" s="376">
        <v>86.6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188985234</v>
      </c>
      <c r="BO18" s="407"/>
      <c r="BP18" s="407"/>
      <c r="BQ18" s="407"/>
      <c r="BR18" s="407"/>
      <c r="BS18" s="407"/>
      <c r="BT18" s="407"/>
      <c r="BU18" s="408"/>
      <c r="BV18" s="406">
        <v>181715262</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16256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272822298</v>
      </c>
      <c r="BO19" s="407"/>
      <c r="BP19" s="407"/>
      <c r="BQ19" s="407"/>
      <c r="BR19" s="407"/>
      <c r="BS19" s="407"/>
      <c r="BT19" s="407"/>
      <c r="BU19" s="408"/>
      <c r="BV19" s="406">
        <v>261053053</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492065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46492935</v>
      </c>
      <c r="BO22" s="436"/>
      <c r="BP22" s="436"/>
      <c r="BQ22" s="436"/>
      <c r="BR22" s="436"/>
      <c r="BS22" s="436"/>
      <c r="BT22" s="436"/>
      <c r="BU22" s="437"/>
      <c r="BV22" s="435">
        <v>52655706</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31534057</v>
      </c>
      <c r="BO23" s="407"/>
      <c r="BP23" s="407"/>
      <c r="BQ23" s="407"/>
      <c r="BR23" s="407"/>
      <c r="BS23" s="407"/>
      <c r="BT23" s="407"/>
      <c r="BU23" s="408"/>
      <c r="BV23" s="406">
        <v>31249902</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10501</v>
      </c>
      <c r="R24" s="360"/>
      <c r="S24" s="360"/>
      <c r="T24" s="360"/>
      <c r="U24" s="360"/>
      <c r="V24" s="361"/>
      <c r="W24" s="449"/>
      <c r="X24" s="386"/>
      <c r="Y24" s="387"/>
      <c r="Z24" s="362" t="s">
        <v>162</v>
      </c>
      <c r="AA24" s="363"/>
      <c r="AB24" s="363"/>
      <c r="AC24" s="363"/>
      <c r="AD24" s="363"/>
      <c r="AE24" s="363"/>
      <c r="AF24" s="363"/>
      <c r="AG24" s="364"/>
      <c r="AH24" s="359">
        <v>5294</v>
      </c>
      <c r="AI24" s="360"/>
      <c r="AJ24" s="360"/>
      <c r="AK24" s="360"/>
      <c r="AL24" s="361"/>
      <c r="AM24" s="359">
        <v>15437304</v>
      </c>
      <c r="AN24" s="360"/>
      <c r="AO24" s="360"/>
      <c r="AP24" s="360"/>
      <c r="AQ24" s="360"/>
      <c r="AR24" s="361"/>
      <c r="AS24" s="359">
        <v>2916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46492935</v>
      </c>
      <c r="BO24" s="407"/>
      <c r="BP24" s="407"/>
      <c r="BQ24" s="407"/>
      <c r="BR24" s="407"/>
      <c r="BS24" s="407"/>
      <c r="BT24" s="407"/>
      <c r="BU24" s="408"/>
      <c r="BV24" s="406">
        <v>52655706</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3</v>
      </c>
      <c r="M25" s="360"/>
      <c r="N25" s="360"/>
      <c r="O25" s="360"/>
      <c r="P25" s="361"/>
      <c r="Q25" s="359">
        <v>8083</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64908962</v>
      </c>
      <c r="BO25" s="436"/>
      <c r="BP25" s="436"/>
      <c r="BQ25" s="436"/>
      <c r="BR25" s="436"/>
      <c r="BS25" s="436"/>
      <c r="BT25" s="436"/>
      <c r="BU25" s="437"/>
      <c r="BV25" s="435">
        <v>64867402</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7633</v>
      </c>
      <c r="R26" s="360"/>
      <c r="S26" s="360"/>
      <c r="T26" s="360"/>
      <c r="U26" s="360"/>
      <c r="V26" s="361"/>
      <c r="W26" s="449"/>
      <c r="X26" s="386"/>
      <c r="Y26" s="387"/>
      <c r="Z26" s="362" t="s">
        <v>168</v>
      </c>
      <c r="AA26" s="417"/>
      <c r="AB26" s="417"/>
      <c r="AC26" s="417"/>
      <c r="AD26" s="417"/>
      <c r="AE26" s="417"/>
      <c r="AF26" s="417"/>
      <c r="AG26" s="418"/>
      <c r="AH26" s="359">
        <v>551</v>
      </c>
      <c r="AI26" s="360"/>
      <c r="AJ26" s="360"/>
      <c r="AK26" s="360"/>
      <c r="AL26" s="361"/>
      <c r="AM26" s="359">
        <v>1577513</v>
      </c>
      <c r="AN26" s="360"/>
      <c r="AO26" s="360"/>
      <c r="AP26" s="360"/>
      <c r="AQ26" s="360"/>
      <c r="AR26" s="361"/>
      <c r="AS26" s="359">
        <v>2863</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600000</v>
      </c>
      <c r="BO26" s="407"/>
      <c r="BP26" s="407"/>
      <c r="BQ26" s="407"/>
      <c r="BR26" s="407"/>
      <c r="BS26" s="407"/>
      <c r="BT26" s="407"/>
      <c r="BU26" s="408"/>
      <c r="BV26" s="406">
        <v>500000</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170</v>
      </c>
      <c r="F27" s="363"/>
      <c r="G27" s="363"/>
      <c r="H27" s="363"/>
      <c r="I27" s="363"/>
      <c r="J27" s="363"/>
      <c r="K27" s="364"/>
      <c r="L27" s="359">
        <v>1</v>
      </c>
      <c r="M27" s="360"/>
      <c r="N27" s="360"/>
      <c r="O27" s="360"/>
      <c r="P27" s="361"/>
      <c r="Q27" s="359">
        <v>9269</v>
      </c>
      <c r="R27" s="360"/>
      <c r="S27" s="360"/>
      <c r="T27" s="360"/>
      <c r="U27" s="360"/>
      <c r="V27" s="361"/>
      <c r="W27" s="449"/>
      <c r="X27" s="386"/>
      <c r="Y27" s="387"/>
      <c r="Z27" s="362" t="s">
        <v>171</v>
      </c>
      <c r="AA27" s="363"/>
      <c r="AB27" s="363"/>
      <c r="AC27" s="363"/>
      <c r="AD27" s="363"/>
      <c r="AE27" s="363"/>
      <c r="AF27" s="363"/>
      <c r="AG27" s="364"/>
      <c r="AH27" s="359">
        <v>55</v>
      </c>
      <c r="AI27" s="360"/>
      <c r="AJ27" s="360"/>
      <c r="AK27" s="360"/>
      <c r="AL27" s="361"/>
      <c r="AM27" s="359">
        <v>196928</v>
      </c>
      <c r="AN27" s="360"/>
      <c r="AO27" s="360"/>
      <c r="AP27" s="360"/>
      <c r="AQ27" s="360"/>
      <c r="AR27" s="361"/>
      <c r="AS27" s="359">
        <v>3581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173</v>
      </c>
      <c r="F28" s="363"/>
      <c r="G28" s="363"/>
      <c r="H28" s="363"/>
      <c r="I28" s="363"/>
      <c r="J28" s="363"/>
      <c r="K28" s="364"/>
      <c r="L28" s="359">
        <v>1</v>
      </c>
      <c r="M28" s="360"/>
      <c r="N28" s="360"/>
      <c r="O28" s="360"/>
      <c r="P28" s="361"/>
      <c r="Q28" s="359">
        <v>7848</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41911939</v>
      </c>
      <c r="BO28" s="436"/>
      <c r="BP28" s="436"/>
      <c r="BQ28" s="436"/>
      <c r="BR28" s="436"/>
      <c r="BS28" s="436"/>
      <c r="BT28" s="436"/>
      <c r="BU28" s="437"/>
      <c r="BV28" s="435">
        <v>41831070</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176</v>
      </c>
      <c r="F29" s="363"/>
      <c r="G29" s="363"/>
      <c r="H29" s="363"/>
      <c r="I29" s="363"/>
      <c r="J29" s="363"/>
      <c r="K29" s="364"/>
      <c r="L29" s="359">
        <v>50</v>
      </c>
      <c r="M29" s="360"/>
      <c r="N29" s="360"/>
      <c r="O29" s="360"/>
      <c r="P29" s="361"/>
      <c r="Q29" s="359">
        <v>6147</v>
      </c>
      <c r="R29" s="360"/>
      <c r="S29" s="360"/>
      <c r="T29" s="360"/>
      <c r="U29" s="360"/>
      <c r="V29" s="361"/>
      <c r="W29" s="450"/>
      <c r="X29" s="451"/>
      <c r="Y29" s="452"/>
      <c r="Z29" s="362" t="s">
        <v>177</v>
      </c>
      <c r="AA29" s="363"/>
      <c r="AB29" s="363"/>
      <c r="AC29" s="363"/>
      <c r="AD29" s="363"/>
      <c r="AE29" s="363"/>
      <c r="AF29" s="363"/>
      <c r="AG29" s="364"/>
      <c r="AH29" s="359">
        <v>5349</v>
      </c>
      <c r="AI29" s="360"/>
      <c r="AJ29" s="360"/>
      <c r="AK29" s="360"/>
      <c r="AL29" s="361"/>
      <c r="AM29" s="359">
        <v>15634232</v>
      </c>
      <c r="AN29" s="360"/>
      <c r="AO29" s="360"/>
      <c r="AP29" s="360"/>
      <c r="AQ29" s="360"/>
      <c r="AR29" s="361"/>
      <c r="AS29" s="359">
        <v>2923</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6491051</v>
      </c>
      <c r="BO29" s="407"/>
      <c r="BP29" s="407"/>
      <c r="BQ29" s="407"/>
      <c r="BR29" s="407"/>
      <c r="BS29" s="407"/>
      <c r="BT29" s="407"/>
      <c r="BU29" s="408"/>
      <c r="BV29" s="406">
        <v>6477362</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98634218</v>
      </c>
      <c r="BO30" s="441"/>
      <c r="BP30" s="441"/>
      <c r="BQ30" s="441"/>
      <c r="BR30" s="441"/>
      <c r="BS30" s="441"/>
      <c r="BT30" s="441"/>
      <c r="BU30" s="442"/>
      <c r="BV30" s="440">
        <v>104918846</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2">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2">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3</v>
      </c>
      <c r="V34" s="354"/>
      <c r="W34" s="355" t="str">
        <f>IF('各会計、関係団体の財政状況及び健全化判断比率'!B28="","",'各会計、関係団体の財政状況及び健全化判断比率'!B28)</f>
        <v>国民健康保険事業会計</v>
      </c>
      <c r="X34" s="355"/>
      <c r="Y34" s="355"/>
      <c r="Z34" s="355"/>
      <c r="AA34" s="355"/>
      <c r="AB34" s="355"/>
      <c r="AC34" s="355"/>
      <c r="AD34" s="355"/>
      <c r="AE34" s="355"/>
      <c r="AF34" s="355"/>
      <c r="AG34" s="355"/>
      <c r="AH34" s="355"/>
      <c r="AI34" s="355"/>
      <c r="AJ34" s="355"/>
      <c r="AK34" s="355"/>
      <c r="AL34" s="175"/>
      <c r="AM34" s="354" t="str">
        <f>IF(AO34="","",MAX(C34:D43,U34:V43)+1)</f>
        <v/>
      </c>
      <c r="AN34" s="354"/>
      <c r="AO34" s="355"/>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6</v>
      </c>
      <c r="BX34" s="354"/>
      <c r="BY34" s="355" t="str">
        <f>IF('各会計、関係団体の財政状況及び健全化判断比率'!B68="","",'各会計、関係団体の財政状況及び健全化判断比率'!B68)</f>
        <v>特別区人事・厚生事務組合</v>
      </c>
      <c r="BZ34" s="355"/>
      <c r="CA34" s="355"/>
      <c r="CB34" s="355"/>
      <c r="CC34" s="355"/>
      <c r="CD34" s="355"/>
      <c r="CE34" s="355"/>
      <c r="CF34" s="355"/>
      <c r="CG34" s="355"/>
      <c r="CH34" s="355"/>
      <c r="CI34" s="355"/>
      <c r="CJ34" s="355"/>
      <c r="CK34" s="355"/>
      <c r="CL34" s="355"/>
      <c r="CM34" s="355"/>
      <c r="CN34" s="175"/>
      <c r="CO34" s="354">
        <f>IF(CQ34="","",MAX(C34:D43,U34:V43,AM34:AN43,BE34:BF43,BW34:BX43)+1)</f>
        <v>12</v>
      </c>
      <c r="CP34" s="354"/>
      <c r="CQ34" s="355" t="str">
        <f>IF('各会計、関係団体の財政状況及び健全化判断比率'!BS7="","",'各会計、関係団体の財政状況及び健全化判断比率'!BS7)</f>
        <v>世田谷区保健センター</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2">
      <c r="A35" s="175"/>
      <c r="B35" s="199"/>
      <c r="C35" s="354">
        <f>IF(E35="","",C34+1)</f>
        <v>2</v>
      </c>
      <c r="D35" s="354"/>
      <c r="E35" s="355" t="str">
        <f>IF('各会計、関係団体の財政状況及び健全化判断比率'!B8="","",'各会計、関係団体の財政状況及び健全化判断比率'!B8)</f>
        <v>学校給食費会計</v>
      </c>
      <c r="F35" s="355"/>
      <c r="G35" s="355"/>
      <c r="H35" s="355"/>
      <c r="I35" s="355"/>
      <c r="J35" s="355"/>
      <c r="K35" s="355"/>
      <c r="L35" s="355"/>
      <c r="M35" s="355"/>
      <c r="N35" s="355"/>
      <c r="O35" s="355"/>
      <c r="P35" s="355"/>
      <c r="Q35" s="355"/>
      <c r="R35" s="355"/>
      <c r="S35" s="355"/>
      <c r="T35" s="175"/>
      <c r="U35" s="354">
        <f>IF(W35="","",U34+1)</f>
        <v>4</v>
      </c>
      <c r="V35" s="354"/>
      <c r="W35" s="355" t="str">
        <f>IF('各会計、関係団体の財政状況及び健全化判断比率'!B29="","",'各会計、関係団体の財政状況及び健全化判断比率'!B29)</f>
        <v>後期高齢者医療会計</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7</v>
      </c>
      <c r="BX35" s="354"/>
      <c r="BY35" s="355" t="str">
        <f>IF('各会計、関係団体の財政状況及び健全化判断比率'!B69="","",'各会計、関係団体の財政状況及び健全化判断比率'!B69)</f>
        <v>特別区競馬組合</v>
      </c>
      <c r="BZ35" s="355"/>
      <c r="CA35" s="355"/>
      <c r="CB35" s="355"/>
      <c r="CC35" s="355"/>
      <c r="CD35" s="355"/>
      <c r="CE35" s="355"/>
      <c r="CF35" s="355"/>
      <c r="CG35" s="355"/>
      <c r="CH35" s="355"/>
      <c r="CI35" s="355"/>
      <c r="CJ35" s="355"/>
      <c r="CK35" s="355"/>
      <c r="CL35" s="355"/>
      <c r="CM35" s="355"/>
      <c r="CN35" s="175"/>
      <c r="CO35" s="354">
        <f t="shared" ref="CO35:CO43" si="3">IF(CQ35="","",CO34+1)</f>
        <v>13</v>
      </c>
      <c r="CP35" s="354"/>
      <c r="CQ35" s="355" t="str">
        <f>IF('各会計、関係団体の財政状況及び健全化判断比率'!BS8="","",'各会計、関係団体の財政状況及び健全化判断比率'!BS8)</f>
        <v>世田谷区スポーツ振興財団</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2">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5</v>
      </c>
      <c r="V36" s="354"/>
      <c r="W36" s="355" t="str">
        <f>IF('各会計、関係団体の財政状況及び健全化判断比率'!B30="","",'各会計、関係団体の財政状況及び健全化判断比率'!B30)</f>
        <v>介護保険事業会計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8</v>
      </c>
      <c r="BX36" s="354"/>
      <c r="BY36" s="355" t="str">
        <f>IF('各会計、関係団体の財政状況及び健全化判断比率'!B70="","",'各会計、関係団体の財政状況及び健全化判断比率'!B70)</f>
        <v>臨海部広域斎場組合</v>
      </c>
      <c r="BZ36" s="355"/>
      <c r="CA36" s="355"/>
      <c r="CB36" s="355"/>
      <c r="CC36" s="355"/>
      <c r="CD36" s="355"/>
      <c r="CE36" s="355"/>
      <c r="CF36" s="355"/>
      <c r="CG36" s="355"/>
      <c r="CH36" s="355"/>
      <c r="CI36" s="355"/>
      <c r="CJ36" s="355"/>
      <c r="CK36" s="355"/>
      <c r="CL36" s="355"/>
      <c r="CM36" s="355"/>
      <c r="CN36" s="175"/>
      <c r="CO36" s="354">
        <f t="shared" si="3"/>
        <v>14</v>
      </c>
      <c r="CP36" s="354"/>
      <c r="CQ36" s="355" t="str">
        <f>IF('各会計、関係団体の財政状況及び健全化判断比率'!BS9="","",'各会計、関係団体の財政状況及び健全化判断比率'!BS9)</f>
        <v>世田谷サービス公社</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2">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9</v>
      </c>
      <c r="BX37" s="354"/>
      <c r="BY37" s="355" t="str">
        <f>IF('各会計、関係団体の財政状況及び健全化判断比率'!B71="","",'各会計、関係団体の財政状況及び健全化判断比率'!B71)</f>
        <v>東京二十三区清掃一部事務組合</v>
      </c>
      <c r="BZ37" s="355"/>
      <c r="CA37" s="355"/>
      <c r="CB37" s="355"/>
      <c r="CC37" s="355"/>
      <c r="CD37" s="355"/>
      <c r="CE37" s="355"/>
      <c r="CF37" s="355"/>
      <c r="CG37" s="355"/>
      <c r="CH37" s="355"/>
      <c r="CI37" s="355"/>
      <c r="CJ37" s="355"/>
      <c r="CK37" s="355"/>
      <c r="CL37" s="355"/>
      <c r="CM37" s="355"/>
      <c r="CN37" s="175"/>
      <c r="CO37" s="354">
        <f t="shared" si="3"/>
        <v>15</v>
      </c>
      <c r="CP37" s="354"/>
      <c r="CQ37" s="355" t="str">
        <f>IF('各会計、関係団体の財政状況及び健全化判断比率'!BS10="","",'各会計、関係団体の財政状況及び健全化判断比率'!BS10)</f>
        <v>世田谷川場ふるさと公社</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2">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10</v>
      </c>
      <c r="BX38" s="354"/>
      <c r="BY38" s="355" t="str">
        <f>IF('各会計、関係団体の財政状況及び健全化判断比率'!B72="","",'各会計、関係団体の財政状況及び健全化判断比率'!B72)</f>
        <v>東京都後期高齢者医療広域連合（一般会計）</v>
      </c>
      <c r="BZ38" s="355"/>
      <c r="CA38" s="355"/>
      <c r="CB38" s="355"/>
      <c r="CC38" s="355"/>
      <c r="CD38" s="355"/>
      <c r="CE38" s="355"/>
      <c r="CF38" s="355"/>
      <c r="CG38" s="355"/>
      <c r="CH38" s="355"/>
      <c r="CI38" s="355"/>
      <c r="CJ38" s="355"/>
      <c r="CK38" s="355"/>
      <c r="CL38" s="355"/>
      <c r="CM38" s="355"/>
      <c r="CN38" s="175"/>
      <c r="CO38" s="354">
        <f t="shared" si="3"/>
        <v>16</v>
      </c>
      <c r="CP38" s="354"/>
      <c r="CQ38" s="355" t="str">
        <f>IF('各会計、関係団体の財政状況及び健全化判断比率'!BS11="","",'各会計、関係団体の財政状況及び健全化判断比率'!BS11)</f>
        <v>世田谷区土地開発公社</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v>
      </c>
      <c r="DH38" s="352"/>
      <c r="DI38" s="202"/>
    </row>
    <row r="39" spans="1:113" ht="32.25" customHeight="1" x14ac:dyDescent="0.2">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11</v>
      </c>
      <c r="BX39" s="354"/>
      <c r="BY39" s="355" t="str">
        <f>IF('各会計、関係団体の財政状況及び健全化判断比率'!B73="","",'各会計、関係団体の財政状況及び健全化判断比率'!B73)</f>
        <v>東京都後期高齢者医療広域連合
（後期高齢者医療特別会計）</v>
      </c>
      <c r="BZ39" s="355"/>
      <c r="CA39" s="355"/>
      <c r="CB39" s="355"/>
      <c r="CC39" s="355"/>
      <c r="CD39" s="355"/>
      <c r="CE39" s="355"/>
      <c r="CF39" s="355"/>
      <c r="CG39" s="355"/>
      <c r="CH39" s="355"/>
      <c r="CI39" s="355"/>
      <c r="CJ39" s="355"/>
      <c r="CK39" s="355"/>
      <c r="CL39" s="355"/>
      <c r="CM39" s="355"/>
      <c r="CN39" s="175"/>
      <c r="CO39" s="354">
        <f t="shared" si="3"/>
        <v>17</v>
      </c>
      <c r="CP39" s="354"/>
      <c r="CQ39" s="355" t="str">
        <f>IF('各会計、関係団体の財政状況及び健全化判断比率'!BS12="","",'各会計、関係団体の財政状況及び健全化判断比率'!BS12)</f>
        <v>せたがや文化財団</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2">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f t="shared" si="3"/>
        <v>18</v>
      </c>
      <c r="CP40" s="354"/>
      <c r="CQ40" s="355" t="str">
        <f>IF('各会計、関係団体の財政状況及び健全化判断比率'!BS13="","",'各会計、関係団体の財政状況及び健全化判断比率'!BS13)</f>
        <v>世田谷区産業振興公社</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2">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f t="shared" si="3"/>
        <v>19</v>
      </c>
      <c r="CP41" s="354"/>
      <c r="CQ41" s="355" t="str">
        <f>IF('各会計、関係団体の財政状況及び健全化判断比率'!BS14="","",'各会計、関係団体の財政状況及び健全化判断比率'!BS14)</f>
        <v>世田谷トラストまちづくり</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2">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2">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EduFd0EO4bDAptI8410Tf+IyI4R1ekyO9wCs/lQ0Ely3TUIYnwfMt3jx29DaLOH4B3fBkGbRcPFIn2FluSUQvw==" saltValue="vSV4T7LgrQvWIbFgL9XvQ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2">
      <c r="A34" s="22"/>
      <c r="B34" s="31"/>
      <c r="C34" s="1138" t="s">
        <v>528</v>
      </c>
      <c r="D34" s="1138"/>
      <c r="E34" s="1139"/>
      <c r="F34" s="32">
        <v>4.88</v>
      </c>
      <c r="G34" s="33">
        <v>6.98</v>
      </c>
      <c r="H34" s="33">
        <v>8.2200000000000006</v>
      </c>
      <c r="I34" s="33">
        <v>6.99</v>
      </c>
      <c r="J34" s="34">
        <v>4.8899999999999997</v>
      </c>
      <c r="K34" s="22"/>
      <c r="L34" s="22"/>
      <c r="M34" s="22"/>
      <c r="N34" s="22"/>
      <c r="O34" s="22"/>
      <c r="P34" s="22"/>
    </row>
    <row r="35" spans="1:16" ht="39" customHeight="1" x14ac:dyDescent="0.2">
      <c r="A35" s="22"/>
      <c r="B35" s="35"/>
      <c r="C35" s="1134" t="s">
        <v>529</v>
      </c>
      <c r="D35" s="1134"/>
      <c r="E35" s="1135"/>
      <c r="F35" s="36">
        <v>1.47</v>
      </c>
      <c r="G35" s="37">
        <v>1.21</v>
      </c>
      <c r="H35" s="37">
        <v>1.46</v>
      </c>
      <c r="I35" s="37">
        <v>1.61</v>
      </c>
      <c r="J35" s="38">
        <v>1.36</v>
      </c>
      <c r="K35" s="22"/>
      <c r="L35" s="22"/>
      <c r="M35" s="22"/>
      <c r="N35" s="22"/>
      <c r="O35" s="22"/>
      <c r="P35" s="22"/>
    </row>
    <row r="36" spans="1:16" ht="39" customHeight="1" x14ac:dyDescent="0.2">
      <c r="A36" s="22"/>
      <c r="B36" s="35"/>
      <c r="C36" s="1134" t="s">
        <v>530</v>
      </c>
      <c r="D36" s="1134"/>
      <c r="E36" s="1135"/>
      <c r="F36" s="36">
        <v>0.28000000000000003</v>
      </c>
      <c r="G36" s="37">
        <v>0.34</v>
      </c>
      <c r="H36" s="37">
        <v>0.31</v>
      </c>
      <c r="I36" s="37">
        <v>0.36</v>
      </c>
      <c r="J36" s="38">
        <v>0.31</v>
      </c>
      <c r="K36" s="22"/>
      <c r="L36" s="22"/>
      <c r="M36" s="22"/>
      <c r="N36" s="22"/>
      <c r="O36" s="22"/>
      <c r="P36" s="22"/>
    </row>
    <row r="37" spans="1:16" ht="39" customHeight="1" x14ac:dyDescent="0.2">
      <c r="A37" s="22"/>
      <c r="B37" s="35"/>
      <c r="C37" s="1134" t="s">
        <v>531</v>
      </c>
      <c r="D37" s="1134"/>
      <c r="E37" s="1135"/>
      <c r="F37" s="36">
        <v>0.18</v>
      </c>
      <c r="G37" s="37">
        <v>0.59</v>
      </c>
      <c r="H37" s="37">
        <v>0.56000000000000005</v>
      </c>
      <c r="I37" s="37">
        <v>0.28999999999999998</v>
      </c>
      <c r="J37" s="38">
        <v>0.27</v>
      </c>
      <c r="K37" s="22"/>
      <c r="L37" s="22"/>
      <c r="M37" s="22"/>
      <c r="N37" s="22"/>
      <c r="O37" s="22"/>
      <c r="P37" s="22"/>
    </row>
    <row r="38" spans="1:16" ht="39" customHeight="1" x14ac:dyDescent="0.2">
      <c r="A38" s="22"/>
      <c r="B38" s="35"/>
      <c r="C38" s="1134" t="s">
        <v>532</v>
      </c>
      <c r="D38" s="1134"/>
      <c r="E38" s="1135"/>
      <c r="F38" s="36">
        <v>0.01</v>
      </c>
      <c r="G38" s="37">
        <v>0.02</v>
      </c>
      <c r="H38" s="37">
        <v>0.03</v>
      </c>
      <c r="I38" s="37">
        <v>0.02</v>
      </c>
      <c r="J38" s="38">
        <v>0.01</v>
      </c>
      <c r="K38" s="22"/>
      <c r="L38" s="22"/>
      <c r="M38" s="22"/>
      <c r="N38" s="22"/>
      <c r="O38" s="22"/>
      <c r="P38" s="22"/>
    </row>
    <row r="39" spans="1:16" ht="39" customHeight="1" x14ac:dyDescent="0.2">
      <c r="A39" s="22"/>
      <c r="B39" s="35"/>
      <c r="C39" s="1134"/>
      <c r="D39" s="1134"/>
      <c r="E39" s="1135"/>
      <c r="F39" s="36"/>
      <c r="G39" s="37"/>
      <c r="H39" s="37"/>
      <c r="I39" s="37"/>
      <c r="J39" s="38"/>
      <c r="K39" s="22"/>
      <c r="L39" s="22"/>
      <c r="M39" s="22"/>
      <c r="N39" s="22"/>
      <c r="O39" s="22"/>
      <c r="P39" s="22"/>
    </row>
    <row r="40" spans="1:16" ht="39" customHeight="1" x14ac:dyDescent="0.2">
      <c r="A40" s="22"/>
      <c r="B40" s="35"/>
      <c r="C40" s="1134"/>
      <c r="D40" s="1134"/>
      <c r="E40" s="1135"/>
      <c r="F40" s="36"/>
      <c r="G40" s="37"/>
      <c r="H40" s="37"/>
      <c r="I40" s="37"/>
      <c r="J40" s="38"/>
      <c r="K40" s="22"/>
      <c r="L40" s="22"/>
      <c r="M40" s="22"/>
      <c r="N40" s="22"/>
      <c r="O40" s="22"/>
      <c r="P40" s="22"/>
    </row>
    <row r="41" spans="1:16" ht="39" customHeight="1" x14ac:dyDescent="0.2">
      <c r="A41" s="22"/>
      <c r="B41" s="35"/>
      <c r="C41" s="1134"/>
      <c r="D41" s="1134"/>
      <c r="E41" s="1135"/>
      <c r="F41" s="36"/>
      <c r="G41" s="37"/>
      <c r="H41" s="37"/>
      <c r="I41" s="37"/>
      <c r="J41" s="38"/>
      <c r="K41" s="22"/>
      <c r="L41" s="22"/>
      <c r="M41" s="22"/>
      <c r="N41" s="22"/>
      <c r="O41" s="22"/>
      <c r="P41" s="22"/>
    </row>
    <row r="42" spans="1:16" ht="39" customHeight="1" x14ac:dyDescent="0.2">
      <c r="A42" s="22"/>
      <c r="B42" s="39"/>
      <c r="C42" s="1134" t="s">
        <v>533</v>
      </c>
      <c r="D42" s="1134"/>
      <c r="E42" s="1135"/>
      <c r="F42" s="36" t="s">
        <v>483</v>
      </c>
      <c r="G42" s="37" t="s">
        <v>483</v>
      </c>
      <c r="H42" s="37" t="s">
        <v>483</v>
      </c>
      <c r="I42" s="37" t="s">
        <v>483</v>
      </c>
      <c r="J42" s="38" t="s">
        <v>483</v>
      </c>
      <c r="K42" s="22"/>
      <c r="L42" s="22"/>
      <c r="M42" s="22"/>
      <c r="N42" s="22"/>
      <c r="O42" s="22"/>
      <c r="P42" s="22"/>
    </row>
    <row r="43" spans="1:16" ht="39" customHeight="1" thickBot="1" x14ac:dyDescent="0.25">
      <c r="A43" s="22"/>
      <c r="B43" s="40"/>
      <c r="C43" s="1136" t="s">
        <v>534</v>
      </c>
      <c r="D43" s="1136"/>
      <c r="E43" s="1137"/>
      <c r="F43" s="41" t="s">
        <v>483</v>
      </c>
      <c r="G43" s="42" t="s">
        <v>483</v>
      </c>
      <c r="H43" s="42" t="s">
        <v>483</v>
      </c>
      <c r="I43" s="42" t="s">
        <v>483</v>
      </c>
      <c r="J43" s="43" t="s">
        <v>483</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UGfmh8FFbOWq8wskrV59tmvN97Vefs6ILNMYy6F7FO2K1ZfYubUam+SwE+i5DVxr5lEVgX9QvaF3FoXGEecgOw==" saltValue="y8mbcFzOB+3A1RoKB/n9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522</v>
      </c>
      <c r="L44" s="54" t="s">
        <v>523</v>
      </c>
      <c r="M44" s="54" t="s">
        <v>524</v>
      </c>
      <c r="N44" s="54" t="s">
        <v>525</v>
      </c>
      <c r="O44" s="55" t="s">
        <v>526</v>
      </c>
      <c r="P44" s="46"/>
      <c r="Q44" s="46"/>
      <c r="R44" s="46"/>
      <c r="S44" s="46"/>
      <c r="T44" s="46"/>
      <c r="U44" s="46"/>
    </row>
    <row r="45" spans="1:21" ht="30.75" customHeight="1" x14ac:dyDescent="0.2">
      <c r="A45" s="46"/>
      <c r="B45" s="1163" t="s">
        <v>9</v>
      </c>
      <c r="C45" s="1164"/>
      <c r="D45" s="56"/>
      <c r="E45" s="1169" t="s">
        <v>10</v>
      </c>
      <c r="F45" s="1169"/>
      <c r="G45" s="1169"/>
      <c r="H45" s="1169"/>
      <c r="I45" s="1169"/>
      <c r="J45" s="1170"/>
      <c r="K45" s="57">
        <v>4573</v>
      </c>
      <c r="L45" s="58">
        <v>4336</v>
      </c>
      <c r="M45" s="58">
        <v>4107</v>
      </c>
      <c r="N45" s="58">
        <v>3993</v>
      </c>
      <c r="O45" s="59">
        <v>3823</v>
      </c>
      <c r="P45" s="46"/>
      <c r="Q45" s="46"/>
      <c r="R45" s="46"/>
      <c r="S45" s="46"/>
      <c r="T45" s="46"/>
      <c r="U45" s="46"/>
    </row>
    <row r="46" spans="1:21" ht="30.75" customHeight="1" x14ac:dyDescent="0.2">
      <c r="A46" s="46"/>
      <c r="B46" s="1165"/>
      <c r="C46" s="1166"/>
      <c r="D46" s="60"/>
      <c r="E46" s="1142" t="s">
        <v>11</v>
      </c>
      <c r="F46" s="1142"/>
      <c r="G46" s="1142"/>
      <c r="H46" s="1142"/>
      <c r="I46" s="1142"/>
      <c r="J46" s="1143"/>
      <c r="K46" s="61" t="s">
        <v>483</v>
      </c>
      <c r="L46" s="62" t="s">
        <v>483</v>
      </c>
      <c r="M46" s="62" t="s">
        <v>483</v>
      </c>
      <c r="N46" s="62" t="s">
        <v>483</v>
      </c>
      <c r="O46" s="63" t="s">
        <v>483</v>
      </c>
      <c r="P46" s="46"/>
      <c r="Q46" s="46"/>
      <c r="R46" s="46"/>
      <c r="S46" s="46"/>
      <c r="T46" s="46"/>
      <c r="U46" s="46"/>
    </row>
    <row r="47" spans="1:21" ht="30.75" customHeight="1" x14ac:dyDescent="0.2">
      <c r="A47" s="46"/>
      <c r="B47" s="1165"/>
      <c r="C47" s="1166"/>
      <c r="D47" s="60"/>
      <c r="E47" s="1142" t="s">
        <v>12</v>
      </c>
      <c r="F47" s="1142"/>
      <c r="G47" s="1142"/>
      <c r="H47" s="1142"/>
      <c r="I47" s="1142"/>
      <c r="J47" s="1143"/>
      <c r="K47" s="61">
        <v>823</v>
      </c>
      <c r="L47" s="62">
        <v>998</v>
      </c>
      <c r="M47" s="62">
        <v>1126</v>
      </c>
      <c r="N47" s="62">
        <v>863</v>
      </c>
      <c r="O47" s="63">
        <v>615</v>
      </c>
      <c r="P47" s="46"/>
      <c r="Q47" s="46"/>
      <c r="R47" s="46"/>
      <c r="S47" s="46"/>
      <c r="T47" s="46"/>
      <c r="U47" s="46"/>
    </row>
    <row r="48" spans="1:21" ht="30.75" customHeight="1" x14ac:dyDescent="0.2">
      <c r="A48" s="46"/>
      <c r="B48" s="1165"/>
      <c r="C48" s="1166"/>
      <c r="D48" s="60"/>
      <c r="E48" s="1142" t="s">
        <v>13</v>
      </c>
      <c r="F48" s="1142"/>
      <c r="G48" s="1142"/>
      <c r="H48" s="1142"/>
      <c r="I48" s="1142"/>
      <c r="J48" s="1143"/>
      <c r="K48" s="61" t="s">
        <v>483</v>
      </c>
      <c r="L48" s="62" t="s">
        <v>483</v>
      </c>
      <c r="M48" s="62" t="s">
        <v>483</v>
      </c>
      <c r="N48" s="62" t="s">
        <v>483</v>
      </c>
      <c r="O48" s="63" t="s">
        <v>483</v>
      </c>
      <c r="P48" s="46"/>
      <c r="Q48" s="46"/>
      <c r="R48" s="46"/>
      <c r="S48" s="46"/>
      <c r="T48" s="46"/>
      <c r="U48" s="46"/>
    </row>
    <row r="49" spans="1:21" ht="30.75" customHeight="1" x14ac:dyDescent="0.2">
      <c r="A49" s="46"/>
      <c r="B49" s="1165"/>
      <c r="C49" s="1166"/>
      <c r="D49" s="60"/>
      <c r="E49" s="1142" t="s">
        <v>14</v>
      </c>
      <c r="F49" s="1142"/>
      <c r="G49" s="1142"/>
      <c r="H49" s="1142"/>
      <c r="I49" s="1142"/>
      <c r="J49" s="1143"/>
      <c r="K49" s="61">
        <v>239</v>
      </c>
      <c r="L49" s="62">
        <v>269</v>
      </c>
      <c r="M49" s="62">
        <v>256</v>
      </c>
      <c r="N49" s="62">
        <v>266</v>
      </c>
      <c r="O49" s="63">
        <v>331</v>
      </c>
      <c r="P49" s="46"/>
      <c r="Q49" s="46"/>
      <c r="R49" s="46"/>
      <c r="S49" s="46"/>
      <c r="T49" s="46"/>
      <c r="U49" s="46"/>
    </row>
    <row r="50" spans="1:21" ht="30.75" customHeight="1" x14ac:dyDescent="0.2">
      <c r="A50" s="46"/>
      <c r="B50" s="1165"/>
      <c r="C50" s="1166"/>
      <c r="D50" s="60"/>
      <c r="E50" s="1142" t="s">
        <v>15</v>
      </c>
      <c r="F50" s="1142"/>
      <c r="G50" s="1142"/>
      <c r="H50" s="1142"/>
      <c r="I50" s="1142"/>
      <c r="J50" s="1143"/>
      <c r="K50" s="61">
        <v>1830</v>
      </c>
      <c r="L50" s="62">
        <v>3600</v>
      </c>
      <c r="M50" s="62">
        <v>2443</v>
      </c>
      <c r="N50" s="62">
        <v>3409</v>
      </c>
      <c r="O50" s="63">
        <v>4338</v>
      </c>
      <c r="P50" s="46"/>
      <c r="Q50" s="46"/>
      <c r="R50" s="46"/>
      <c r="S50" s="46"/>
      <c r="T50" s="46"/>
      <c r="U50" s="46"/>
    </row>
    <row r="51" spans="1:21" ht="30.75" customHeight="1" x14ac:dyDescent="0.2">
      <c r="A51" s="46"/>
      <c r="B51" s="1167"/>
      <c r="C51" s="1168"/>
      <c r="D51" s="64"/>
      <c r="E51" s="1142" t="s">
        <v>16</v>
      </c>
      <c r="F51" s="1142"/>
      <c r="G51" s="1142"/>
      <c r="H51" s="1142"/>
      <c r="I51" s="1142"/>
      <c r="J51" s="1143"/>
      <c r="K51" s="61" t="s">
        <v>483</v>
      </c>
      <c r="L51" s="62" t="s">
        <v>483</v>
      </c>
      <c r="M51" s="62" t="s">
        <v>483</v>
      </c>
      <c r="N51" s="62" t="s">
        <v>483</v>
      </c>
      <c r="O51" s="63" t="s">
        <v>483</v>
      </c>
      <c r="P51" s="46"/>
      <c r="Q51" s="46"/>
      <c r="R51" s="46"/>
      <c r="S51" s="46"/>
      <c r="T51" s="46"/>
      <c r="U51" s="46"/>
    </row>
    <row r="52" spans="1:21" ht="30.75" customHeight="1" x14ac:dyDescent="0.2">
      <c r="A52" s="46"/>
      <c r="B52" s="1140" t="s">
        <v>17</v>
      </c>
      <c r="C52" s="1141"/>
      <c r="D52" s="64"/>
      <c r="E52" s="1142" t="s">
        <v>18</v>
      </c>
      <c r="F52" s="1142"/>
      <c r="G52" s="1142"/>
      <c r="H52" s="1142"/>
      <c r="I52" s="1142"/>
      <c r="J52" s="1143"/>
      <c r="K52" s="61">
        <v>15395</v>
      </c>
      <c r="L52" s="62">
        <v>15147</v>
      </c>
      <c r="M52" s="62">
        <v>14552</v>
      </c>
      <c r="N52" s="62">
        <v>13426</v>
      </c>
      <c r="O52" s="63">
        <v>12161</v>
      </c>
      <c r="P52" s="46"/>
      <c r="Q52" s="46"/>
      <c r="R52" s="46"/>
      <c r="S52" s="46"/>
      <c r="T52" s="46"/>
      <c r="U52" s="46"/>
    </row>
    <row r="53" spans="1:21" ht="30.75" customHeight="1" thickBot="1" x14ac:dyDescent="0.25">
      <c r="A53" s="46"/>
      <c r="B53" s="1144" t="s">
        <v>19</v>
      </c>
      <c r="C53" s="1145"/>
      <c r="D53" s="65"/>
      <c r="E53" s="1146" t="s">
        <v>20</v>
      </c>
      <c r="F53" s="1146"/>
      <c r="G53" s="1146"/>
      <c r="H53" s="1146"/>
      <c r="I53" s="1146"/>
      <c r="J53" s="1147"/>
      <c r="K53" s="66">
        <v>-7930</v>
      </c>
      <c r="L53" s="67">
        <v>-5944</v>
      </c>
      <c r="M53" s="67">
        <v>-6620</v>
      </c>
      <c r="N53" s="67">
        <v>-4895</v>
      </c>
      <c r="O53" s="68">
        <v>-3054</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535</v>
      </c>
      <c r="L57" s="79" t="s">
        <v>536</v>
      </c>
      <c r="M57" s="79" t="s">
        <v>537</v>
      </c>
      <c r="N57" s="79" t="s">
        <v>538</v>
      </c>
      <c r="O57" s="80" t="s">
        <v>539</v>
      </c>
      <c r="P57" s="46"/>
      <c r="Q57" s="46"/>
      <c r="R57" s="46"/>
      <c r="S57" s="46"/>
      <c r="T57" s="46"/>
      <c r="U57" s="46"/>
    </row>
    <row r="58" spans="1:21" ht="31.5" customHeight="1" x14ac:dyDescent="0.2">
      <c r="B58" s="1148" t="s">
        <v>24</v>
      </c>
      <c r="C58" s="1149"/>
      <c r="D58" s="1154" t="s">
        <v>25</v>
      </c>
      <c r="E58" s="1155"/>
      <c r="F58" s="1155"/>
      <c r="G58" s="1155"/>
      <c r="H58" s="1155"/>
      <c r="I58" s="1155"/>
      <c r="J58" s="1156"/>
      <c r="K58" s="81">
        <v>133</v>
      </c>
      <c r="L58" s="82">
        <v>167</v>
      </c>
      <c r="M58" s="82">
        <v>1335</v>
      </c>
      <c r="N58" s="82">
        <v>1240</v>
      </c>
      <c r="O58" s="83">
        <v>1206</v>
      </c>
    </row>
    <row r="59" spans="1:21" ht="31.5" customHeight="1" x14ac:dyDescent="0.2">
      <c r="B59" s="1150"/>
      <c r="C59" s="1151"/>
      <c r="D59" s="1157" t="s">
        <v>26</v>
      </c>
      <c r="E59" s="1158"/>
      <c r="F59" s="1158"/>
      <c r="G59" s="1158"/>
      <c r="H59" s="1158"/>
      <c r="I59" s="1158"/>
      <c r="J59" s="1159"/>
      <c r="K59" s="84">
        <v>6426</v>
      </c>
      <c r="L59" s="85">
        <v>6441</v>
      </c>
      <c r="M59" s="85">
        <v>6454</v>
      </c>
      <c r="N59" s="85">
        <v>6466</v>
      </c>
      <c r="O59" s="86">
        <v>6477</v>
      </c>
    </row>
    <row r="60" spans="1:21" ht="31.5" customHeight="1" thickBot="1" x14ac:dyDescent="0.25">
      <c r="B60" s="1152"/>
      <c r="C60" s="1153"/>
      <c r="D60" s="1160" t="s">
        <v>27</v>
      </c>
      <c r="E60" s="1161"/>
      <c r="F60" s="1161"/>
      <c r="G60" s="1161"/>
      <c r="H60" s="1161"/>
      <c r="I60" s="1161"/>
      <c r="J60" s="1162"/>
      <c r="K60" s="87">
        <v>1015</v>
      </c>
      <c r="L60" s="88">
        <v>1672</v>
      </c>
      <c r="M60" s="88">
        <v>2503</v>
      </c>
      <c r="N60" s="88">
        <v>2294</v>
      </c>
      <c r="O60" s="89">
        <v>1918</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6ySuozadwelOSkmtXVpqgrsJgEfoReBdDTPaycIlIO5fZWwMQMh1mfOSf9SKdHJHHoonK6iYyHFxyNxb7PKXFg==" saltValue="f4cSMACBie8MAYXmcem0l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522</v>
      </c>
      <c r="J40" s="101" t="s">
        <v>523</v>
      </c>
      <c r="K40" s="101" t="s">
        <v>524</v>
      </c>
      <c r="L40" s="101" t="s">
        <v>525</v>
      </c>
      <c r="M40" s="102" t="s">
        <v>526</v>
      </c>
    </row>
    <row r="41" spans="2:13" ht="27.75" customHeight="1" x14ac:dyDescent="0.2">
      <c r="B41" s="1183" t="s">
        <v>30</v>
      </c>
      <c r="C41" s="1184"/>
      <c r="D41" s="103"/>
      <c r="E41" s="1185" t="s">
        <v>31</v>
      </c>
      <c r="F41" s="1185"/>
      <c r="G41" s="1185"/>
      <c r="H41" s="1186"/>
      <c r="I41" s="342">
        <v>69759</v>
      </c>
      <c r="J41" s="343">
        <v>73597</v>
      </c>
      <c r="K41" s="343">
        <v>63799</v>
      </c>
      <c r="L41" s="343">
        <v>55595</v>
      </c>
      <c r="M41" s="344">
        <v>48132</v>
      </c>
    </row>
    <row r="42" spans="2:13" ht="27.75" customHeight="1" x14ac:dyDescent="0.2">
      <c r="B42" s="1173"/>
      <c r="C42" s="1174"/>
      <c r="D42" s="104"/>
      <c r="E42" s="1177" t="s">
        <v>32</v>
      </c>
      <c r="F42" s="1177"/>
      <c r="G42" s="1177"/>
      <c r="H42" s="1178"/>
      <c r="I42" s="345">
        <v>27684</v>
      </c>
      <c r="J42" s="346">
        <v>19319</v>
      </c>
      <c r="K42" s="346">
        <v>18910</v>
      </c>
      <c r="L42" s="346">
        <v>22508</v>
      </c>
      <c r="M42" s="347">
        <v>22725</v>
      </c>
    </row>
    <row r="43" spans="2:13" ht="27.75" customHeight="1" x14ac:dyDescent="0.2">
      <c r="B43" s="1173"/>
      <c r="C43" s="1174"/>
      <c r="D43" s="104"/>
      <c r="E43" s="1177" t="s">
        <v>33</v>
      </c>
      <c r="F43" s="1177"/>
      <c r="G43" s="1177"/>
      <c r="H43" s="1178"/>
      <c r="I43" s="345" t="s">
        <v>483</v>
      </c>
      <c r="J43" s="346" t="s">
        <v>483</v>
      </c>
      <c r="K43" s="346" t="s">
        <v>483</v>
      </c>
      <c r="L43" s="346" t="s">
        <v>483</v>
      </c>
      <c r="M43" s="347" t="s">
        <v>483</v>
      </c>
    </row>
    <row r="44" spans="2:13" ht="27.75" customHeight="1" x14ac:dyDescent="0.2">
      <c r="B44" s="1173"/>
      <c r="C44" s="1174"/>
      <c r="D44" s="104"/>
      <c r="E44" s="1177" t="s">
        <v>34</v>
      </c>
      <c r="F44" s="1177"/>
      <c r="G44" s="1177"/>
      <c r="H44" s="1178"/>
      <c r="I44" s="345">
        <v>3000</v>
      </c>
      <c r="J44" s="346">
        <v>3519</v>
      </c>
      <c r="K44" s="346">
        <v>4003</v>
      </c>
      <c r="L44" s="346">
        <v>4966</v>
      </c>
      <c r="M44" s="347">
        <v>5250</v>
      </c>
    </row>
    <row r="45" spans="2:13" ht="27.75" customHeight="1" x14ac:dyDescent="0.2">
      <c r="B45" s="1173"/>
      <c r="C45" s="1174"/>
      <c r="D45" s="104"/>
      <c r="E45" s="1177" t="s">
        <v>35</v>
      </c>
      <c r="F45" s="1177"/>
      <c r="G45" s="1177"/>
      <c r="H45" s="1178"/>
      <c r="I45" s="345">
        <v>33470</v>
      </c>
      <c r="J45" s="346">
        <v>32712</v>
      </c>
      <c r="K45" s="346">
        <v>31469</v>
      </c>
      <c r="L45" s="346">
        <v>31193</v>
      </c>
      <c r="M45" s="347">
        <v>32722</v>
      </c>
    </row>
    <row r="46" spans="2:13" ht="27.75" customHeight="1" x14ac:dyDescent="0.2">
      <c r="B46" s="1173"/>
      <c r="C46" s="1174"/>
      <c r="D46" s="105"/>
      <c r="E46" s="1177" t="s">
        <v>36</v>
      </c>
      <c r="F46" s="1177"/>
      <c r="G46" s="1177"/>
      <c r="H46" s="1178"/>
      <c r="I46" s="345" t="s">
        <v>483</v>
      </c>
      <c r="J46" s="346" t="s">
        <v>483</v>
      </c>
      <c r="K46" s="346" t="s">
        <v>483</v>
      </c>
      <c r="L46" s="346" t="s">
        <v>483</v>
      </c>
      <c r="M46" s="347" t="s">
        <v>483</v>
      </c>
    </row>
    <row r="47" spans="2:13" ht="27.75" customHeight="1" x14ac:dyDescent="0.2">
      <c r="B47" s="1173"/>
      <c r="C47" s="1174"/>
      <c r="D47" s="106"/>
      <c r="E47" s="1187" t="s">
        <v>37</v>
      </c>
      <c r="F47" s="1188"/>
      <c r="G47" s="1188"/>
      <c r="H47" s="1189"/>
      <c r="I47" s="345" t="s">
        <v>483</v>
      </c>
      <c r="J47" s="346" t="s">
        <v>483</v>
      </c>
      <c r="K47" s="346" t="s">
        <v>483</v>
      </c>
      <c r="L47" s="346" t="s">
        <v>483</v>
      </c>
      <c r="M47" s="347" t="s">
        <v>483</v>
      </c>
    </row>
    <row r="48" spans="2:13" ht="27.75" customHeight="1" x14ac:dyDescent="0.2">
      <c r="B48" s="1173"/>
      <c r="C48" s="1174"/>
      <c r="D48" s="104"/>
      <c r="E48" s="1177" t="s">
        <v>38</v>
      </c>
      <c r="F48" s="1177"/>
      <c r="G48" s="1177"/>
      <c r="H48" s="1178"/>
      <c r="I48" s="345" t="s">
        <v>483</v>
      </c>
      <c r="J48" s="346" t="s">
        <v>483</v>
      </c>
      <c r="K48" s="346" t="s">
        <v>483</v>
      </c>
      <c r="L48" s="346" t="s">
        <v>483</v>
      </c>
      <c r="M48" s="347" t="s">
        <v>483</v>
      </c>
    </row>
    <row r="49" spans="2:13" ht="27.75" customHeight="1" x14ac:dyDescent="0.2">
      <c r="B49" s="1175"/>
      <c r="C49" s="1176"/>
      <c r="D49" s="104"/>
      <c r="E49" s="1177" t="s">
        <v>39</v>
      </c>
      <c r="F49" s="1177"/>
      <c r="G49" s="1177"/>
      <c r="H49" s="1178"/>
      <c r="I49" s="345" t="s">
        <v>483</v>
      </c>
      <c r="J49" s="346" t="s">
        <v>483</v>
      </c>
      <c r="K49" s="346" t="s">
        <v>483</v>
      </c>
      <c r="L49" s="346" t="s">
        <v>483</v>
      </c>
      <c r="M49" s="347" t="s">
        <v>483</v>
      </c>
    </row>
    <row r="50" spans="2:13" ht="27.75" customHeight="1" x14ac:dyDescent="0.2">
      <c r="B50" s="1171" t="s">
        <v>40</v>
      </c>
      <c r="C50" s="1172"/>
      <c r="D50" s="107"/>
      <c r="E50" s="1177" t="s">
        <v>41</v>
      </c>
      <c r="F50" s="1177"/>
      <c r="G50" s="1177"/>
      <c r="H50" s="1178"/>
      <c r="I50" s="345">
        <v>113106</v>
      </c>
      <c r="J50" s="346">
        <v>121416</v>
      </c>
      <c r="K50" s="346">
        <v>137264</v>
      </c>
      <c r="L50" s="346">
        <v>163175</v>
      </c>
      <c r="M50" s="347">
        <v>165869</v>
      </c>
    </row>
    <row r="51" spans="2:13" ht="27.75" customHeight="1" x14ac:dyDescent="0.2">
      <c r="B51" s="1173"/>
      <c r="C51" s="1174"/>
      <c r="D51" s="104"/>
      <c r="E51" s="1177" t="s">
        <v>42</v>
      </c>
      <c r="F51" s="1177"/>
      <c r="G51" s="1177"/>
      <c r="H51" s="1178"/>
      <c r="I51" s="345">
        <v>6375</v>
      </c>
      <c r="J51" s="346">
        <v>6212</v>
      </c>
      <c r="K51" s="346">
        <v>5982</v>
      </c>
      <c r="L51" s="346">
        <v>5908</v>
      </c>
      <c r="M51" s="347">
        <v>5884</v>
      </c>
    </row>
    <row r="52" spans="2:13" ht="27.75" customHeight="1" x14ac:dyDescent="0.2">
      <c r="B52" s="1175"/>
      <c r="C52" s="1176"/>
      <c r="D52" s="104"/>
      <c r="E52" s="1177" t="s">
        <v>43</v>
      </c>
      <c r="F52" s="1177"/>
      <c r="G52" s="1177"/>
      <c r="H52" s="1178"/>
      <c r="I52" s="345">
        <v>130515</v>
      </c>
      <c r="J52" s="346">
        <v>122728</v>
      </c>
      <c r="K52" s="346">
        <v>126413</v>
      </c>
      <c r="L52" s="346">
        <v>115155</v>
      </c>
      <c r="M52" s="347">
        <v>99521</v>
      </c>
    </row>
    <row r="53" spans="2:13" ht="27.75" customHeight="1" thickBot="1" x14ac:dyDescent="0.25">
      <c r="B53" s="1179" t="s">
        <v>19</v>
      </c>
      <c r="C53" s="1180"/>
      <c r="D53" s="108"/>
      <c r="E53" s="1181" t="s">
        <v>44</v>
      </c>
      <c r="F53" s="1181"/>
      <c r="G53" s="1181"/>
      <c r="H53" s="1182"/>
      <c r="I53" s="348">
        <v>-116083</v>
      </c>
      <c r="J53" s="349">
        <v>-121209</v>
      </c>
      <c r="K53" s="349">
        <v>-151479</v>
      </c>
      <c r="L53" s="349">
        <v>-169976</v>
      </c>
      <c r="M53" s="350">
        <v>-162446</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T/fkL7CFUSIS8MGEiuYEpWyV6xVHSs/ZEkSECQyrM8z8YO/kcyEHqQZ7RasH4OgUyUre2VwV5BHlgVcHRKppdQ==" saltValue="Nt8e5As8/CAfAJ8yP6jP2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524</v>
      </c>
      <c r="G54" s="117" t="s">
        <v>525</v>
      </c>
      <c r="H54" s="118" t="s">
        <v>526</v>
      </c>
    </row>
    <row r="55" spans="2:8" ht="52.5" customHeight="1" x14ac:dyDescent="0.2">
      <c r="B55" s="119"/>
      <c r="C55" s="1198" t="s">
        <v>46</v>
      </c>
      <c r="D55" s="1198"/>
      <c r="E55" s="1199"/>
      <c r="F55" s="120">
        <v>38838</v>
      </c>
      <c r="G55" s="120">
        <v>41831</v>
      </c>
      <c r="H55" s="121">
        <v>41912</v>
      </c>
    </row>
    <row r="56" spans="2:8" ht="52.5" customHeight="1" x14ac:dyDescent="0.2">
      <c r="B56" s="122"/>
      <c r="C56" s="1200" t="s">
        <v>47</v>
      </c>
      <c r="D56" s="1200"/>
      <c r="E56" s="1201"/>
      <c r="F56" s="123">
        <v>6466</v>
      </c>
      <c r="G56" s="123">
        <v>6477</v>
      </c>
      <c r="H56" s="124">
        <v>6491</v>
      </c>
    </row>
    <row r="57" spans="2:8" ht="53.25" customHeight="1" x14ac:dyDescent="0.2">
      <c r="B57" s="122"/>
      <c r="C57" s="1202" t="s">
        <v>48</v>
      </c>
      <c r="D57" s="1202"/>
      <c r="E57" s="1203"/>
      <c r="F57" s="125">
        <v>82710</v>
      </c>
      <c r="G57" s="125">
        <v>104919</v>
      </c>
      <c r="H57" s="126">
        <v>98634</v>
      </c>
    </row>
    <row r="58" spans="2:8" ht="45.75" customHeight="1" x14ac:dyDescent="0.2">
      <c r="B58" s="127"/>
      <c r="C58" s="1190" t="s">
        <v>550</v>
      </c>
      <c r="D58" s="1191"/>
      <c r="E58" s="1192"/>
      <c r="F58" s="128">
        <v>18645</v>
      </c>
      <c r="G58" s="128">
        <v>31687</v>
      </c>
      <c r="H58" s="129">
        <v>31732</v>
      </c>
    </row>
    <row r="59" spans="2:8" ht="45.75" customHeight="1" x14ac:dyDescent="0.2">
      <c r="B59" s="127"/>
      <c r="C59" s="1190" t="s">
        <v>551</v>
      </c>
      <c r="D59" s="1191"/>
      <c r="E59" s="1192"/>
      <c r="F59" s="128">
        <v>35139</v>
      </c>
      <c r="G59" s="128">
        <v>37223</v>
      </c>
      <c r="H59" s="129">
        <v>30111</v>
      </c>
    </row>
    <row r="60" spans="2:8" ht="45.75" customHeight="1" x14ac:dyDescent="0.2">
      <c r="B60" s="127"/>
      <c r="C60" s="1190" t="s">
        <v>547</v>
      </c>
      <c r="D60" s="1191"/>
      <c r="E60" s="1192"/>
      <c r="F60" s="128">
        <v>10269</v>
      </c>
      <c r="G60" s="128">
        <v>12348</v>
      </c>
      <c r="H60" s="129">
        <v>12486</v>
      </c>
    </row>
    <row r="61" spans="2:8" ht="45.75" customHeight="1" x14ac:dyDescent="0.2">
      <c r="B61" s="127"/>
      <c r="C61" s="1190" t="s">
        <v>548</v>
      </c>
      <c r="D61" s="1191"/>
      <c r="E61" s="1192"/>
      <c r="F61" s="128">
        <v>10162</v>
      </c>
      <c r="G61" s="128">
        <v>12216</v>
      </c>
      <c r="H61" s="129">
        <v>12239</v>
      </c>
    </row>
    <row r="62" spans="2:8" ht="45.75" customHeight="1" thickBot="1" x14ac:dyDescent="0.25">
      <c r="B62" s="130"/>
      <c r="C62" s="1193" t="s">
        <v>549</v>
      </c>
      <c r="D62" s="1194"/>
      <c r="E62" s="1195"/>
      <c r="F62" s="131">
        <v>2900</v>
      </c>
      <c r="G62" s="131">
        <v>5087</v>
      </c>
      <c r="H62" s="132">
        <v>5228</v>
      </c>
    </row>
    <row r="63" spans="2:8" ht="52.5" customHeight="1" thickBot="1" x14ac:dyDescent="0.25">
      <c r="B63" s="133"/>
      <c r="C63" s="1196" t="s">
        <v>49</v>
      </c>
      <c r="D63" s="1196"/>
      <c r="E63" s="1197"/>
      <c r="F63" s="134">
        <v>128014</v>
      </c>
      <c r="G63" s="134">
        <v>153227</v>
      </c>
      <c r="H63" s="135">
        <v>147037</v>
      </c>
    </row>
    <row r="64" spans="2:8" ht="13" x14ac:dyDescent="0.2"/>
  </sheetData>
  <sheetProtection algorithmName="SHA-512" hashValue="UL2Kv15swhrugI2tnnm581Q2fsRJBFo+wAzyD4HSzl6Acca0qQ/R2yxiA2mT88r0X/5Ro1jgxkNHCyxGOZR8EQ==" saltValue="ZPBUuHj+nxe9WrJIuzxV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521</v>
      </c>
      <c r="G2" s="149"/>
      <c r="H2" s="150"/>
    </row>
    <row r="3" spans="1:8" x14ac:dyDescent="0.2">
      <c r="A3" s="146" t="s">
        <v>514</v>
      </c>
      <c r="B3" s="151"/>
      <c r="C3" s="152"/>
      <c r="D3" s="153">
        <v>56077</v>
      </c>
      <c r="E3" s="154"/>
      <c r="F3" s="155">
        <v>51681</v>
      </c>
      <c r="G3" s="156"/>
      <c r="H3" s="157"/>
    </row>
    <row r="4" spans="1:8" x14ac:dyDescent="0.2">
      <c r="A4" s="158"/>
      <c r="B4" s="159"/>
      <c r="C4" s="160"/>
      <c r="D4" s="161">
        <v>36504</v>
      </c>
      <c r="E4" s="162"/>
      <c r="F4" s="163">
        <v>37226</v>
      </c>
      <c r="G4" s="164"/>
      <c r="H4" s="165"/>
    </row>
    <row r="5" spans="1:8" x14ac:dyDescent="0.2">
      <c r="A5" s="146" t="s">
        <v>516</v>
      </c>
      <c r="B5" s="151"/>
      <c r="C5" s="152"/>
      <c r="D5" s="153">
        <v>43232</v>
      </c>
      <c r="E5" s="154"/>
      <c r="F5" s="155">
        <v>50465</v>
      </c>
      <c r="G5" s="156"/>
      <c r="H5" s="157"/>
    </row>
    <row r="6" spans="1:8" x14ac:dyDescent="0.2">
      <c r="A6" s="158"/>
      <c r="B6" s="159"/>
      <c r="C6" s="160"/>
      <c r="D6" s="161">
        <v>26223</v>
      </c>
      <c r="E6" s="162"/>
      <c r="F6" s="163">
        <v>34193</v>
      </c>
      <c r="G6" s="164"/>
      <c r="H6" s="165"/>
    </row>
    <row r="7" spans="1:8" x14ac:dyDescent="0.2">
      <c r="A7" s="146" t="s">
        <v>517</v>
      </c>
      <c r="B7" s="151"/>
      <c r="C7" s="152"/>
      <c r="D7" s="153">
        <v>34663</v>
      </c>
      <c r="E7" s="154"/>
      <c r="F7" s="155">
        <v>51679</v>
      </c>
      <c r="G7" s="156"/>
      <c r="H7" s="157"/>
    </row>
    <row r="8" spans="1:8" x14ac:dyDescent="0.2">
      <c r="A8" s="158"/>
      <c r="B8" s="159"/>
      <c r="C8" s="160"/>
      <c r="D8" s="161">
        <v>21146</v>
      </c>
      <c r="E8" s="162"/>
      <c r="F8" s="163">
        <v>35132</v>
      </c>
      <c r="G8" s="164"/>
      <c r="H8" s="165"/>
    </row>
    <row r="9" spans="1:8" x14ac:dyDescent="0.2">
      <c r="A9" s="146" t="s">
        <v>518</v>
      </c>
      <c r="B9" s="151"/>
      <c r="C9" s="152"/>
      <c r="D9" s="153">
        <v>34717</v>
      </c>
      <c r="E9" s="154"/>
      <c r="F9" s="155">
        <v>49665</v>
      </c>
      <c r="G9" s="156"/>
      <c r="H9" s="157"/>
    </row>
    <row r="10" spans="1:8" x14ac:dyDescent="0.2">
      <c r="A10" s="158"/>
      <c r="B10" s="159"/>
      <c r="C10" s="160"/>
      <c r="D10" s="161">
        <v>22362</v>
      </c>
      <c r="E10" s="162"/>
      <c r="F10" s="163">
        <v>34678</v>
      </c>
      <c r="G10" s="164"/>
      <c r="H10" s="165"/>
    </row>
    <row r="11" spans="1:8" x14ac:dyDescent="0.2">
      <c r="A11" s="146" t="s">
        <v>519</v>
      </c>
      <c r="B11" s="151"/>
      <c r="C11" s="152"/>
      <c r="D11" s="153">
        <v>50364</v>
      </c>
      <c r="E11" s="154"/>
      <c r="F11" s="155">
        <v>63439</v>
      </c>
      <c r="G11" s="156"/>
      <c r="H11" s="157"/>
    </row>
    <row r="12" spans="1:8" x14ac:dyDescent="0.2">
      <c r="A12" s="158"/>
      <c r="B12" s="159"/>
      <c r="C12" s="166"/>
      <c r="D12" s="161">
        <v>36050</v>
      </c>
      <c r="E12" s="162"/>
      <c r="F12" s="163">
        <v>46463</v>
      </c>
      <c r="G12" s="164"/>
      <c r="H12" s="165"/>
    </row>
    <row r="13" spans="1:8" x14ac:dyDescent="0.2">
      <c r="A13" s="146"/>
      <c r="B13" s="151"/>
      <c r="C13" s="152"/>
      <c r="D13" s="153">
        <v>43811</v>
      </c>
      <c r="E13" s="154"/>
      <c r="F13" s="155">
        <v>53386</v>
      </c>
      <c r="G13" s="167"/>
      <c r="H13" s="157"/>
    </row>
    <row r="14" spans="1:8" x14ac:dyDescent="0.2">
      <c r="A14" s="158"/>
      <c r="B14" s="159"/>
      <c r="C14" s="160"/>
      <c r="D14" s="161">
        <v>28457</v>
      </c>
      <c r="E14" s="162"/>
      <c r="F14" s="163">
        <v>37538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4.91</v>
      </c>
      <c r="C19" s="168">
        <f>ROUND(VALUE(SUBSTITUTE(実質収支比率等に係る経年分析!G$48,"▲","-")),2)</f>
        <v>6.13</v>
      </c>
      <c r="D19" s="168">
        <f>ROUND(VALUE(SUBSTITUTE(実質収支比率等に係る経年分析!H$48,"▲","-")),2)</f>
        <v>8.26</v>
      </c>
      <c r="E19" s="168">
        <f>ROUND(VALUE(SUBSTITUTE(実質収支比率等に係る経年分析!I$48,"▲","-")),2)</f>
        <v>7.02</v>
      </c>
      <c r="F19" s="168">
        <f>ROUND(VALUE(SUBSTITUTE(実質収支比率等に係る経年分析!J$48,"▲","-")),2)</f>
        <v>4.91</v>
      </c>
    </row>
    <row r="20" spans="1:11" x14ac:dyDescent="0.2">
      <c r="A20" s="168" t="s">
        <v>53</v>
      </c>
      <c r="B20" s="168">
        <f>ROUND(VALUE(SUBSTITUTE(実質収支比率等に係る経年分析!F$47,"▲","-")),2)</f>
        <v>16.46</v>
      </c>
      <c r="C20" s="168">
        <f>ROUND(VALUE(SUBSTITUTE(実質収支比率等に係る経年分析!G$47,"▲","-")),2)</f>
        <v>19.100000000000001</v>
      </c>
      <c r="D20" s="168">
        <f>ROUND(VALUE(SUBSTITUTE(実質収支比率等に係る経年分析!H$47,"▲","-")),2)</f>
        <v>18.78</v>
      </c>
      <c r="E20" s="168">
        <f>ROUND(VALUE(SUBSTITUTE(実質収支比率等に係る経年分析!I$47,"▲","-")),2)</f>
        <v>19.27</v>
      </c>
      <c r="F20" s="168">
        <f>ROUND(VALUE(SUBSTITUTE(実質収支比率等に係る経年分析!J$47,"▲","-")),2)</f>
        <v>18.5</v>
      </c>
    </row>
    <row r="21" spans="1:11" x14ac:dyDescent="0.2">
      <c r="A21" s="168" t="s">
        <v>54</v>
      </c>
      <c r="B21" s="168">
        <f>IF(ISNUMBER(VALUE(SUBSTITUTE(実質収支比率等に係る経年分析!F$49,"▲","-"))),ROUND(VALUE(SUBSTITUTE(実質収支比率等に係る経年分析!F$49,"▲","-")),2),NA())</f>
        <v>1.62</v>
      </c>
      <c r="C21" s="168">
        <f>IF(ISNUMBER(VALUE(SUBSTITUTE(実質収支比率等に係る経年分析!G$49,"▲","-"))),ROUND(VALUE(SUBSTITUTE(実質収支比率等に係る経年分析!G$49,"▲","-")),2),NA())</f>
        <v>3.75</v>
      </c>
      <c r="D21" s="168">
        <f>IF(ISNUMBER(VALUE(SUBSTITUTE(実質収支比率等に係る経年分析!H$49,"▲","-"))),ROUND(VALUE(SUBSTITUTE(実質収支比率等に係る経年分析!H$49,"▲","-")),2),NA())</f>
        <v>2.69</v>
      </c>
      <c r="E21" s="168">
        <f>IF(ISNUMBER(VALUE(SUBSTITUTE(実質収支比率等に係る経年分析!I$49,"▲","-"))),ROUND(VALUE(SUBSTITUTE(実質収支比率等に係る経年分析!I$49,"▲","-")),2),NA())</f>
        <v>0.54</v>
      </c>
      <c r="F21" s="168">
        <f>IF(ISNUMBER(VALUE(SUBSTITUTE(実質収支比率等に係る経年分析!J$49,"▲","-"))),ROUND(VALUE(SUBSTITUTE(実質収支比率等に係る経年分析!J$49,"▲","-")),2),NA())</f>
        <v>-1.79</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str">
        <f>IF(連結実質赤字比率に係る赤字・黒字の構成分析!C$38="",NA(),連結実質赤字比率に係る赤字・黒字の構成分析!C$38)</f>
        <v>学校給食費会計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0.01</v>
      </c>
    </row>
    <row r="33" spans="1:16" x14ac:dyDescent="0.2">
      <c r="A33" s="169" t="str">
        <f>IF(連結実質赤字比率に係る赤字・黒字の構成分析!C$37="",NA(),連結実質赤字比率に係る赤字・黒字の構成分析!C$37)</f>
        <v>国民健康保険事業会計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0.18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0.59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0.56000000000000005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0.28999999999999998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0.27</v>
      </c>
    </row>
    <row r="34" spans="1:16" x14ac:dyDescent="0.2">
      <c r="A34" s="169" t="str">
        <f>IF(連結実質赤字比率に係る赤字・黒字の構成分析!C$36="",NA(),連結実質赤字比率に係る赤字・黒字の構成分析!C$36)</f>
        <v>後期高齢者医療会計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0.28000000000000003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0.34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0.31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0.36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0.31</v>
      </c>
    </row>
    <row r="35" spans="1:16" x14ac:dyDescent="0.2">
      <c r="A35" s="169" t="str">
        <f>IF(連結実質赤字比率に係る赤字・黒字の構成分析!C$35="",NA(),連結実質赤字比率に係る赤字・黒字の構成分析!C$35)</f>
        <v>介護保険事業会計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1.47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1.21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1.46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1.61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1.36</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4.88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6.98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8.2200000000000006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6.99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4.8899999999999997</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15395</v>
      </c>
      <c r="E42" s="170"/>
      <c r="F42" s="170"/>
      <c r="G42" s="170">
        <f>'実質公債費比率（分子）の構造'!L$52</f>
        <v>15147</v>
      </c>
      <c r="H42" s="170"/>
      <c r="I42" s="170"/>
      <c r="J42" s="170">
        <f>'実質公債費比率（分子）の構造'!M$52</f>
        <v>14552</v>
      </c>
      <c r="K42" s="170"/>
      <c r="L42" s="170"/>
      <c r="M42" s="170">
        <f>'実質公債費比率（分子）の構造'!N$52</f>
        <v>13426</v>
      </c>
      <c r="N42" s="170"/>
      <c r="O42" s="170"/>
      <c r="P42" s="170">
        <f>'実質公債費比率（分子）の構造'!O$52</f>
        <v>12161</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1830</v>
      </c>
      <c r="C44" s="170"/>
      <c r="D44" s="170"/>
      <c r="E44" s="170">
        <f>'実質公債費比率（分子）の構造'!L$50</f>
        <v>3600</v>
      </c>
      <c r="F44" s="170"/>
      <c r="G44" s="170"/>
      <c r="H44" s="170">
        <f>'実質公債費比率（分子）の構造'!M$50</f>
        <v>2443</v>
      </c>
      <c r="I44" s="170"/>
      <c r="J44" s="170"/>
      <c r="K44" s="170">
        <f>'実質公債費比率（分子）の構造'!N$50</f>
        <v>3409</v>
      </c>
      <c r="L44" s="170"/>
      <c r="M44" s="170"/>
      <c r="N44" s="170">
        <f>'実質公債費比率（分子）の構造'!O$50</f>
        <v>4338</v>
      </c>
      <c r="O44" s="170"/>
      <c r="P44" s="170"/>
    </row>
    <row r="45" spans="1:16" x14ac:dyDescent="0.2">
      <c r="A45" s="170" t="s">
        <v>63</v>
      </c>
      <c r="B45" s="170">
        <f>'実質公債費比率（分子）の構造'!K$49</f>
        <v>239</v>
      </c>
      <c r="C45" s="170"/>
      <c r="D45" s="170"/>
      <c r="E45" s="170">
        <f>'実質公債費比率（分子）の構造'!L$49</f>
        <v>269</v>
      </c>
      <c r="F45" s="170"/>
      <c r="G45" s="170"/>
      <c r="H45" s="170">
        <f>'実質公債費比率（分子）の構造'!M$49</f>
        <v>256</v>
      </c>
      <c r="I45" s="170"/>
      <c r="J45" s="170"/>
      <c r="K45" s="170">
        <f>'実質公債費比率（分子）の構造'!N$49</f>
        <v>266</v>
      </c>
      <c r="L45" s="170"/>
      <c r="M45" s="170"/>
      <c r="N45" s="170">
        <f>'実質公債費比率（分子）の構造'!O$49</f>
        <v>331</v>
      </c>
      <c r="O45" s="170"/>
      <c r="P45" s="170"/>
    </row>
    <row r="46" spans="1:16" x14ac:dyDescent="0.2">
      <c r="A46" s="170" t="s">
        <v>64</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x14ac:dyDescent="0.2">
      <c r="A47" s="170" t="s">
        <v>12</v>
      </c>
      <c r="B47" s="170">
        <f>'実質公債費比率（分子）の構造'!K$47</f>
        <v>823</v>
      </c>
      <c r="C47" s="170"/>
      <c r="D47" s="170"/>
      <c r="E47" s="170">
        <f>'実質公債費比率（分子）の構造'!L$47</f>
        <v>998</v>
      </c>
      <c r="F47" s="170"/>
      <c r="G47" s="170"/>
      <c r="H47" s="170">
        <f>'実質公債費比率（分子）の構造'!M$47</f>
        <v>1126</v>
      </c>
      <c r="I47" s="170"/>
      <c r="J47" s="170"/>
      <c r="K47" s="170">
        <f>'実質公債費比率（分子）の構造'!N$47</f>
        <v>863</v>
      </c>
      <c r="L47" s="170"/>
      <c r="M47" s="170"/>
      <c r="N47" s="170">
        <f>'実質公債費比率（分子）の構造'!O$47</f>
        <v>615</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4573</v>
      </c>
      <c r="C49" s="170"/>
      <c r="D49" s="170"/>
      <c r="E49" s="170">
        <f>'実質公債費比率（分子）の構造'!L$45</f>
        <v>4336</v>
      </c>
      <c r="F49" s="170"/>
      <c r="G49" s="170"/>
      <c r="H49" s="170">
        <f>'実質公債費比率（分子）の構造'!M$45</f>
        <v>4107</v>
      </c>
      <c r="I49" s="170"/>
      <c r="J49" s="170"/>
      <c r="K49" s="170">
        <f>'実質公債費比率（分子）の構造'!N$45</f>
        <v>3993</v>
      </c>
      <c r="L49" s="170"/>
      <c r="M49" s="170"/>
      <c r="N49" s="170">
        <f>'実質公債費比率（分子）の構造'!O$45</f>
        <v>3823</v>
      </c>
      <c r="O49" s="170"/>
      <c r="P49" s="170"/>
    </row>
    <row r="50" spans="1:16" x14ac:dyDescent="0.2">
      <c r="A50" s="170" t="s">
        <v>67</v>
      </c>
      <c r="B50" s="170" t="e">
        <f>NA()</f>
        <v>#N/A</v>
      </c>
      <c r="C50" s="170">
        <f>IF(ISNUMBER('実質公債費比率（分子）の構造'!K$53),'実質公債費比率（分子）の構造'!K$53,NA())</f>
        <v>-7930</v>
      </c>
      <c r="D50" s="170" t="e">
        <f>NA()</f>
        <v>#N/A</v>
      </c>
      <c r="E50" s="170" t="e">
        <f>NA()</f>
        <v>#N/A</v>
      </c>
      <c r="F50" s="170">
        <f>IF(ISNUMBER('実質公債費比率（分子）の構造'!L$53),'実質公債費比率（分子）の構造'!L$53,NA())</f>
        <v>-5944</v>
      </c>
      <c r="G50" s="170" t="e">
        <f>NA()</f>
        <v>#N/A</v>
      </c>
      <c r="H50" s="170" t="e">
        <f>NA()</f>
        <v>#N/A</v>
      </c>
      <c r="I50" s="170">
        <f>IF(ISNUMBER('実質公債費比率（分子）の構造'!M$53),'実質公債費比率（分子）の構造'!M$53,NA())</f>
        <v>-6620</v>
      </c>
      <c r="J50" s="170" t="e">
        <f>NA()</f>
        <v>#N/A</v>
      </c>
      <c r="K50" s="170" t="e">
        <f>NA()</f>
        <v>#N/A</v>
      </c>
      <c r="L50" s="170">
        <f>IF(ISNUMBER('実質公債費比率（分子）の構造'!N$53),'実質公債費比率（分子）の構造'!N$53,NA())</f>
        <v>-4895</v>
      </c>
      <c r="M50" s="170" t="e">
        <f>NA()</f>
        <v>#N/A</v>
      </c>
      <c r="N50" s="170" t="e">
        <f>NA()</f>
        <v>#N/A</v>
      </c>
      <c r="O50" s="170">
        <f>IF(ISNUMBER('実質公債費比率（分子）の構造'!O$53),'実質公債費比率（分子）の構造'!O$53,NA())</f>
        <v>-3054</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130515</v>
      </c>
      <c r="E56" s="169"/>
      <c r="F56" s="169"/>
      <c r="G56" s="169">
        <f>'将来負担比率（分子）の構造'!J$52</f>
        <v>122728</v>
      </c>
      <c r="H56" s="169"/>
      <c r="I56" s="169"/>
      <c r="J56" s="169">
        <f>'将来負担比率（分子）の構造'!K$52</f>
        <v>126413</v>
      </c>
      <c r="K56" s="169"/>
      <c r="L56" s="169"/>
      <c r="M56" s="169">
        <f>'将来負担比率（分子）の構造'!L$52</f>
        <v>115155</v>
      </c>
      <c r="N56" s="169"/>
      <c r="O56" s="169"/>
      <c r="P56" s="169">
        <f>'将来負担比率（分子）の構造'!M$52</f>
        <v>99521</v>
      </c>
    </row>
    <row r="57" spans="1:16" x14ac:dyDescent="0.2">
      <c r="A57" s="169" t="s">
        <v>42</v>
      </c>
      <c r="B57" s="169"/>
      <c r="C57" s="169"/>
      <c r="D57" s="169">
        <f>'将来負担比率（分子）の構造'!I$51</f>
        <v>6375</v>
      </c>
      <c r="E57" s="169"/>
      <c r="F57" s="169"/>
      <c r="G57" s="169">
        <f>'将来負担比率（分子）の構造'!J$51</f>
        <v>6212</v>
      </c>
      <c r="H57" s="169"/>
      <c r="I57" s="169"/>
      <c r="J57" s="169">
        <f>'将来負担比率（分子）の構造'!K$51</f>
        <v>5982</v>
      </c>
      <c r="K57" s="169"/>
      <c r="L57" s="169"/>
      <c r="M57" s="169">
        <f>'将来負担比率（分子）の構造'!L$51</f>
        <v>5908</v>
      </c>
      <c r="N57" s="169"/>
      <c r="O57" s="169"/>
      <c r="P57" s="169">
        <f>'将来負担比率（分子）の構造'!M$51</f>
        <v>5884</v>
      </c>
    </row>
    <row r="58" spans="1:16" x14ac:dyDescent="0.2">
      <c r="A58" s="169" t="s">
        <v>41</v>
      </c>
      <c r="B58" s="169"/>
      <c r="C58" s="169"/>
      <c r="D58" s="169">
        <f>'将来負担比率（分子）の構造'!I$50</f>
        <v>113106</v>
      </c>
      <c r="E58" s="169"/>
      <c r="F58" s="169"/>
      <c r="G58" s="169">
        <f>'将来負担比率（分子）の構造'!J$50</f>
        <v>121416</v>
      </c>
      <c r="H58" s="169"/>
      <c r="I58" s="169"/>
      <c r="J58" s="169">
        <f>'将来負担比率（分子）の構造'!K$50</f>
        <v>137264</v>
      </c>
      <c r="K58" s="169"/>
      <c r="L58" s="169"/>
      <c r="M58" s="169">
        <f>'将来負担比率（分子）の構造'!L$50</f>
        <v>163175</v>
      </c>
      <c r="N58" s="169"/>
      <c r="O58" s="169"/>
      <c r="P58" s="169">
        <f>'将来負担比率（分子）の構造'!M$50</f>
        <v>165869</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33470</v>
      </c>
      <c r="C62" s="169"/>
      <c r="D62" s="169"/>
      <c r="E62" s="169">
        <f>'将来負担比率（分子）の構造'!J$45</f>
        <v>32712</v>
      </c>
      <c r="F62" s="169"/>
      <c r="G62" s="169"/>
      <c r="H62" s="169">
        <f>'将来負担比率（分子）の構造'!K$45</f>
        <v>31469</v>
      </c>
      <c r="I62" s="169"/>
      <c r="J62" s="169"/>
      <c r="K62" s="169">
        <f>'将来負担比率（分子）の構造'!L$45</f>
        <v>31193</v>
      </c>
      <c r="L62" s="169"/>
      <c r="M62" s="169"/>
      <c r="N62" s="169">
        <f>'将来負担比率（分子）の構造'!M$45</f>
        <v>32722</v>
      </c>
      <c r="O62" s="169"/>
      <c r="P62" s="169"/>
    </row>
    <row r="63" spans="1:16" x14ac:dyDescent="0.2">
      <c r="A63" s="169" t="s">
        <v>34</v>
      </c>
      <c r="B63" s="169">
        <f>'将来負担比率（分子）の構造'!I$44</f>
        <v>3000</v>
      </c>
      <c r="C63" s="169"/>
      <c r="D63" s="169"/>
      <c r="E63" s="169">
        <f>'将来負担比率（分子）の構造'!J$44</f>
        <v>3519</v>
      </c>
      <c r="F63" s="169"/>
      <c r="G63" s="169"/>
      <c r="H63" s="169">
        <f>'将来負担比率（分子）の構造'!K$44</f>
        <v>4003</v>
      </c>
      <c r="I63" s="169"/>
      <c r="J63" s="169"/>
      <c r="K63" s="169">
        <f>'将来負担比率（分子）の構造'!L$44</f>
        <v>4966</v>
      </c>
      <c r="L63" s="169"/>
      <c r="M63" s="169"/>
      <c r="N63" s="169">
        <f>'将来負担比率（分子）の構造'!M$44</f>
        <v>5250</v>
      </c>
      <c r="O63" s="169"/>
      <c r="P63" s="169"/>
    </row>
    <row r="64" spans="1:16" x14ac:dyDescent="0.2">
      <c r="A64" s="169" t="s">
        <v>33</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2">
      <c r="A65" s="169" t="s">
        <v>32</v>
      </c>
      <c r="B65" s="169">
        <f>'将来負担比率（分子）の構造'!I$42</f>
        <v>27684</v>
      </c>
      <c r="C65" s="169"/>
      <c r="D65" s="169"/>
      <c r="E65" s="169">
        <f>'将来負担比率（分子）の構造'!J$42</f>
        <v>19319</v>
      </c>
      <c r="F65" s="169"/>
      <c r="G65" s="169"/>
      <c r="H65" s="169">
        <f>'将来負担比率（分子）の構造'!K$42</f>
        <v>18910</v>
      </c>
      <c r="I65" s="169"/>
      <c r="J65" s="169"/>
      <c r="K65" s="169">
        <f>'将来負担比率（分子）の構造'!L$42</f>
        <v>22508</v>
      </c>
      <c r="L65" s="169"/>
      <c r="M65" s="169"/>
      <c r="N65" s="169">
        <f>'将来負担比率（分子）の構造'!M$42</f>
        <v>22725</v>
      </c>
      <c r="O65" s="169"/>
      <c r="P65" s="169"/>
    </row>
    <row r="66" spans="1:16" x14ac:dyDescent="0.2">
      <c r="A66" s="169" t="s">
        <v>31</v>
      </c>
      <c r="B66" s="169">
        <f>'将来負担比率（分子）の構造'!I$41</f>
        <v>69759</v>
      </c>
      <c r="C66" s="169"/>
      <c r="D66" s="169"/>
      <c r="E66" s="169">
        <f>'将来負担比率（分子）の構造'!J$41</f>
        <v>73597</v>
      </c>
      <c r="F66" s="169"/>
      <c r="G66" s="169"/>
      <c r="H66" s="169">
        <f>'将来負担比率（分子）の構造'!K$41</f>
        <v>63799</v>
      </c>
      <c r="I66" s="169"/>
      <c r="J66" s="169"/>
      <c r="K66" s="169">
        <f>'将来負担比率（分子）の構造'!L$41</f>
        <v>55595</v>
      </c>
      <c r="L66" s="169"/>
      <c r="M66" s="169"/>
      <c r="N66" s="169">
        <f>'将来負担比率（分子）の構造'!M$41</f>
        <v>48132</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38838</v>
      </c>
      <c r="C72" s="173">
        <f>基金残高に係る経年分析!G55</f>
        <v>41831</v>
      </c>
      <c r="D72" s="173">
        <f>基金残高に係る経年分析!H55</f>
        <v>41912</v>
      </c>
    </row>
    <row r="73" spans="1:16" x14ac:dyDescent="0.2">
      <c r="A73" s="172" t="s">
        <v>74</v>
      </c>
      <c r="B73" s="173">
        <f>基金残高に係る経年分析!F56</f>
        <v>6466</v>
      </c>
      <c r="C73" s="173">
        <f>基金残高に係る経年分析!G56</f>
        <v>6477</v>
      </c>
      <c r="D73" s="173">
        <f>基金残高に係る経年分析!H56</f>
        <v>6491</v>
      </c>
    </row>
    <row r="74" spans="1:16" x14ac:dyDescent="0.2">
      <c r="A74" s="172" t="s">
        <v>75</v>
      </c>
      <c r="B74" s="173">
        <f>基金残高に係る経年分析!F57</f>
        <v>82710</v>
      </c>
      <c r="C74" s="173">
        <f>基金残高に係る経年分析!G57</f>
        <v>104919</v>
      </c>
      <c r="D74" s="173">
        <f>基金残高に係る経年分析!H57</f>
        <v>98634</v>
      </c>
    </row>
  </sheetData>
  <sheetProtection algorithmName="SHA-512" hashValue="BEPKl7raSRocBqwT8kPZ3W4rZqO+OFHxXaBcGXIhA/qjB8YgQzNtVMYi/fU+RVV/d2y2aACRyp8yiM++j2pWqA==" saltValue="owx8hxySnHuogtSEH6qo7w==" spinCount="100000" sheet="1" objects="1" scenarios="1"/>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136530593</v>
      </c>
      <c r="S5" s="664"/>
      <c r="T5" s="664"/>
      <c r="U5" s="664"/>
      <c r="V5" s="664"/>
      <c r="W5" s="664"/>
      <c r="X5" s="664"/>
      <c r="Y5" s="689"/>
      <c r="Z5" s="702">
        <v>35</v>
      </c>
      <c r="AA5" s="702"/>
      <c r="AB5" s="702"/>
      <c r="AC5" s="702"/>
      <c r="AD5" s="703">
        <v>136530593</v>
      </c>
      <c r="AE5" s="703"/>
      <c r="AF5" s="703"/>
      <c r="AG5" s="703"/>
      <c r="AH5" s="703"/>
      <c r="AI5" s="703"/>
      <c r="AJ5" s="703"/>
      <c r="AK5" s="703"/>
      <c r="AL5" s="690">
        <v>58.4</v>
      </c>
      <c r="AM5" s="672"/>
      <c r="AN5" s="672"/>
      <c r="AO5" s="691"/>
      <c r="AP5" s="666" t="s">
        <v>216</v>
      </c>
      <c r="AQ5" s="667"/>
      <c r="AR5" s="667"/>
      <c r="AS5" s="667"/>
      <c r="AT5" s="667"/>
      <c r="AU5" s="667"/>
      <c r="AV5" s="667"/>
      <c r="AW5" s="667"/>
      <c r="AX5" s="667"/>
      <c r="AY5" s="667"/>
      <c r="AZ5" s="667"/>
      <c r="BA5" s="667"/>
      <c r="BB5" s="667"/>
      <c r="BC5" s="667"/>
      <c r="BD5" s="667"/>
      <c r="BE5" s="667"/>
      <c r="BF5" s="668"/>
      <c r="BG5" s="608">
        <v>136521619</v>
      </c>
      <c r="BH5" s="609"/>
      <c r="BI5" s="609"/>
      <c r="BJ5" s="609"/>
      <c r="BK5" s="609"/>
      <c r="BL5" s="609"/>
      <c r="BM5" s="609"/>
      <c r="BN5" s="610"/>
      <c r="BO5" s="646">
        <v>100</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1353954</v>
      </c>
      <c r="S6" s="609"/>
      <c r="T6" s="609"/>
      <c r="U6" s="609"/>
      <c r="V6" s="609"/>
      <c r="W6" s="609"/>
      <c r="X6" s="609"/>
      <c r="Y6" s="610"/>
      <c r="Z6" s="646">
        <v>0.3</v>
      </c>
      <c r="AA6" s="646"/>
      <c r="AB6" s="646"/>
      <c r="AC6" s="646"/>
      <c r="AD6" s="647">
        <v>1353954</v>
      </c>
      <c r="AE6" s="647"/>
      <c r="AF6" s="647"/>
      <c r="AG6" s="647"/>
      <c r="AH6" s="647"/>
      <c r="AI6" s="647"/>
      <c r="AJ6" s="647"/>
      <c r="AK6" s="647"/>
      <c r="AL6" s="611">
        <v>0.6</v>
      </c>
      <c r="AM6" s="612"/>
      <c r="AN6" s="612"/>
      <c r="AO6" s="648"/>
      <c r="AP6" s="605" t="s">
        <v>221</v>
      </c>
      <c r="AQ6" s="606"/>
      <c r="AR6" s="606"/>
      <c r="AS6" s="606"/>
      <c r="AT6" s="606"/>
      <c r="AU6" s="606"/>
      <c r="AV6" s="606"/>
      <c r="AW6" s="606"/>
      <c r="AX6" s="606"/>
      <c r="AY6" s="606"/>
      <c r="AZ6" s="606"/>
      <c r="BA6" s="606"/>
      <c r="BB6" s="606"/>
      <c r="BC6" s="606"/>
      <c r="BD6" s="606"/>
      <c r="BE6" s="606"/>
      <c r="BF6" s="607"/>
      <c r="BG6" s="608">
        <v>136521619</v>
      </c>
      <c r="BH6" s="609"/>
      <c r="BI6" s="609"/>
      <c r="BJ6" s="609"/>
      <c r="BK6" s="609"/>
      <c r="BL6" s="609"/>
      <c r="BM6" s="609"/>
      <c r="BN6" s="610"/>
      <c r="BO6" s="646">
        <v>100</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924711</v>
      </c>
      <c r="CS6" s="609"/>
      <c r="CT6" s="609"/>
      <c r="CU6" s="609"/>
      <c r="CV6" s="609"/>
      <c r="CW6" s="609"/>
      <c r="CX6" s="609"/>
      <c r="CY6" s="610"/>
      <c r="CZ6" s="690">
        <v>0.2</v>
      </c>
      <c r="DA6" s="672"/>
      <c r="DB6" s="672"/>
      <c r="DC6" s="692"/>
      <c r="DD6" s="614" t="s">
        <v>122</v>
      </c>
      <c r="DE6" s="609"/>
      <c r="DF6" s="609"/>
      <c r="DG6" s="609"/>
      <c r="DH6" s="609"/>
      <c r="DI6" s="609"/>
      <c r="DJ6" s="609"/>
      <c r="DK6" s="609"/>
      <c r="DL6" s="609"/>
      <c r="DM6" s="609"/>
      <c r="DN6" s="609"/>
      <c r="DO6" s="609"/>
      <c r="DP6" s="610"/>
      <c r="DQ6" s="614">
        <v>924372</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534787</v>
      </c>
      <c r="S7" s="609"/>
      <c r="T7" s="609"/>
      <c r="U7" s="609"/>
      <c r="V7" s="609"/>
      <c r="W7" s="609"/>
      <c r="X7" s="609"/>
      <c r="Y7" s="610"/>
      <c r="Z7" s="646">
        <v>0.1</v>
      </c>
      <c r="AA7" s="646"/>
      <c r="AB7" s="646"/>
      <c r="AC7" s="646"/>
      <c r="AD7" s="647">
        <v>534787</v>
      </c>
      <c r="AE7" s="647"/>
      <c r="AF7" s="647"/>
      <c r="AG7" s="647"/>
      <c r="AH7" s="647"/>
      <c r="AI7" s="647"/>
      <c r="AJ7" s="647"/>
      <c r="AK7" s="647"/>
      <c r="AL7" s="611">
        <v>0.2</v>
      </c>
      <c r="AM7" s="612"/>
      <c r="AN7" s="612"/>
      <c r="AO7" s="648"/>
      <c r="AP7" s="605" t="s">
        <v>224</v>
      </c>
      <c r="AQ7" s="606"/>
      <c r="AR7" s="606"/>
      <c r="AS7" s="606"/>
      <c r="AT7" s="606"/>
      <c r="AU7" s="606"/>
      <c r="AV7" s="606"/>
      <c r="AW7" s="606"/>
      <c r="AX7" s="606"/>
      <c r="AY7" s="606"/>
      <c r="AZ7" s="606"/>
      <c r="BA7" s="606"/>
      <c r="BB7" s="606"/>
      <c r="BC7" s="606"/>
      <c r="BD7" s="606"/>
      <c r="BE7" s="606"/>
      <c r="BF7" s="607"/>
      <c r="BG7" s="608">
        <v>131474980</v>
      </c>
      <c r="BH7" s="609"/>
      <c r="BI7" s="609"/>
      <c r="BJ7" s="609"/>
      <c r="BK7" s="609"/>
      <c r="BL7" s="609"/>
      <c r="BM7" s="609"/>
      <c r="BN7" s="610"/>
      <c r="BO7" s="646">
        <v>96.3</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48006482</v>
      </c>
      <c r="CS7" s="609"/>
      <c r="CT7" s="609"/>
      <c r="CU7" s="609"/>
      <c r="CV7" s="609"/>
      <c r="CW7" s="609"/>
      <c r="CX7" s="609"/>
      <c r="CY7" s="610"/>
      <c r="CZ7" s="646">
        <v>13</v>
      </c>
      <c r="DA7" s="646"/>
      <c r="DB7" s="646"/>
      <c r="DC7" s="646"/>
      <c r="DD7" s="614">
        <v>15460914</v>
      </c>
      <c r="DE7" s="609"/>
      <c r="DF7" s="609"/>
      <c r="DG7" s="609"/>
      <c r="DH7" s="609"/>
      <c r="DI7" s="609"/>
      <c r="DJ7" s="609"/>
      <c r="DK7" s="609"/>
      <c r="DL7" s="609"/>
      <c r="DM7" s="609"/>
      <c r="DN7" s="609"/>
      <c r="DO7" s="609"/>
      <c r="DP7" s="610"/>
      <c r="DQ7" s="614">
        <v>32232505</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2845161</v>
      </c>
      <c r="S8" s="609"/>
      <c r="T8" s="609"/>
      <c r="U8" s="609"/>
      <c r="V8" s="609"/>
      <c r="W8" s="609"/>
      <c r="X8" s="609"/>
      <c r="Y8" s="610"/>
      <c r="Z8" s="646">
        <v>0.7</v>
      </c>
      <c r="AA8" s="646"/>
      <c r="AB8" s="646"/>
      <c r="AC8" s="646"/>
      <c r="AD8" s="647">
        <v>2845161</v>
      </c>
      <c r="AE8" s="647"/>
      <c r="AF8" s="647"/>
      <c r="AG8" s="647"/>
      <c r="AH8" s="647"/>
      <c r="AI8" s="647"/>
      <c r="AJ8" s="647"/>
      <c r="AK8" s="647"/>
      <c r="AL8" s="611">
        <v>1.2</v>
      </c>
      <c r="AM8" s="612"/>
      <c r="AN8" s="612"/>
      <c r="AO8" s="648"/>
      <c r="AP8" s="605" t="s">
        <v>227</v>
      </c>
      <c r="AQ8" s="606"/>
      <c r="AR8" s="606"/>
      <c r="AS8" s="606"/>
      <c r="AT8" s="606"/>
      <c r="AU8" s="606"/>
      <c r="AV8" s="606"/>
      <c r="AW8" s="606"/>
      <c r="AX8" s="606"/>
      <c r="AY8" s="606"/>
      <c r="AZ8" s="606"/>
      <c r="BA8" s="606"/>
      <c r="BB8" s="606"/>
      <c r="BC8" s="606"/>
      <c r="BD8" s="606"/>
      <c r="BE8" s="606"/>
      <c r="BF8" s="607"/>
      <c r="BG8" s="608">
        <v>1873144</v>
      </c>
      <c r="BH8" s="609"/>
      <c r="BI8" s="609"/>
      <c r="BJ8" s="609"/>
      <c r="BK8" s="609"/>
      <c r="BL8" s="609"/>
      <c r="BM8" s="609"/>
      <c r="BN8" s="610"/>
      <c r="BO8" s="646">
        <v>1.4</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188758007</v>
      </c>
      <c r="CS8" s="609"/>
      <c r="CT8" s="609"/>
      <c r="CU8" s="609"/>
      <c r="CV8" s="609"/>
      <c r="CW8" s="609"/>
      <c r="CX8" s="609"/>
      <c r="CY8" s="610"/>
      <c r="CZ8" s="646">
        <v>51</v>
      </c>
      <c r="DA8" s="646"/>
      <c r="DB8" s="646"/>
      <c r="DC8" s="646"/>
      <c r="DD8" s="614">
        <v>2702505</v>
      </c>
      <c r="DE8" s="609"/>
      <c r="DF8" s="609"/>
      <c r="DG8" s="609"/>
      <c r="DH8" s="609"/>
      <c r="DI8" s="609"/>
      <c r="DJ8" s="609"/>
      <c r="DK8" s="609"/>
      <c r="DL8" s="609"/>
      <c r="DM8" s="609"/>
      <c r="DN8" s="609"/>
      <c r="DO8" s="609"/>
      <c r="DP8" s="610"/>
      <c r="DQ8" s="614">
        <v>112619790</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3056151</v>
      </c>
      <c r="S9" s="609"/>
      <c r="T9" s="609"/>
      <c r="U9" s="609"/>
      <c r="V9" s="609"/>
      <c r="W9" s="609"/>
      <c r="X9" s="609"/>
      <c r="Y9" s="610"/>
      <c r="Z9" s="646">
        <v>0.8</v>
      </c>
      <c r="AA9" s="646"/>
      <c r="AB9" s="646"/>
      <c r="AC9" s="646"/>
      <c r="AD9" s="647">
        <v>3056151</v>
      </c>
      <c r="AE9" s="647"/>
      <c r="AF9" s="647"/>
      <c r="AG9" s="647"/>
      <c r="AH9" s="647"/>
      <c r="AI9" s="647"/>
      <c r="AJ9" s="647"/>
      <c r="AK9" s="647"/>
      <c r="AL9" s="611">
        <v>1.3</v>
      </c>
      <c r="AM9" s="612"/>
      <c r="AN9" s="612"/>
      <c r="AO9" s="648"/>
      <c r="AP9" s="605" t="s">
        <v>230</v>
      </c>
      <c r="AQ9" s="606"/>
      <c r="AR9" s="606"/>
      <c r="AS9" s="606"/>
      <c r="AT9" s="606"/>
      <c r="AU9" s="606"/>
      <c r="AV9" s="606"/>
      <c r="AW9" s="606"/>
      <c r="AX9" s="606"/>
      <c r="AY9" s="606"/>
      <c r="AZ9" s="606"/>
      <c r="BA9" s="606"/>
      <c r="BB9" s="606"/>
      <c r="BC9" s="606"/>
      <c r="BD9" s="606"/>
      <c r="BE9" s="606"/>
      <c r="BF9" s="607"/>
      <c r="BG9" s="608">
        <v>129601836</v>
      </c>
      <c r="BH9" s="609"/>
      <c r="BI9" s="609"/>
      <c r="BJ9" s="609"/>
      <c r="BK9" s="609"/>
      <c r="BL9" s="609"/>
      <c r="BM9" s="609"/>
      <c r="BN9" s="610"/>
      <c r="BO9" s="646">
        <v>94.9</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32332457</v>
      </c>
      <c r="CS9" s="609"/>
      <c r="CT9" s="609"/>
      <c r="CU9" s="609"/>
      <c r="CV9" s="609"/>
      <c r="CW9" s="609"/>
      <c r="CX9" s="609"/>
      <c r="CY9" s="610"/>
      <c r="CZ9" s="646">
        <v>8.6999999999999993</v>
      </c>
      <c r="DA9" s="646"/>
      <c r="DB9" s="646"/>
      <c r="DC9" s="646"/>
      <c r="DD9" s="614">
        <v>92209</v>
      </c>
      <c r="DE9" s="609"/>
      <c r="DF9" s="609"/>
      <c r="DG9" s="609"/>
      <c r="DH9" s="609"/>
      <c r="DI9" s="609"/>
      <c r="DJ9" s="609"/>
      <c r="DK9" s="609"/>
      <c r="DL9" s="609"/>
      <c r="DM9" s="609"/>
      <c r="DN9" s="609"/>
      <c r="DO9" s="609"/>
      <c r="DP9" s="610"/>
      <c r="DQ9" s="614">
        <v>24572165</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t="s">
        <v>122</v>
      </c>
      <c r="BH10" s="609"/>
      <c r="BI10" s="609"/>
      <c r="BJ10" s="609"/>
      <c r="BK10" s="609"/>
      <c r="BL10" s="609"/>
      <c r="BM10" s="609"/>
      <c r="BN10" s="610"/>
      <c r="BO10" s="646" t="s">
        <v>122</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260606</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205921</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21776609</v>
      </c>
      <c r="S11" s="609"/>
      <c r="T11" s="609"/>
      <c r="U11" s="609"/>
      <c r="V11" s="609"/>
      <c r="W11" s="609"/>
      <c r="X11" s="609"/>
      <c r="Y11" s="610"/>
      <c r="Z11" s="611">
        <v>5.6</v>
      </c>
      <c r="AA11" s="612"/>
      <c r="AB11" s="612"/>
      <c r="AC11" s="613"/>
      <c r="AD11" s="614">
        <v>21776609</v>
      </c>
      <c r="AE11" s="609"/>
      <c r="AF11" s="609"/>
      <c r="AG11" s="609"/>
      <c r="AH11" s="609"/>
      <c r="AI11" s="609"/>
      <c r="AJ11" s="609"/>
      <c r="AK11" s="610"/>
      <c r="AL11" s="611">
        <v>9.3000000000000007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t="s">
        <v>122</v>
      </c>
      <c r="BH11" s="609"/>
      <c r="BI11" s="609"/>
      <c r="BJ11" s="609"/>
      <c r="BK11" s="609"/>
      <c r="BL11" s="609"/>
      <c r="BM11" s="609"/>
      <c r="BN11" s="610"/>
      <c r="BO11" s="646" t="s">
        <v>122</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279379</v>
      </c>
      <c r="CS11" s="609"/>
      <c r="CT11" s="609"/>
      <c r="CU11" s="609"/>
      <c r="CV11" s="609"/>
      <c r="CW11" s="609"/>
      <c r="CX11" s="609"/>
      <c r="CY11" s="610"/>
      <c r="CZ11" s="646">
        <v>0.1</v>
      </c>
      <c r="DA11" s="646"/>
      <c r="DB11" s="646"/>
      <c r="DC11" s="646"/>
      <c r="DD11" s="614">
        <v>49449</v>
      </c>
      <c r="DE11" s="609"/>
      <c r="DF11" s="609"/>
      <c r="DG11" s="609"/>
      <c r="DH11" s="609"/>
      <c r="DI11" s="609"/>
      <c r="DJ11" s="609"/>
      <c r="DK11" s="609"/>
      <c r="DL11" s="609"/>
      <c r="DM11" s="609"/>
      <c r="DN11" s="609"/>
      <c r="DO11" s="609"/>
      <c r="DP11" s="610"/>
      <c r="DQ11" s="614">
        <v>223606</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t="s">
        <v>122</v>
      </c>
      <c r="BH12" s="609"/>
      <c r="BI12" s="609"/>
      <c r="BJ12" s="609"/>
      <c r="BK12" s="609"/>
      <c r="BL12" s="609"/>
      <c r="BM12" s="609"/>
      <c r="BN12" s="610"/>
      <c r="BO12" s="646" t="s">
        <v>122</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3393967</v>
      </c>
      <c r="CS12" s="609"/>
      <c r="CT12" s="609"/>
      <c r="CU12" s="609"/>
      <c r="CV12" s="609"/>
      <c r="CW12" s="609"/>
      <c r="CX12" s="609"/>
      <c r="CY12" s="610"/>
      <c r="CZ12" s="646">
        <v>0.9</v>
      </c>
      <c r="DA12" s="646"/>
      <c r="DB12" s="646"/>
      <c r="DC12" s="646"/>
      <c r="DD12" s="614">
        <v>46913</v>
      </c>
      <c r="DE12" s="609"/>
      <c r="DF12" s="609"/>
      <c r="DG12" s="609"/>
      <c r="DH12" s="609"/>
      <c r="DI12" s="609"/>
      <c r="DJ12" s="609"/>
      <c r="DK12" s="609"/>
      <c r="DL12" s="609"/>
      <c r="DM12" s="609"/>
      <c r="DN12" s="609"/>
      <c r="DO12" s="609"/>
      <c r="DP12" s="610"/>
      <c r="DQ12" s="614">
        <v>3148251</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t="s">
        <v>122</v>
      </c>
      <c r="BH13" s="609"/>
      <c r="BI13" s="609"/>
      <c r="BJ13" s="609"/>
      <c r="BK13" s="609"/>
      <c r="BL13" s="609"/>
      <c r="BM13" s="609"/>
      <c r="BN13" s="610"/>
      <c r="BO13" s="646" t="s">
        <v>122</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41551835</v>
      </c>
      <c r="CS13" s="609"/>
      <c r="CT13" s="609"/>
      <c r="CU13" s="609"/>
      <c r="CV13" s="609"/>
      <c r="CW13" s="609"/>
      <c r="CX13" s="609"/>
      <c r="CY13" s="610"/>
      <c r="CZ13" s="646">
        <v>11.2</v>
      </c>
      <c r="DA13" s="646"/>
      <c r="DB13" s="646"/>
      <c r="DC13" s="646"/>
      <c r="DD13" s="614">
        <v>19085511</v>
      </c>
      <c r="DE13" s="609"/>
      <c r="DF13" s="609"/>
      <c r="DG13" s="609"/>
      <c r="DH13" s="609"/>
      <c r="DI13" s="609"/>
      <c r="DJ13" s="609"/>
      <c r="DK13" s="609"/>
      <c r="DL13" s="609"/>
      <c r="DM13" s="609"/>
      <c r="DN13" s="609"/>
      <c r="DO13" s="609"/>
      <c r="DP13" s="610"/>
      <c r="DQ13" s="614">
        <v>31515094</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9972</v>
      </c>
      <c r="S14" s="609"/>
      <c r="T14" s="609"/>
      <c r="U14" s="609"/>
      <c r="V14" s="609"/>
      <c r="W14" s="609"/>
      <c r="X14" s="609"/>
      <c r="Y14" s="610"/>
      <c r="Z14" s="646">
        <v>0</v>
      </c>
      <c r="AA14" s="646"/>
      <c r="AB14" s="646"/>
      <c r="AC14" s="646"/>
      <c r="AD14" s="647">
        <v>9972</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369053</v>
      </c>
      <c r="BH14" s="609"/>
      <c r="BI14" s="609"/>
      <c r="BJ14" s="609"/>
      <c r="BK14" s="609"/>
      <c r="BL14" s="609"/>
      <c r="BM14" s="609"/>
      <c r="BN14" s="610"/>
      <c r="BO14" s="646">
        <v>0.3</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929793</v>
      </c>
      <c r="CS14" s="609"/>
      <c r="CT14" s="609"/>
      <c r="CU14" s="609"/>
      <c r="CV14" s="609"/>
      <c r="CW14" s="609"/>
      <c r="CX14" s="609"/>
      <c r="CY14" s="610"/>
      <c r="CZ14" s="646">
        <v>0.3</v>
      </c>
      <c r="DA14" s="646"/>
      <c r="DB14" s="646"/>
      <c r="DC14" s="646"/>
      <c r="DD14" s="614">
        <v>28004</v>
      </c>
      <c r="DE14" s="609"/>
      <c r="DF14" s="609"/>
      <c r="DG14" s="609"/>
      <c r="DH14" s="609"/>
      <c r="DI14" s="609"/>
      <c r="DJ14" s="609"/>
      <c r="DK14" s="609"/>
      <c r="DL14" s="609"/>
      <c r="DM14" s="609"/>
      <c r="DN14" s="609"/>
      <c r="DO14" s="609"/>
      <c r="DP14" s="610"/>
      <c r="DQ14" s="614">
        <v>912400</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4677586</v>
      </c>
      <c r="BH15" s="609"/>
      <c r="BI15" s="609"/>
      <c r="BJ15" s="609"/>
      <c r="BK15" s="609"/>
      <c r="BL15" s="609"/>
      <c r="BM15" s="609"/>
      <c r="BN15" s="610"/>
      <c r="BO15" s="646">
        <v>3.4</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44180346</v>
      </c>
      <c r="CS15" s="609"/>
      <c r="CT15" s="609"/>
      <c r="CU15" s="609"/>
      <c r="CV15" s="609"/>
      <c r="CW15" s="609"/>
      <c r="CX15" s="609"/>
      <c r="CY15" s="610"/>
      <c r="CZ15" s="646">
        <v>11.9</v>
      </c>
      <c r="DA15" s="646"/>
      <c r="DB15" s="646"/>
      <c r="DC15" s="646"/>
      <c r="DD15" s="614">
        <v>8775974</v>
      </c>
      <c r="DE15" s="609"/>
      <c r="DF15" s="609"/>
      <c r="DG15" s="609"/>
      <c r="DH15" s="609"/>
      <c r="DI15" s="609"/>
      <c r="DJ15" s="609"/>
      <c r="DK15" s="609"/>
      <c r="DL15" s="609"/>
      <c r="DM15" s="609"/>
      <c r="DN15" s="609"/>
      <c r="DO15" s="609"/>
      <c r="DP15" s="610"/>
      <c r="DQ15" s="614">
        <v>36488114</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373133</v>
      </c>
      <c r="S16" s="609"/>
      <c r="T16" s="609"/>
      <c r="U16" s="609"/>
      <c r="V16" s="609"/>
      <c r="W16" s="609"/>
      <c r="X16" s="609"/>
      <c r="Y16" s="610"/>
      <c r="Z16" s="646">
        <v>0.1</v>
      </c>
      <c r="AA16" s="646"/>
      <c r="AB16" s="646"/>
      <c r="AC16" s="646"/>
      <c r="AD16" s="647">
        <v>373133</v>
      </c>
      <c r="AE16" s="647"/>
      <c r="AF16" s="647"/>
      <c r="AG16" s="647"/>
      <c r="AH16" s="647"/>
      <c r="AI16" s="647"/>
      <c r="AJ16" s="647"/>
      <c r="AK16" s="647"/>
      <c r="AL16" s="611">
        <v>0.2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t="s">
        <v>122</v>
      </c>
      <c r="S17" s="609"/>
      <c r="T17" s="609"/>
      <c r="U17" s="609"/>
      <c r="V17" s="609"/>
      <c r="W17" s="609"/>
      <c r="X17" s="609"/>
      <c r="Y17" s="610"/>
      <c r="Z17" s="646" t="s">
        <v>122</v>
      </c>
      <c r="AA17" s="646"/>
      <c r="AB17" s="646"/>
      <c r="AC17" s="646"/>
      <c r="AD17" s="647" t="s">
        <v>122</v>
      </c>
      <c r="AE17" s="647"/>
      <c r="AF17" s="647"/>
      <c r="AG17" s="647"/>
      <c r="AH17" s="647"/>
      <c r="AI17" s="647"/>
      <c r="AJ17" s="647"/>
      <c r="AK17" s="647"/>
      <c r="AL17" s="611" t="s">
        <v>122</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9759328</v>
      </c>
      <c r="CS17" s="609"/>
      <c r="CT17" s="609"/>
      <c r="CU17" s="609"/>
      <c r="CV17" s="609"/>
      <c r="CW17" s="609"/>
      <c r="CX17" s="609"/>
      <c r="CY17" s="610"/>
      <c r="CZ17" s="646">
        <v>2.6</v>
      </c>
      <c r="DA17" s="646"/>
      <c r="DB17" s="646"/>
      <c r="DC17" s="646"/>
      <c r="DD17" s="614" t="s">
        <v>122</v>
      </c>
      <c r="DE17" s="609"/>
      <c r="DF17" s="609"/>
      <c r="DG17" s="609"/>
      <c r="DH17" s="609"/>
      <c r="DI17" s="609"/>
      <c r="DJ17" s="609"/>
      <c r="DK17" s="609"/>
      <c r="DL17" s="609"/>
      <c r="DM17" s="609"/>
      <c r="DN17" s="609"/>
      <c r="DO17" s="609"/>
      <c r="DP17" s="610"/>
      <c r="DQ17" s="614">
        <v>9758338</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413257</v>
      </c>
      <c r="S18" s="609"/>
      <c r="T18" s="609"/>
      <c r="U18" s="609"/>
      <c r="V18" s="609"/>
      <c r="W18" s="609"/>
      <c r="X18" s="609"/>
      <c r="Y18" s="610"/>
      <c r="Z18" s="646">
        <v>0.1</v>
      </c>
      <c r="AA18" s="646"/>
      <c r="AB18" s="646"/>
      <c r="AC18" s="646"/>
      <c r="AD18" s="647">
        <v>413257</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413257</v>
      </c>
      <c r="S19" s="609"/>
      <c r="T19" s="609"/>
      <c r="U19" s="609"/>
      <c r="V19" s="609"/>
      <c r="W19" s="609"/>
      <c r="X19" s="609"/>
      <c r="Y19" s="610"/>
      <c r="Z19" s="646">
        <v>0.1</v>
      </c>
      <c r="AA19" s="646"/>
      <c r="AB19" s="646"/>
      <c r="AC19" s="646"/>
      <c r="AD19" s="647">
        <v>413257</v>
      </c>
      <c r="AE19" s="647"/>
      <c r="AF19" s="647"/>
      <c r="AG19" s="647"/>
      <c r="AH19" s="647"/>
      <c r="AI19" s="647"/>
      <c r="AJ19" s="647"/>
      <c r="AK19" s="647"/>
      <c r="AL19" s="611">
        <v>0.2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8974</v>
      </c>
      <c r="BH19" s="609"/>
      <c r="BI19" s="609"/>
      <c r="BJ19" s="609"/>
      <c r="BK19" s="609"/>
      <c r="BL19" s="609"/>
      <c r="BM19" s="609"/>
      <c r="BN19" s="610"/>
      <c r="BO19" s="646">
        <v>0</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8974</v>
      </c>
      <c r="BH20" s="609"/>
      <c r="BI20" s="609"/>
      <c r="BJ20" s="609"/>
      <c r="BK20" s="609"/>
      <c r="BL20" s="609"/>
      <c r="BM20" s="609"/>
      <c r="BN20" s="610"/>
      <c r="BO20" s="646">
        <v>0</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370376911</v>
      </c>
      <c r="CS20" s="609"/>
      <c r="CT20" s="609"/>
      <c r="CU20" s="609"/>
      <c r="CV20" s="609"/>
      <c r="CW20" s="609"/>
      <c r="CX20" s="609"/>
      <c r="CY20" s="610"/>
      <c r="CZ20" s="646">
        <v>100</v>
      </c>
      <c r="DA20" s="646"/>
      <c r="DB20" s="646"/>
      <c r="DC20" s="646"/>
      <c r="DD20" s="614">
        <v>46241479</v>
      </c>
      <c r="DE20" s="609"/>
      <c r="DF20" s="609"/>
      <c r="DG20" s="609"/>
      <c r="DH20" s="609"/>
      <c r="DI20" s="609"/>
      <c r="DJ20" s="609"/>
      <c r="DK20" s="609"/>
      <c r="DL20" s="609"/>
      <c r="DM20" s="609"/>
      <c r="DN20" s="609"/>
      <c r="DO20" s="609"/>
      <c r="DP20" s="610"/>
      <c r="DQ20" s="614">
        <v>252600556</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t="s">
        <v>122</v>
      </c>
      <c r="S21" s="609"/>
      <c r="T21" s="609"/>
      <c r="U21" s="609"/>
      <c r="V21" s="609"/>
      <c r="W21" s="609"/>
      <c r="X21" s="609"/>
      <c r="Y21" s="610"/>
      <c r="Z21" s="646" t="s">
        <v>122</v>
      </c>
      <c r="AA21" s="646"/>
      <c r="AB21" s="646"/>
      <c r="AC21" s="646"/>
      <c r="AD21" s="647" t="s">
        <v>122</v>
      </c>
      <c r="AE21" s="647"/>
      <c r="AF21" s="647"/>
      <c r="AG21" s="647"/>
      <c r="AH21" s="647"/>
      <c r="AI21" s="647"/>
      <c r="AJ21" s="647"/>
      <c r="AK21" s="647"/>
      <c r="AL21" s="611" t="s">
        <v>122</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8974</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t="s">
        <v>122</v>
      </c>
      <c r="S23" s="609"/>
      <c r="T23" s="609"/>
      <c r="U23" s="609"/>
      <c r="V23" s="609"/>
      <c r="W23" s="609"/>
      <c r="X23" s="609"/>
      <c r="Y23" s="610"/>
      <c r="Z23" s="646" t="s">
        <v>122</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183852006</v>
      </c>
      <c r="CS24" s="664"/>
      <c r="CT24" s="664"/>
      <c r="CU24" s="664"/>
      <c r="CV24" s="664"/>
      <c r="CW24" s="664"/>
      <c r="CX24" s="664"/>
      <c r="CY24" s="689"/>
      <c r="CZ24" s="690">
        <v>49.6</v>
      </c>
      <c r="DA24" s="672"/>
      <c r="DB24" s="672"/>
      <c r="DC24" s="692"/>
      <c r="DD24" s="688">
        <v>115129124</v>
      </c>
      <c r="DE24" s="664"/>
      <c r="DF24" s="664"/>
      <c r="DG24" s="664"/>
      <c r="DH24" s="664"/>
      <c r="DI24" s="664"/>
      <c r="DJ24" s="664"/>
      <c r="DK24" s="689"/>
      <c r="DL24" s="688">
        <v>104131353</v>
      </c>
      <c r="DM24" s="664"/>
      <c r="DN24" s="664"/>
      <c r="DO24" s="664"/>
      <c r="DP24" s="664"/>
      <c r="DQ24" s="664"/>
      <c r="DR24" s="664"/>
      <c r="DS24" s="664"/>
      <c r="DT24" s="664"/>
      <c r="DU24" s="664"/>
      <c r="DV24" s="689"/>
      <c r="DW24" s="690">
        <v>44.5</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166893617</v>
      </c>
      <c r="S25" s="609"/>
      <c r="T25" s="609"/>
      <c r="U25" s="609"/>
      <c r="V25" s="609"/>
      <c r="W25" s="609"/>
      <c r="X25" s="609"/>
      <c r="Y25" s="610"/>
      <c r="Z25" s="646">
        <v>42.7</v>
      </c>
      <c r="AA25" s="646"/>
      <c r="AB25" s="646"/>
      <c r="AC25" s="646"/>
      <c r="AD25" s="647">
        <v>166893617</v>
      </c>
      <c r="AE25" s="647"/>
      <c r="AF25" s="647"/>
      <c r="AG25" s="647"/>
      <c r="AH25" s="647"/>
      <c r="AI25" s="647"/>
      <c r="AJ25" s="647"/>
      <c r="AK25" s="647"/>
      <c r="AL25" s="611">
        <v>71.3</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55072903</v>
      </c>
      <c r="CS25" s="621"/>
      <c r="CT25" s="621"/>
      <c r="CU25" s="621"/>
      <c r="CV25" s="621"/>
      <c r="CW25" s="621"/>
      <c r="CX25" s="621"/>
      <c r="CY25" s="622"/>
      <c r="CZ25" s="611">
        <v>14.9</v>
      </c>
      <c r="DA25" s="623"/>
      <c r="DB25" s="623"/>
      <c r="DC25" s="624"/>
      <c r="DD25" s="614">
        <v>50855736</v>
      </c>
      <c r="DE25" s="621"/>
      <c r="DF25" s="621"/>
      <c r="DG25" s="621"/>
      <c r="DH25" s="621"/>
      <c r="DI25" s="621"/>
      <c r="DJ25" s="621"/>
      <c r="DK25" s="622"/>
      <c r="DL25" s="614">
        <v>50412223</v>
      </c>
      <c r="DM25" s="621"/>
      <c r="DN25" s="621"/>
      <c r="DO25" s="621"/>
      <c r="DP25" s="621"/>
      <c r="DQ25" s="621"/>
      <c r="DR25" s="621"/>
      <c r="DS25" s="621"/>
      <c r="DT25" s="621"/>
      <c r="DU25" s="621"/>
      <c r="DV25" s="622"/>
      <c r="DW25" s="611">
        <v>21.5</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77282</v>
      </c>
      <c r="S26" s="609"/>
      <c r="T26" s="609"/>
      <c r="U26" s="609"/>
      <c r="V26" s="609"/>
      <c r="W26" s="609"/>
      <c r="X26" s="609"/>
      <c r="Y26" s="610"/>
      <c r="Z26" s="646">
        <v>0</v>
      </c>
      <c r="AA26" s="646"/>
      <c r="AB26" s="646"/>
      <c r="AC26" s="646"/>
      <c r="AD26" s="647">
        <v>77282</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34660236</v>
      </c>
      <c r="CS26" s="609"/>
      <c r="CT26" s="609"/>
      <c r="CU26" s="609"/>
      <c r="CV26" s="609"/>
      <c r="CW26" s="609"/>
      <c r="CX26" s="609"/>
      <c r="CY26" s="610"/>
      <c r="CZ26" s="611">
        <v>9.4</v>
      </c>
      <c r="DA26" s="623"/>
      <c r="DB26" s="623"/>
      <c r="DC26" s="624"/>
      <c r="DD26" s="614">
        <v>31979259</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2203345</v>
      </c>
      <c r="S27" s="609"/>
      <c r="T27" s="609"/>
      <c r="U27" s="609"/>
      <c r="V27" s="609"/>
      <c r="W27" s="609"/>
      <c r="X27" s="609"/>
      <c r="Y27" s="610"/>
      <c r="Z27" s="646">
        <v>0.6</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136530593</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119020560</v>
      </c>
      <c r="CS27" s="621"/>
      <c r="CT27" s="621"/>
      <c r="CU27" s="621"/>
      <c r="CV27" s="621"/>
      <c r="CW27" s="621"/>
      <c r="CX27" s="621"/>
      <c r="CY27" s="622"/>
      <c r="CZ27" s="611">
        <v>32.1</v>
      </c>
      <c r="DA27" s="623"/>
      <c r="DB27" s="623"/>
      <c r="DC27" s="624"/>
      <c r="DD27" s="614">
        <v>54515835</v>
      </c>
      <c r="DE27" s="621"/>
      <c r="DF27" s="621"/>
      <c r="DG27" s="621"/>
      <c r="DH27" s="621"/>
      <c r="DI27" s="621"/>
      <c r="DJ27" s="621"/>
      <c r="DK27" s="622"/>
      <c r="DL27" s="614">
        <v>43962970</v>
      </c>
      <c r="DM27" s="621"/>
      <c r="DN27" s="621"/>
      <c r="DO27" s="621"/>
      <c r="DP27" s="621"/>
      <c r="DQ27" s="621"/>
      <c r="DR27" s="621"/>
      <c r="DS27" s="621"/>
      <c r="DT27" s="621"/>
      <c r="DU27" s="621"/>
      <c r="DV27" s="622"/>
      <c r="DW27" s="611">
        <v>18.8</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5780987</v>
      </c>
      <c r="S28" s="609"/>
      <c r="T28" s="609"/>
      <c r="U28" s="609"/>
      <c r="V28" s="609"/>
      <c r="W28" s="609"/>
      <c r="X28" s="609"/>
      <c r="Y28" s="610"/>
      <c r="Z28" s="646">
        <v>1.5</v>
      </c>
      <c r="AA28" s="646"/>
      <c r="AB28" s="646"/>
      <c r="AC28" s="646"/>
      <c r="AD28" s="647">
        <v>3537469</v>
      </c>
      <c r="AE28" s="647"/>
      <c r="AF28" s="647"/>
      <c r="AG28" s="647"/>
      <c r="AH28" s="647"/>
      <c r="AI28" s="647"/>
      <c r="AJ28" s="647"/>
      <c r="AK28" s="647"/>
      <c r="AL28" s="611">
        <v>1.5</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9758543</v>
      </c>
      <c r="CS28" s="609"/>
      <c r="CT28" s="609"/>
      <c r="CU28" s="609"/>
      <c r="CV28" s="609"/>
      <c r="CW28" s="609"/>
      <c r="CX28" s="609"/>
      <c r="CY28" s="610"/>
      <c r="CZ28" s="611">
        <v>2.6</v>
      </c>
      <c r="DA28" s="623"/>
      <c r="DB28" s="623"/>
      <c r="DC28" s="624"/>
      <c r="DD28" s="614">
        <v>9757553</v>
      </c>
      <c r="DE28" s="609"/>
      <c r="DF28" s="609"/>
      <c r="DG28" s="609"/>
      <c r="DH28" s="609"/>
      <c r="DI28" s="609"/>
      <c r="DJ28" s="609"/>
      <c r="DK28" s="610"/>
      <c r="DL28" s="614">
        <v>9756160</v>
      </c>
      <c r="DM28" s="609"/>
      <c r="DN28" s="609"/>
      <c r="DO28" s="609"/>
      <c r="DP28" s="609"/>
      <c r="DQ28" s="609"/>
      <c r="DR28" s="609"/>
      <c r="DS28" s="609"/>
      <c r="DT28" s="609"/>
      <c r="DU28" s="609"/>
      <c r="DV28" s="610"/>
      <c r="DW28" s="611">
        <v>4.2</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1291789</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9758543</v>
      </c>
      <c r="CS29" s="621"/>
      <c r="CT29" s="621"/>
      <c r="CU29" s="621"/>
      <c r="CV29" s="621"/>
      <c r="CW29" s="621"/>
      <c r="CX29" s="621"/>
      <c r="CY29" s="622"/>
      <c r="CZ29" s="611">
        <v>2.6</v>
      </c>
      <c r="DA29" s="623"/>
      <c r="DB29" s="623"/>
      <c r="DC29" s="624"/>
      <c r="DD29" s="614">
        <v>9757553</v>
      </c>
      <c r="DE29" s="621"/>
      <c r="DF29" s="621"/>
      <c r="DG29" s="621"/>
      <c r="DH29" s="621"/>
      <c r="DI29" s="621"/>
      <c r="DJ29" s="621"/>
      <c r="DK29" s="622"/>
      <c r="DL29" s="614">
        <v>9756160</v>
      </c>
      <c r="DM29" s="621"/>
      <c r="DN29" s="621"/>
      <c r="DO29" s="621"/>
      <c r="DP29" s="621"/>
      <c r="DQ29" s="621"/>
      <c r="DR29" s="621"/>
      <c r="DS29" s="621"/>
      <c r="DT29" s="621"/>
      <c r="DU29" s="621"/>
      <c r="DV29" s="622"/>
      <c r="DW29" s="611">
        <v>4.2</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59485335</v>
      </c>
      <c r="S30" s="609"/>
      <c r="T30" s="609"/>
      <c r="U30" s="609"/>
      <c r="V30" s="609"/>
      <c r="W30" s="609"/>
      <c r="X30" s="609"/>
      <c r="Y30" s="610"/>
      <c r="Z30" s="646">
        <v>15.2</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9492771</v>
      </c>
      <c r="CS30" s="609"/>
      <c r="CT30" s="609"/>
      <c r="CU30" s="609"/>
      <c r="CV30" s="609"/>
      <c r="CW30" s="609"/>
      <c r="CX30" s="609"/>
      <c r="CY30" s="610"/>
      <c r="CZ30" s="611">
        <v>2.6</v>
      </c>
      <c r="DA30" s="623"/>
      <c r="DB30" s="623"/>
      <c r="DC30" s="624"/>
      <c r="DD30" s="614">
        <v>9491781</v>
      </c>
      <c r="DE30" s="609"/>
      <c r="DF30" s="609"/>
      <c r="DG30" s="609"/>
      <c r="DH30" s="609"/>
      <c r="DI30" s="609"/>
      <c r="DJ30" s="609"/>
      <c r="DK30" s="610"/>
      <c r="DL30" s="614">
        <v>9490388</v>
      </c>
      <c r="DM30" s="609"/>
      <c r="DN30" s="609"/>
      <c r="DO30" s="609"/>
      <c r="DP30" s="609"/>
      <c r="DQ30" s="609"/>
      <c r="DR30" s="609"/>
      <c r="DS30" s="609"/>
      <c r="DT30" s="609"/>
      <c r="DU30" s="609"/>
      <c r="DV30" s="610"/>
      <c r="DW30" s="611">
        <v>4.0999999999999996</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v>67211457</v>
      </c>
      <c r="S31" s="609"/>
      <c r="T31" s="609"/>
      <c r="U31" s="609"/>
      <c r="V31" s="609"/>
      <c r="W31" s="609"/>
      <c r="X31" s="609"/>
      <c r="Y31" s="610"/>
      <c r="Z31" s="646">
        <v>17.2</v>
      </c>
      <c r="AA31" s="646"/>
      <c r="AB31" s="646"/>
      <c r="AC31" s="646"/>
      <c r="AD31" s="647">
        <v>63357714</v>
      </c>
      <c r="AE31" s="647"/>
      <c r="AF31" s="647"/>
      <c r="AG31" s="647"/>
      <c r="AH31" s="647"/>
      <c r="AI31" s="647"/>
      <c r="AJ31" s="647"/>
      <c r="AK31" s="647"/>
      <c r="AL31" s="611">
        <v>27.1</v>
      </c>
      <c r="AM31" s="612"/>
      <c r="AN31" s="612"/>
      <c r="AO31" s="648"/>
      <c r="AP31" s="680" t="s">
        <v>298</v>
      </c>
      <c r="AQ31" s="681"/>
      <c r="AR31" s="681"/>
      <c r="AS31" s="681"/>
      <c r="AT31" s="682" t="s">
        <v>299</v>
      </c>
      <c r="AU31" s="212"/>
      <c r="AV31" s="212"/>
      <c r="AW31" s="212"/>
      <c r="AX31" s="666" t="s">
        <v>177</v>
      </c>
      <c r="AY31" s="667"/>
      <c r="AZ31" s="667"/>
      <c r="BA31" s="667"/>
      <c r="BB31" s="667"/>
      <c r="BC31" s="667"/>
      <c r="BD31" s="667"/>
      <c r="BE31" s="667"/>
      <c r="BF31" s="668"/>
      <c r="BG31" s="670">
        <v>99.3</v>
      </c>
      <c r="BH31" s="671"/>
      <c r="BI31" s="671"/>
      <c r="BJ31" s="671"/>
      <c r="BK31" s="671"/>
      <c r="BL31" s="671"/>
      <c r="BM31" s="672">
        <v>98.1</v>
      </c>
      <c r="BN31" s="671"/>
      <c r="BO31" s="671"/>
      <c r="BP31" s="671"/>
      <c r="BQ31" s="673"/>
      <c r="BR31" s="670">
        <v>99</v>
      </c>
      <c r="BS31" s="671"/>
      <c r="BT31" s="671"/>
      <c r="BU31" s="671"/>
      <c r="BV31" s="671"/>
      <c r="BW31" s="671"/>
      <c r="BX31" s="672">
        <v>98</v>
      </c>
      <c r="BY31" s="671"/>
      <c r="BZ31" s="671"/>
      <c r="CA31" s="671"/>
      <c r="CB31" s="673"/>
      <c r="CD31" s="629"/>
      <c r="CE31" s="630"/>
      <c r="CF31" s="605" t="s">
        <v>300</v>
      </c>
      <c r="CG31" s="606"/>
      <c r="CH31" s="606"/>
      <c r="CI31" s="606"/>
      <c r="CJ31" s="606"/>
      <c r="CK31" s="606"/>
      <c r="CL31" s="606"/>
      <c r="CM31" s="606"/>
      <c r="CN31" s="606"/>
      <c r="CO31" s="606"/>
      <c r="CP31" s="606"/>
      <c r="CQ31" s="607"/>
      <c r="CR31" s="608">
        <v>265772</v>
      </c>
      <c r="CS31" s="621"/>
      <c r="CT31" s="621"/>
      <c r="CU31" s="621"/>
      <c r="CV31" s="621"/>
      <c r="CW31" s="621"/>
      <c r="CX31" s="621"/>
      <c r="CY31" s="622"/>
      <c r="CZ31" s="611">
        <v>0.1</v>
      </c>
      <c r="DA31" s="623"/>
      <c r="DB31" s="623"/>
      <c r="DC31" s="624"/>
      <c r="DD31" s="614">
        <v>265772</v>
      </c>
      <c r="DE31" s="621"/>
      <c r="DF31" s="621"/>
      <c r="DG31" s="621"/>
      <c r="DH31" s="621"/>
      <c r="DI31" s="621"/>
      <c r="DJ31" s="621"/>
      <c r="DK31" s="622"/>
      <c r="DL31" s="614">
        <v>265772</v>
      </c>
      <c r="DM31" s="621"/>
      <c r="DN31" s="621"/>
      <c r="DO31" s="621"/>
      <c r="DP31" s="621"/>
      <c r="DQ31" s="621"/>
      <c r="DR31" s="621"/>
      <c r="DS31" s="621"/>
      <c r="DT31" s="621"/>
      <c r="DU31" s="621"/>
      <c r="DV31" s="622"/>
      <c r="DW31" s="611">
        <v>0.1</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44154423</v>
      </c>
      <c r="S32" s="609"/>
      <c r="T32" s="609"/>
      <c r="U32" s="609"/>
      <c r="V32" s="609"/>
      <c r="W32" s="609"/>
      <c r="X32" s="609"/>
      <c r="Y32" s="610"/>
      <c r="Z32" s="646">
        <v>11.3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208" t="s">
        <v>302</v>
      </c>
      <c r="AX32" s="605" t="s">
        <v>303</v>
      </c>
      <c r="AY32" s="606"/>
      <c r="AZ32" s="606"/>
      <c r="BA32" s="606"/>
      <c r="BB32" s="606"/>
      <c r="BC32" s="606"/>
      <c r="BD32" s="606"/>
      <c r="BE32" s="606"/>
      <c r="BF32" s="607"/>
      <c r="BG32" s="674">
        <v>99.2</v>
      </c>
      <c r="BH32" s="621"/>
      <c r="BI32" s="621"/>
      <c r="BJ32" s="621"/>
      <c r="BK32" s="621"/>
      <c r="BL32" s="621"/>
      <c r="BM32" s="612">
        <v>98</v>
      </c>
      <c r="BN32" s="621"/>
      <c r="BO32" s="621"/>
      <c r="BP32" s="621"/>
      <c r="BQ32" s="644"/>
      <c r="BR32" s="674">
        <v>99</v>
      </c>
      <c r="BS32" s="621"/>
      <c r="BT32" s="621"/>
      <c r="BU32" s="621"/>
      <c r="BV32" s="621"/>
      <c r="BW32" s="621"/>
      <c r="BX32" s="612">
        <v>97.9</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1654301</v>
      </c>
      <c r="S33" s="609"/>
      <c r="T33" s="609"/>
      <c r="U33" s="609"/>
      <c r="V33" s="609"/>
      <c r="W33" s="609"/>
      <c r="X33" s="609"/>
      <c r="Y33" s="610"/>
      <c r="Z33" s="646">
        <v>0.4</v>
      </c>
      <c r="AA33" s="646"/>
      <c r="AB33" s="646"/>
      <c r="AC33" s="646"/>
      <c r="AD33" s="647">
        <v>80449</v>
      </c>
      <c r="AE33" s="647"/>
      <c r="AF33" s="647"/>
      <c r="AG33" s="647"/>
      <c r="AH33" s="647"/>
      <c r="AI33" s="647"/>
      <c r="AJ33" s="647"/>
      <c r="AK33" s="647"/>
      <c r="AL33" s="611">
        <v>0</v>
      </c>
      <c r="AM33" s="612"/>
      <c r="AN33" s="612"/>
      <c r="AO33" s="648"/>
      <c r="AP33" s="651"/>
      <c r="AQ33" s="652"/>
      <c r="AR33" s="652"/>
      <c r="AS33" s="652"/>
      <c r="AT33" s="684"/>
      <c r="AU33" s="213"/>
      <c r="AV33" s="213"/>
      <c r="AW33" s="213"/>
      <c r="AX33" s="589" t="s">
        <v>306</v>
      </c>
      <c r="AY33" s="590"/>
      <c r="AZ33" s="590"/>
      <c r="BA33" s="590"/>
      <c r="BB33" s="590"/>
      <c r="BC33" s="590"/>
      <c r="BD33" s="590"/>
      <c r="BE33" s="590"/>
      <c r="BF33" s="591"/>
      <c r="BG33" s="669" t="s">
        <v>122</v>
      </c>
      <c r="BH33" s="593"/>
      <c r="BI33" s="593"/>
      <c r="BJ33" s="593"/>
      <c r="BK33" s="593"/>
      <c r="BL33" s="593"/>
      <c r="BM33" s="639" t="s">
        <v>122</v>
      </c>
      <c r="BN33" s="593"/>
      <c r="BO33" s="593"/>
      <c r="BP33" s="593"/>
      <c r="BQ33" s="656"/>
      <c r="BR33" s="669" t="s">
        <v>122</v>
      </c>
      <c r="BS33" s="593"/>
      <c r="BT33" s="593"/>
      <c r="BU33" s="593"/>
      <c r="BV33" s="593"/>
      <c r="BW33" s="593"/>
      <c r="BX33" s="639" t="s">
        <v>122</v>
      </c>
      <c r="BY33" s="593"/>
      <c r="BZ33" s="593"/>
      <c r="CA33" s="593"/>
      <c r="CB33" s="656"/>
      <c r="CD33" s="605" t="s">
        <v>307</v>
      </c>
      <c r="CE33" s="606"/>
      <c r="CF33" s="606"/>
      <c r="CG33" s="606"/>
      <c r="CH33" s="606"/>
      <c r="CI33" s="606"/>
      <c r="CJ33" s="606"/>
      <c r="CK33" s="606"/>
      <c r="CL33" s="606"/>
      <c r="CM33" s="606"/>
      <c r="CN33" s="606"/>
      <c r="CO33" s="606"/>
      <c r="CP33" s="606"/>
      <c r="CQ33" s="607"/>
      <c r="CR33" s="608">
        <v>140283426</v>
      </c>
      <c r="CS33" s="621"/>
      <c r="CT33" s="621"/>
      <c r="CU33" s="621"/>
      <c r="CV33" s="621"/>
      <c r="CW33" s="621"/>
      <c r="CX33" s="621"/>
      <c r="CY33" s="622"/>
      <c r="CZ33" s="611">
        <v>37.9</v>
      </c>
      <c r="DA33" s="623"/>
      <c r="DB33" s="623"/>
      <c r="DC33" s="624"/>
      <c r="DD33" s="614">
        <v>114520620</v>
      </c>
      <c r="DE33" s="621"/>
      <c r="DF33" s="621"/>
      <c r="DG33" s="621"/>
      <c r="DH33" s="621"/>
      <c r="DI33" s="621"/>
      <c r="DJ33" s="621"/>
      <c r="DK33" s="622"/>
      <c r="DL33" s="614">
        <v>84853881</v>
      </c>
      <c r="DM33" s="621"/>
      <c r="DN33" s="621"/>
      <c r="DO33" s="621"/>
      <c r="DP33" s="621"/>
      <c r="DQ33" s="621"/>
      <c r="DR33" s="621"/>
      <c r="DS33" s="621"/>
      <c r="DT33" s="621"/>
      <c r="DU33" s="621"/>
      <c r="DV33" s="622"/>
      <c r="DW33" s="611">
        <v>36.299999999999997</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345356</v>
      </c>
      <c r="S34" s="609"/>
      <c r="T34" s="609"/>
      <c r="U34" s="609"/>
      <c r="V34" s="609"/>
      <c r="W34" s="609"/>
      <c r="X34" s="609"/>
      <c r="Y34" s="610"/>
      <c r="Z34" s="646">
        <v>0.1</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71515434</v>
      </c>
      <c r="CS34" s="609"/>
      <c r="CT34" s="609"/>
      <c r="CU34" s="609"/>
      <c r="CV34" s="609"/>
      <c r="CW34" s="609"/>
      <c r="CX34" s="609"/>
      <c r="CY34" s="610"/>
      <c r="CZ34" s="611">
        <v>19.3</v>
      </c>
      <c r="DA34" s="623"/>
      <c r="DB34" s="623"/>
      <c r="DC34" s="624"/>
      <c r="DD34" s="614">
        <v>55965492</v>
      </c>
      <c r="DE34" s="609"/>
      <c r="DF34" s="609"/>
      <c r="DG34" s="609"/>
      <c r="DH34" s="609"/>
      <c r="DI34" s="609"/>
      <c r="DJ34" s="609"/>
      <c r="DK34" s="610"/>
      <c r="DL34" s="614">
        <v>52694157</v>
      </c>
      <c r="DM34" s="609"/>
      <c r="DN34" s="609"/>
      <c r="DO34" s="609"/>
      <c r="DP34" s="609"/>
      <c r="DQ34" s="609"/>
      <c r="DR34" s="609"/>
      <c r="DS34" s="609"/>
      <c r="DT34" s="609"/>
      <c r="DU34" s="609"/>
      <c r="DV34" s="610"/>
      <c r="DW34" s="611">
        <v>22.5</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7773934</v>
      </c>
      <c r="S35" s="609"/>
      <c r="T35" s="609"/>
      <c r="U35" s="609"/>
      <c r="V35" s="609"/>
      <c r="W35" s="609"/>
      <c r="X35" s="609"/>
      <c r="Y35" s="610"/>
      <c r="Z35" s="646">
        <v>2</v>
      </c>
      <c r="AA35" s="646"/>
      <c r="AB35" s="646"/>
      <c r="AC35" s="646"/>
      <c r="AD35" s="647" t="s">
        <v>122</v>
      </c>
      <c r="AE35" s="647"/>
      <c r="AF35" s="647"/>
      <c r="AG35" s="647"/>
      <c r="AH35" s="647"/>
      <c r="AI35" s="647"/>
      <c r="AJ35" s="647"/>
      <c r="AK35" s="647"/>
      <c r="AL35" s="611" t="s">
        <v>122</v>
      </c>
      <c r="AM35" s="612"/>
      <c r="AN35" s="612"/>
      <c r="AO35" s="648"/>
      <c r="AP35" s="21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454551</v>
      </c>
      <c r="CS35" s="621"/>
      <c r="CT35" s="621"/>
      <c r="CU35" s="621"/>
      <c r="CV35" s="621"/>
      <c r="CW35" s="621"/>
      <c r="CX35" s="621"/>
      <c r="CY35" s="622"/>
      <c r="CZ35" s="611">
        <v>0.1</v>
      </c>
      <c r="DA35" s="623"/>
      <c r="DB35" s="623"/>
      <c r="DC35" s="624"/>
      <c r="DD35" s="614">
        <v>453589</v>
      </c>
      <c r="DE35" s="621"/>
      <c r="DF35" s="621"/>
      <c r="DG35" s="621"/>
      <c r="DH35" s="621"/>
      <c r="DI35" s="621"/>
      <c r="DJ35" s="621"/>
      <c r="DK35" s="622"/>
      <c r="DL35" s="614">
        <v>453589</v>
      </c>
      <c r="DM35" s="621"/>
      <c r="DN35" s="621"/>
      <c r="DO35" s="621"/>
      <c r="DP35" s="621"/>
      <c r="DQ35" s="621"/>
      <c r="DR35" s="621"/>
      <c r="DS35" s="621"/>
      <c r="DT35" s="621"/>
      <c r="DU35" s="621"/>
      <c r="DV35" s="622"/>
      <c r="DW35" s="611">
        <v>0.2</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20107274</v>
      </c>
      <c r="S36" s="609"/>
      <c r="T36" s="609"/>
      <c r="U36" s="609"/>
      <c r="V36" s="609"/>
      <c r="W36" s="609"/>
      <c r="X36" s="609"/>
      <c r="Y36" s="610"/>
      <c r="Z36" s="646">
        <v>5.0999999999999996</v>
      </c>
      <c r="AA36" s="646"/>
      <c r="AB36" s="646"/>
      <c r="AC36" s="646"/>
      <c r="AD36" s="647" t="s">
        <v>122</v>
      </c>
      <c r="AE36" s="647"/>
      <c r="AF36" s="647"/>
      <c r="AG36" s="647"/>
      <c r="AH36" s="647"/>
      <c r="AI36" s="647"/>
      <c r="AJ36" s="647"/>
      <c r="AK36" s="647"/>
      <c r="AL36" s="611" t="s">
        <v>122</v>
      </c>
      <c r="AM36" s="612"/>
      <c r="AN36" s="612"/>
      <c r="AO36" s="648"/>
      <c r="AP36" s="216"/>
      <c r="AQ36" s="657" t="s">
        <v>315</v>
      </c>
      <c r="AR36" s="658"/>
      <c r="AS36" s="658"/>
      <c r="AT36" s="658"/>
      <c r="AU36" s="658"/>
      <c r="AV36" s="658"/>
      <c r="AW36" s="658"/>
      <c r="AX36" s="658"/>
      <c r="AY36" s="659"/>
      <c r="AZ36" s="663">
        <v>39309143</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620184</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24351935</v>
      </c>
      <c r="CS36" s="609"/>
      <c r="CT36" s="609"/>
      <c r="CU36" s="609"/>
      <c r="CV36" s="609"/>
      <c r="CW36" s="609"/>
      <c r="CX36" s="609"/>
      <c r="CY36" s="610"/>
      <c r="CZ36" s="611">
        <v>6.6</v>
      </c>
      <c r="DA36" s="623"/>
      <c r="DB36" s="623"/>
      <c r="DC36" s="624"/>
      <c r="DD36" s="614">
        <v>19604753</v>
      </c>
      <c r="DE36" s="609"/>
      <c r="DF36" s="609"/>
      <c r="DG36" s="609"/>
      <c r="DH36" s="609"/>
      <c r="DI36" s="609"/>
      <c r="DJ36" s="609"/>
      <c r="DK36" s="610"/>
      <c r="DL36" s="614">
        <v>12235383</v>
      </c>
      <c r="DM36" s="609"/>
      <c r="DN36" s="609"/>
      <c r="DO36" s="609"/>
      <c r="DP36" s="609"/>
      <c r="DQ36" s="609"/>
      <c r="DR36" s="609"/>
      <c r="DS36" s="609"/>
      <c r="DT36" s="609"/>
      <c r="DU36" s="609"/>
      <c r="DV36" s="610"/>
      <c r="DW36" s="611">
        <v>5.2</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10289553</v>
      </c>
      <c r="S37" s="609"/>
      <c r="T37" s="609"/>
      <c r="U37" s="609"/>
      <c r="V37" s="609"/>
      <c r="W37" s="609"/>
      <c r="X37" s="609"/>
      <c r="Y37" s="610"/>
      <c r="Z37" s="646">
        <v>2.6</v>
      </c>
      <c r="AA37" s="646"/>
      <c r="AB37" s="646"/>
      <c r="AC37" s="646"/>
      <c r="AD37" s="647">
        <v>30561</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1629543</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620184</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4758179</v>
      </c>
      <c r="CS37" s="621"/>
      <c r="CT37" s="621"/>
      <c r="CU37" s="621"/>
      <c r="CV37" s="621"/>
      <c r="CW37" s="621"/>
      <c r="CX37" s="621"/>
      <c r="CY37" s="622"/>
      <c r="CZ37" s="611">
        <v>1.3</v>
      </c>
      <c r="DA37" s="623"/>
      <c r="DB37" s="623"/>
      <c r="DC37" s="624"/>
      <c r="DD37" s="614">
        <v>4758179</v>
      </c>
      <c r="DE37" s="621"/>
      <c r="DF37" s="621"/>
      <c r="DG37" s="621"/>
      <c r="DH37" s="621"/>
      <c r="DI37" s="621"/>
      <c r="DJ37" s="621"/>
      <c r="DK37" s="622"/>
      <c r="DL37" s="614">
        <v>3596814</v>
      </c>
      <c r="DM37" s="621"/>
      <c r="DN37" s="621"/>
      <c r="DO37" s="621"/>
      <c r="DP37" s="621"/>
      <c r="DQ37" s="621"/>
      <c r="DR37" s="621"/>
      <c r="DS37" s="621"/>
      <c r="DT37" s="621"/>
      <c r="DU37" s="621"/>
      <c r="DV37" s="622"/>
      <c r="DW37" s="611">
        <v>1.5</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3330000</v>
      </c>
      <c r="S38" s="609"/>
      <c r="T38" s="609"/>
      <c r="U38" s="609"/>
      <c r="V38" s="609"/>
      <c r="W38" s="609"/>
      <c r="X38" s="609"/>
      <c r="Y38" s="610"/>
      <c r="Z38" s="646">
        <v>0.9</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t="s">
        <v>122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123409</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39309143</v>
      </c>
      <c r="CS38" s="609"/>
      <c r="CT38" s="609"/>
      <c r="CU38" s="609"/>
      <c r="CV38" s="609"/>
      <c r="CW38" s="609"/>
      <c r="CX38" s="609"/>
      <c r="CY38" s="610"/>
      <c r="CZ38" s="611">
        <v>10.6</v>
      </c>
      <c r="DA38" s="623"/>
      <c r="DB38" s="623"/>
      <c r="DC38" s="624"/>
      <c r="DD38" s="614">
        <v>34603086</v>
      </c>
      <c r="DE38" s="609"/>
      <c r="DF38" s="609"/>
      <c r="DG38" s="609"/>
      <c r="DH38" s="609"/>
      <c r="DI38" s="609"/>
      <c r="DJ38" s="609"/>
      <c r="DK38" s="610"/>
      <c r="DL38" s="614">
        <v>19467580</v>
      </c>
      <c r="DM38" s="609"/>
      <c r="DN38" s="609"/>
      <c r="DO38" s="609"/>
      <c r="DP38" s="609"/>
      <c r="DQ38" s="609"/>
      <c r="DR38" s="609"/>
      <c r="DS38" s="609"/>
      <c r="DT38" s="609"/>
      <c r="DU38" s="609"/>
      <c r="DV38" s="610"/>
      <c r="DW38" s="611">
        <v>8.3000000000000007</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164262</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1372071</v>
      </c>
      <c r="CS39" s="621"/>
      <c r="CT39" s="621"/>
      <c r="CU39" s="621"/>
      <c r="CV39" s="621"/>
      <c r="CW39" s="621"/>
      <c r="CX39" s="621"/>
      <c r="CY39" s="622"/>
      <c r="CZ39" s="611">
        <v>0.4</v>
      </c>
      <c r="DA39" s="623"/>
      <c r="DB39" s="623"/>
      <c r="DC39" s="624"/>
      <c r="DD39" s="614">
        <v>613408</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151</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3280292</v>
      </c>
      <c r="CS40" s="609"/>
      <c r="CT40" s="609"/>
      <c r="CU40" s="609"/>
      <c r="CV40" s="609"/>
      <c r="CW40" s="609"/>
      <c r="CX40" s="609"/>
      <c r="CY40" s="610"/>
      <c r="CZ40" s="611">
        <v>0.9</v>
      </c>
      <c r="DA40" s="623"/>
      <c r="DB40" s="623"/>
      <c r="DC40" s="624"/>
      <c r="DD40" s="614">
        <v>3280292</v>
      </c>
      <c r="DE40" s="609"/>
      <c r="DF40" s="609"/>
      <c r="DG40" s="609"/>
      <c r="DH40" s="609"/>
      <c r="DI40" s="609"/>
      <c r="DJ40" s="609"/>
      <c r="DK40" s="610"/>
      <c r="DL40" s="614">
        <v>3172</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390598653</v>
      </c>
      <c r="S41" s="633"/>
      <c r="T41" s="633"/>
      <c r="U41" s="633"/>
      <c r="V41" s="633"/>
      <c r="W41" s="633"/>
      <c r="X41" s="633"/>
      <c r="Y41" s="636"/>
      <c r="Z41" s="637">
        <v>100</v>
      </c>
      <c r="AA41" s="637"/>
      <c r="AB41" s="637"/>
      <c r="AC41" s="637"/>
      <c r="AD41" s="638">
        <v>233977092</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9970509</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27709091</v>
      </c>
      <c r="BA42" s="633"/>
      <c r="BB42" s="633"/>
      <c r="BC42" s="633"/>
      <c r="BD42" s="593"/>
      <c r="BE42" s="593"/>
      <c r="BF42" s="656"/>
      <c r="BG42" s="651"/>
      <c r="BH42" s="652"/>
      <c r="BI42" s="652"/>
      <c r="BJ42" s="652"/>
      <c r="BK42" s="652"/>
      <c r="BL42" s="218"/>
      <c r="BM42" s="590" t="s">
        <v>340</v>
      </c>
      <c r="BN42" s="590"/>
      <c r="BO42" s="590"/>
      <c r="BP42" s="590"/>
      <c r="BQ42" s="590"/>
      <c r="BR42" s="590"/>
      <c r="BS42" s="590"/>
      <c r="BT42" s="590"/>
      <c r="BU42" s="591"/>
      <c r="BV42" s="592">
        <v>299</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46241479</v>
      </c>
      <c r="CS42" s="621"/>
      <c r="CT42" s="621"/>
      <c r="CU42" s="621"/>
      <c r="CV42" s="621"/>
      <c r="CW42" s="621"/>
      <c r="CX42" s="621"/>
      <c r="CY42" s="622"/>
      <c r="CZ42" s="611">
        <v>12.5</v>
      </c>
      <c r="DA42" s="623"/>
      <c r="DB42" s="623"/>
      <c r="DC42" s="624"/>
      <c r="DD42" s="614">
        <v>22950812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342</v>
      </c>
      <c r="CD43" s="605" t="s">
        <v>343</v>
      </c>
      <c r="CE43" s="606"/>
      <c r="CF43" s="606"/>
      <c r="CG43" s="606"/>
      <c r="CH43" s="606"/>
      <c r="CI43" s="606"/>
      <c r="CJ43" s="606"/>
      <c r="CK43" s="606"/>
      <c r="CL43" s="606"/>
      <c r="CM43" s="606"/>
      <c r="CN43" s="606"/>
      <c r="CO43" s="606"/>
      <c r="CP43" s="606"/>
      <c r="CQ43" s="607"/>
      <c r="CR43" s="608">
        <v>1007290</v>
      </c>
      <c r="CS43" s="621"/>
      <c r="CT43" s="621"/>
      <c r="CU43" s="621"/>
      <c r="CV43" s="621"/>
      <c r="CW43" s="621"/>
      <c r="CX43" s="621"/>
      <c r="CY43" s="622"/>
      <c r="CZ43" s="611">
        <v>0.3</v>
      </c>
      <c r="DA43" s="623"/>
      <c r="DB43" s="623"/>
      <c r="DC43" s="624"/>
      <c r="DD43" s="614">
        <v>1007290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46241479</v>
      </c>
      <c r="CS44" s="609"/>
      <c r="CT44" s="609"/>
      <c r="CU44" s="609"/>
      <c r="CV44" s="609"/>
      <c r="CW44" s="609"/>
      <c r="CX44" s="609"/>
      <c r="CY44" s="610"/>
      <c r="CZ44" s="611">
        <v>12.5</v>
      </c>
      <c r="DA44" s="612"/>
      <c r="DB44" s="612"/>
      <c r="DC44" s="613"/>
      <c r="DD44" s="614">
        <v>22950812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11990319</v>
      </c>
      <c r="CS45" s="621"/>
      <c r="CT45" s="621"/>
      <c r="CU45" s="621"/>
      <c r="CV45" s="621"/>
      <c r="CW45" s="621"/>
      <c r="CX45" s="621"/>
      <c r="CY45" s="622"/>
      <c r="CZ45" s="611">
        <v>3.2</v>
      </c>
      <c r="DA45" s="623"/>
      <c r="DB45" s="623"/>
      <c r="DC45" s="624"/>
      <c r="DD45" s="614">
        <v>4541322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348</v>
      </c>
      <c r="CG46" s="606"/>
      <c r="CH46" s="606"/>
      <c r="CI46" s="606"/>
      <c r="CJ46" s="606"/>
      <c r="CK46" s="606"/>
      <c r="CL46" s="606"/>
      <c r="CM46" s="606"/>
      <c r="CN46" s="606"/>
      <c r="CO46" s="606"/>
      <c r="CP46" s="606"/>
      <c r="CQ46" s="607"/>
      <c r="CR46" s="608">
        <v>33098687</v>
      </c>
      <c r="CS46" s="609"/>
      <c r="CT46" s="609"/>
      <c r="CU46" s="609"/>
      <c r="CV46" s="609"/>
      <c r="CW46" s="609"/>
      <c r="CX46" s="609"/>
      <c r="CY46" s="610"/>
      <c r="CZ46" s="611">
        <v>8.9</v>
      </c>
      <c r="DA46" s="612"/>
      <c r="DB46" s="612"/>
      <c r="DC46" s="613"/>
      <c r="DD46" s="614">
        <v>18017487</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351</v>
      </c>
      <c r="CE49" s="590"/>
      <c r="CF49" s="590"/>
      <c r="CG49" s="590"/>
      <c r="CH49" s="590"/>
      <c r="CI49" s="590"/>
      <c r="CJ49" s="590"/>
      <c r="CK49" s="590"/>
      <c r="CL49" s="590"/>
      <c r="CM49" s="590"/>
      <c r="CN49" s="590"/>
      <c r="CO49" s="590"/>
      <c r="CP49" s="590"/>
      <c r="CQ49" s="591"/>
      <c r="CR49" s="592">
        <v>370376911</v>
      </c>
      <c r="CS49" s="593"/>
      <c r="CT49" s="593"/>
      <c r="CU49" s="593"/>
      <c r="CV49" s="593"/>
      <c r="CW49" s="593"/>
      <c r="CX49" s="593"/>
      <c r="CY49" s="594"/>
      <c r="CZ49" s="595">
        <v>100</v>
      </c>
      <c r="DA49" s="596"/>
      <c r="DB49" s="596"/>
      <c r="DC49" s="597"/>
      <c r="DD49" s="598">
        <v>252600556</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Q8fArm0BpZBImTusTZwtltbwp0ooFkRgisfNWJCTfeUVLrWdt9ggOxpm5at0tC2thWakUqgV1puRQtoIXOM67g==" saltValue="G+CtrA1chZ8E8foHVHr8w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9" t="s">
        <v>352</v>
      </c>
      <c r="B2" s="1079"/>
      <c r="C2" s="1079"/>
      <c r="D2" s="1079"/>
      <c r="E2" s="1079"/>
      <c r="F2" s="1079"/>
      <c r="G2" s="1079"/>
      <c r="H2" s="1079"/>
      <c r="I2" s="1079"/>
      <c r="J2" s="1079"/>
      <c r="K2" s="1079"/>
      <c r="L2" s="1079"/>
      <c r="M2" s="1079"/>
      <c r="N2" s="1079"/>
      <c r="O2" s="1079"/>
      <c r="P2" s="1079"/>
      <c r="Q2" s="1079"/>
      <c r="R2" s="1079"/>
      <c r="S2" s="1079"/>
      <c r="T2" s="1079"/>
      <c r="U2" s="1079"/>
      <c r="V2" s="1079"/>
      <c r="W2" s="1079"/>
      <c r="X2" s="1079"/>
      <c r="Y2" s="1079"/>
      <c r="Z2" s="1079"/>
      <c r="AA2" s="1079"/>
      <c r="AB2" s="1079"/>
      <c r="AC2" s="1079"/>
      <c r="AD2" s="1079"/>
      <c r="AE2" s="1079"/>
      <c r="AF2" s="1079"/>
      <c r="AG2" s="1079"/>
      <c r="AH2" s="1079"/>
      <c r="AI2" s="1079"/>
      <c r="AJ2" s="1079"/>
      <c r="AK2" s="1079"/>
      <c r="AL2" s="1079"/>
      <c r="AM2" s="1079"/>
      <c r="AN2" s="1079"/>
      <c r="AO2" s="1079"/>
      <c r="AP2" s="1079"/>
      <c r="AQ2" s="1079"/>
      <c r="AR2" s="1079"/>
      <c r="AS2" s="1079"/>
      <c r="AT2" s="1079"/>
      <c r="AU2" s="1079"/>
      <c r="AV2" s="1079"/>
      <c r="AW2" s="1079"/>
      <c r="AX2" s="1079"/>
      <c r="AY2" s="1079"/>
      <c r="AZ2" s="1079"/>
      <c r="BA2" s="1079"/>
      <c r="BB2" s="1079"/>
      <c r="BC2" s="1079"/>
      <c r="BD2" s="1079"/>
      <c r="BE2" s="1079"/>
      <c r="BF2" s="1079"/>
      <c r="BG2" s="1079"/>
      <c r="BH2" s="1079"/>
      <c r="BI2" s="1079"/>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80" t="s">
        <v>353</v>
      </c>
      <c r="DK2" s="1081"/>
      <c r="DL2" s="1081"/>
      <c r="DM2" s="1081"/>
      <c r="DN2" s="1081"/>
      <c r="DO2" s="1082"/>
      <c r="DP2" s="222"/>
      <c r="DQ2" s="1080" t="s">
        <v>354</v>
      </c>
      <c r="DR2" s="1081"/>
      <c r="DS2" s="1081"/>
      <c r="DT2" s="1081"/>
      <c r="DU2" s="1081"/>
      <c r="DV2" s="1081"/>
      <c r="DW2" s="1081"/>
      <c r="DX2" s="1081"/>
      <c r="DY2" s="1081"/>
      <c r="DZ2" s="1082"/>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48" t="s">
        <v>355</v>
      </c>
      <c r="B4" s="1048"/>
      <c r="C4" s="1048"/>
      <c r="D4" s="1048"/>
      <c r="E4" s="1048"/>
      <c r="F4" s="1048"/>
      <c r="G4" s="1048"/>
      <c r="H4" s="1048"/>
      <c r="I4" s="1048"/>
      <c r="J4" s="1048"/>
      <c r="K4" s="1048"/>
      <c r="L4" s="1048"/>
      <c r="M4" s="1048"/>
      <c r="N4" s="1048"/>
      <c r="O4" s="1048"/>
      <c r="P4" s="1048"/>
      <c r="Q4" s="1048"/>
      <c r="R4" s="1048"/>
      <c r="S4" s="1048"/>
      <c r="T4" s="1048"/>
      <c r="U4" s="1048"/>
      <c r="V4" s="1048"/>
      <c r="W4" s="1048"/>
      <c r="X4" s="1048"/>
      <c r="Y4" s="1048"/>
      <c r="Z4" s="1048"/>
      <c r="AA4" s="1048"/>
      <c r="AB4" s="1048"/>
      <c r="AC4" s="1048"/>
      <c r="AD4" s="1048"/>
      <c r="AE4" s="1048"/>
      <c r="AF4" s="1048"/>
      <c r="AG4" s="1048"/>
      <c r="AH4" s="1048"/>
      <c r="AI4" s="1048"/>
      <c r="AJ4" s="1048"/>
      <c r="AK4" s="1048"/>
      <c r="AL4" s="1048"/>
      <c r="AM4" s="1048"/>
      <c r="AN4" s="1048"/>
      <c r="AO4" s="1048"/>
      <c r="AP4" s="1048"/>
      <c r="AQ4" s="1048"/>
      <c r="AR4" s="1048"/>
      <c r="AS4" s="1048"/>
      <c r="AT4" s="1048"/>
      <c r="AU4" s="1048"/>
      <c r="AV4" s="1048"/>
      <c r="AW4" s="1048"/>
      <c r="AX4" s="1048"/>
      <c r="AY4" s="1048"/>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2">
      <c r="A5" s="984" t="s">
        <v>357</v>
      </c>
      <c r="B5" s="985"/>
      <c r="C5" s="985"/>
      <c r="D5" s="985"/>
      <c r="E5" s="985"/>
      <c r="F5" s="985"/>
      <c r="G5" s="985"/>
      <c r="H5" s="985"/>
      <c r="I5" s="985"/>
      <c r="J5" s="985"/>
      <c r="K5" s="985"/>
      <c r="L5" s="985"/>
      <c r="M5" s="985"/>
      <c r="N5" s="985"/>
      <c r="O5" s="985"/>
      <c r="P5" s="986"/>
      <c r="Q5" s="990" t="s">
        <v>358</v>
      </c>
      <c r="R5" s="991"/>
      <c r="S5" s="991"/>
      <c r="T5" s="991"/>
      <c r="U5" s="992"/>
      <c r="V5" s="990" t="s">
        <v>359</v>
      </c>
      <c r="W5" s="991"/>
      <c r="X5" s="991"/>
      <c r="Y5" s="991"/>
      <c r="Z5" s="992"/>
      <c r="AA5" s="990" t="s">
        <v>360</v>
      </c>
      <c r="AB5" s="991"/>
      <c r="AC5" s="991"/>
      <c r="AD5" s="991"/>
      <c r="AE5" s="991"/>
      <c r="AF5" s="1083" t="s">
        <v>361</v>
      </c>
      <c r="AG5" s="991"/>
      <c r="AH5" s="991"/>
      <c r="AI5" s="991"/>
      <c r="AJ5" s="1004"/>
      <c r="AK5" s="991" t="s">
        <v>362</v>
      </c>
      <c r="AL5" s="991"/>
      <c r="AM5" s="991"/>
      <c r="AN5" s="991"/>
      <c r="AO5" s="992"/>
      <c r="AP5" s="990" t="s">
        <v>363</v>
      </c>
      <c r="AQ5" s="991"/>
      <c r="AR5" s="991"/>
      <c r="AS5" s="991"/>
      <c r="AT5" s="992"/>
      <c r="AU5" s="990" t="s">
        <v>364</v>
      </c>
      <c r="AV5" s="991"/>
      <c r="AW5" s="991"/>
      <c r="AX5" s="991"/>
      <c r="AY5" s="1004"/>
      <c r="AZ5" s="226"/>
      <c r="BA5" s="226"/>
      <c r="BB5" s="226"/>
      <c r="BC5" s="226"/>
      <c r="BD5" s="226"/>
      <c r="BE5" s="227"/>
      <c r="BF5" s="227"/>
      <c r="BG5" s="227"/>
      <c r="BH5" s="227"/>
      <c r="BI5" s="227"/>
      <c r="BJ5" s="227"/>
      <c r="BK5" s="227"/>
      <c r="BL5" s="227"/>
      <c r="BM5" s="227"/>
      <c r="BN5" s="227"/>
      <c r="BO5" s="227"/>
      <c r="BP5" s="227"/>
      <c r="BQ5" s="984" t="s">
        <v>365</v>
      </c>
      <c r="BR5" s="985"/>
      <c r="BS5" s="985"/>
      <c r="BT5" s="985"/>
      <c r="BU5" s="985"/>
      <c r="BV5" s="985"/>
      <c r="BW5" s="985"/>
      <c r="BX5" s="985"/>
      <c r="BY5" s="985"/>
      <c r="BZ5" s="985"/>
      <c r="CA5" s="985"/>
      <c r="CB5" s="985"/>
      <c r="CC5" s="985"/>
      <c r="CD5" s="985"/>
      <c r="CE5" s="985"/>
      <c r="CF5" s="985"/>
      <c r="CG5" s="986"/>
      <c r="CH5" s="990" t="s">
        <v>366</v>
      </c>
      <c r="CI5" s="991"/>
      <c r="CJ5" s="991"/>
      <c r="CK5" s="991"/>
      <c r="CL5" s="992"/>
      <c r="CM5" s="990" t="s">
        <v>367</v>
      </c>
      <c r="CN5" s="991"/>
      <c r="CO5" s="991"/>
      <c r="CP5" s="991"/>
      <c r="CQ5" s="992"/>
      <c r="CR5" s="990" t="s">
        <v>368</v>
      </c>
      <c r="CS5" s="991"/>
      <c r="CT5" s="991"/>
      <c r="CU5" s="991"/>
      <c r="CV5" s="992"/>
      <c r="CW5" s="990" t="s">
        <v>369</v>
      </c>
      <c r="CX5" s="991"/>
      <c r="CY5" s="991"/>
      <c r="CZ5" s="991"/>
      <c r="DA5" s="992"/>
      <c r="DB5" s="990" t="s">
        <v>370</v>
      </c>
      <c r="DC5" s="991"/>
      <c r="DD5" s="991"/>
      <c r="DE5" s="991"/>
      <c r="DF5" s="992"/>
      <c r="DG5" s="1073" t="s">
        <v>371</v>
      </c>
      <c r="DH5" s="1074"/>
      <c r="DI5" s="1074"/>
      <c r="DJ5" s="1074"/>
      <c r="DK5" s="1075"/>
      <c r="DL5" s="1073" t="s">
        <v>372</v>
      </c>
      <c r="DM5" s="1074"/>
      <c r="DN5" s="1074"/>
      <c r="DO5" s="1074"/>
      <c r="DP5" s="1075"/>
      <c r="DQ5" s="990" t="s">
        <v>373</v>
      </c>
      <c r="DR5" s="991"/>
      <c r="DS5" s="991"/>
      <c r="DT5" s="991"/>
      <c r="DU5" s="992"/>
      <c r="DV5" s="990" t="s">
        <v>364</v>
      </c>
      <c r="DW5" s="991"/>
      <c r="DX5" s="991"/>
      <c r="DY5" s="991"/>
      <c r="DZ5" s="1004"/>
      <c r="EA5" s="228"/>
    </row>
    <row r="6" spans="1:131" s="229" customFormat="1" ht="26.25" customHeight="1" thickBot="1" x14ac:dyDescent="0.25">
      <c r="A6" s="987"/>
      <c r="B6" s="988"/>
      <c r="C6" s="988"/>
      <c r="D6" s="988"/>
      <c r="E6" s="988"/>
      <c r="F6" s="988"/>
      <c r="G6" s="988"/>
      <c r="H6" s="988"/>
      <c r="I6" s="988"/>
      <c r="J6" s="988"/>
      <c r="K6" s="988"/>
      <c r="L6" s="988"/>
      <c r="M6" s="988"/>
      <c r="N6" s="988"/>
      <c r="O6" s="988"/>
      <c r="P6" s="989"/>
      <c r="Q6" s="993"/>
      <c r="R6" s="994"/>
      <c r="S6" s="994"/>
      <c r="T6" s="994"/>
      <c r="U6" s="995"/>
      <c r="V6" s="993"/>
      <c r="W6" s="994"/>
      <c r="X6" s="994"/>
      <c r="Y6" s="994"/>
      <c r="Z6" s="995"/>
      <c r="AA6" s="993"/>
      <c r="AB6" s="994"/>
      <c r="AC6" s="994"/>
      <c r="AD6" s="994"/>
      <c r="AE6" s="994"/>
      <c r="AF6" s="1084"/>
      <c r="AG6" s="994"/>
      <c r="AH6" s="994"/>
      <c r="AI6" s="994"/>
      <c r="AJ6" s="1005"/>
      <c r="AK6" s="994"/>
      <c r="AL6" s="994"/>
      <c r="AM6" s="994"/>
      <c r="AN6" s="994"/>
      <c r="AO6" s="995"/>
      <c r="AP6" s="993"/>
      <c r="AQ6" s="994"/>
      <c r="AR6" s="994"/>
      <c r="AS6" s="994"/>
      <c r="AT6" s="995"/>
      <c r="AU6" s="993"/>
      <c r="AV6" s="994"/>
      <c r="AW6" s="994"/>
      <c r="AX6" s="994"/>
      <c r="AY6" s="1005"/>
      <c r="AZ6" s="226"/>
      <c r="BA6" s="226"/>
      <c r="BB6" s="226"/>
      <c r="BC6" s="226"/>
      <c r="BD6" s="226"/>
      <c r="BE6" s="227"/>
      <c r="BF6" s="227"/>
      <c r="BG6" s="227"/>
      <c r="BH6" s="227"/>
      <c r="BI6" s="227"/>
      <c r="BJ6" s="227"/>
      <c r="BK6" s="227"/>
      <c r="BL6" s="227"/>
      <c r="BM6" s="227"/>
      <c r="BN6" s="227"/>
      <c r="BO6" s="227"/>
      <c r="BP6" s="227"/>
      <c r="BQ6" s="987"/>
      <c r="BR6" s="988"/>
      <c r="BS6" s="988"/>
      <c r="BT6" s="988"/>
      <c r="BU6" s="988"/>
      <c r="BV6" s="988"/>
      <c r="BW6" s="988"/>
      <c r="BX6" s="988"/>
      <c r="BY6" s="988"/>
      <c r="BZ6" s="988"/>
      <c r="CA6" s="988"/>
      <c r="CB6" s="988"/>
      <c r="CC6" s="988"/>
      <c r="CD6" s="988"/>
      <c r="CE6" s="988"/>
      <c r="CF6" s="988"/>
      <c r="CG6" s="989"/>
      <c r="CH6" s="993"/>
      <c r="CI6" s="994"/>
      <c r="CJ6" s="994"/>
      <c r="CK6" s="994"/>
      <c r="CL6" s="995"/>
      <c r="CM6" s="993"/>
      <c r="CN6" s="994"/>
      <c r="CO6" s="994"/>
      <c r="CP6" s="994"/>
      <c r="CQ6" s="995"/>
      <c r="CR6" s="993"/>
      <c r="CS6" s="994"/>
      <c r="CT6" s="994"/>
      <c r="CU6" s="994"/>
      <c r="CV6" s="995"/>
      <c r="CW6" s="993"/>
      <c r="CX6" s="994"/>
      <c r="CY6" s="994"/>
      <c r="CZ6" s="994"/>
      <c r="DA6" s="995"/>
      <c r="DB6" s="993"/>
      <c r="DC6" s="994"/>
      <c r="DD6" s="994"/>
      <c r="DE6" s="994"/>
      <c r="DF6" s="995"/>
      <c r="DG6" s="1076"/>
      <c r="DH6" s="1077"/>
      <c r="DI6" s="1077"/>
      <c r="DJ6" s="1077"/>
      <c r="DK6" s="1078"/>
      <c r="DL6" s="1076"/>
      <c r="DM6" s="1077"/>
      <c r="DN6" s="1077"/>
      <c r="DO6" s="1077"/>
      <c r="DP6" s="1078"/>
      <c r="DQ6" s="993"/>
      <c r="DR6" s="994"/>
      <c r="DS6" s="994"/>
      <c r="DT6" s="994"/>
      <c r="DU6" s="995"/>
      <c r="DV6" s="993"/>
      <c r="DW6" s="994"/>
      <c r="DX6" s="994"/>
      <c r="DY6" s="994"/>
      <c r="DZ6" s="1005"/>
      <c r="EA6" s="228"/>
    </row>
    <row r="7" spans="1:131" s="229" customFormat="1" ht="26.25" customHeight="1" thickTop="1" x14ac:dyDescent="0.2">
      <c r="A7" s="230">
        <v>1</v>
      </c>
      <c r="B7" s="1036" t="s">
        <v>374</v>
      </c>
      <c r="C7" s="1037"/>
      <c r="D7" s="1037"/>
      <c r="E7" s="1037"/>
      <c r="F7" s="1037"/>
      <c r="G7" s="1037"/>
      <c r="H7" s="1037"/>
      <c r="I7" s="1037"/>
      <c r="J7" s="1037"/>
      <c r="K7" s="1037"/>
      <c r="L7" s="1037"/>
      <c r="M7" s="1037"/>
      <c r="N7" s="1037"/>
      <c r="O7" s="1037"/>
      <c r="P7" s="1038"/>
      <c r="Q7" s="1091">
        <v>391894</v>
      </c>
      <c r="R7" s="1092"/>
      <c r="S7" s="1092"/>
      <c r="T7" s="1092"/>
      <c r="U7" s="1092"/>
      <c r="V7" s="1092">
        <v>371697</v>
      </c>
      <c r="W7" s="1092"/>
      <c r="X7" s="1092"/>
      <c r="Y7" s="1092"/>
      <c r="Z7" s="1092"/>
      <c r="AA7" s="1092">
        <v>20197</v>
      </c>
      <c r="AB7" s="1092"/>
      <c r="AC7" s="1092"/>
      <c r="AD7" s="1092"/>
      <c r="AE7" s="1093"/>
      <c r="AF7" s="1094">
        <v>11094</v>
      </c>
      <c r="AG7" s="1095"/>
      <c r="AH7" s="1095"/>
      <c r="AI7" s="1095"/>
      <c r="AJ7" s="1096"/>
      <c r="AK7" s="1097">
        <v>7774</v>
      </c>
      <c r="AL7" s="1098"/>
      <c r="AM7" s="1098"/>
      <c r="AN7" s="1098"/>
      <c r="AO7" s="1098"/>
      <c r="AP7" s="1098">
        <v>48132</v>
      </c>
      <c r="AQ7" s="1098"/>
      <c r="AR7" s="1098"/>
      <c r="AS7" s="1098"/>
      <c r="AT7" s="1098"/>
      <c r="AU7" s="1099"/>
      <c r="AV7" s="1099"/>
      <c r="AW7" s="1099"/>
      <c r="AX7" s="1099"/>
      <c r="AY7" s="1100"/>
      <c r="AZ7" s="226"/>
      <c r="BA7" s="226"/>
      <c r="BB7" s="226"/>
      <c r="BC7" s="226"/>
      <c r="BD7" s="226"/>
      <c r="BE7" s="227"/>
      <c r="BF7" s="227"/>
      <c r="BG7" s="227"/>
      <c r="BH7" s="227"/>
      <c r="BI7" s="227"/>
      <c r="BJ7" s="227"/>
      <c r="BK7" s="227"/>
      <c r="BL7" s="227"/>
      <c r="BM7" s="227"/>
      <c r="BN7" s="227"/>
      <c r="BO7" s="227"/>
      <c r="BP7" s="227"/>
      <c r="BQ7" s="230">
        <v>1</v>
      </c>
      <c r="BR7" s="231"/>
      <c r="BS7" s="1088" t="s">
        <v>552</v>
      </c>
      <c r="BT7" s="1089"/>
      <c r="BU7" s="1089"/>
      <c r="BV7" s="1089"/>
      <c r="BW7" s="1089"/>
      <c r="BX7" s="1089"/>
      <c r="BY7" s="1089"/>
      <c r="BZ7" s="1089"/>
      <c r="CA7" s="1089"/>
      <c r="CB7" s="1089"/>
      <c r="CC7" s="1089"/>
      <c r="CD7" s="1089"/>
      <c r="CE7" s="1089"/>
      <c r="CF7" s="1089"/>
      <c r="CG7" s="1101"/>
      <c r="CH7" s="1085">
        <v>0</v>
      </c>
      <c r="CI7" s="1086"/>
      <c r="CJ7" s="1086"/>
      <c r="CK7" s="1086"/>
      <c r="CL7" s="1087"/>
      <c r="CM7" s="1085">
        <v>619</v>
      </c>
      <c r="CN7" s="1086"/>
      <c r="CO7" s="1086"/>
      <c r="CP7" s="1086"/>
      <c r="CQ7" s="1087"/>
      <c r="CR7" s="1085">
        <v>400</v>
      </c>
      <c r="CS7" s="1086"/>
      <c r="CT7" s="1086"/>
      <c r="CU7" s="1086"/>
      <c r="CV7" s="1087"/>
      <c r="CW7" s="1085">
        <v>155</v>
      </c>
      <c r="CX7" s="1086"/>
      <c r="CY7" s="1086"/>
      <c r="CZ7" s="1086"/>
      <c r="DA7" s="1087"/>
      <c r="DB7" s="1085" t="s">
        <v>483</v>
      </c>
      <c r="DC7" s="1086"/>
      <c r="DD7" s="1086"/>
      <c r="DE7" s="1086"/>
      <c r="DF7" s="1087"/>
      <c r="DG7" s="1085" t="s">
        <v>483</v>
      </c>
      <c r="DH7" s="1086"/>
      <c r="DI7" s="1086"/>
      <c r="DJ7" s="1086"/>
      <c r="DK7" s="1087"/>
      <c r="DL7" s="1085" t="s">
        <v>483</v>
      </c>
      <c r="DM7" s="1086"/>
      <c r="DN7" s="1086"/>
      <c r="DO7" s="1086"/>
      <c r="DP7" s="1087"/>
      <c r="DQ7" s="1085" t="s">
        <v>483</v>
      </c>
      <c r="DR7" s="1086"/>
      <c r="DS7" s="1086"/>
      <c r="DT7" s="1086"/>
      <c r="DU7" s="1087"/>
      <c r="DV7" s="1088"/>
      <c r="DW7" s="1089"/>
      <c r="DX7" s="1089"/>
      <c r="DY7" s="1089"/>
      <c r="DZ7" s="1090"/>
      <c r="EA7" s="228"/>
    </row>
    <row r="8" spans="1:131" s="229" customFormat="1" ht="26.25" customHeight="1" x14ac:dyDescent="0.2">
      <c r="A8" s="232">
        <v>2</v>
      </c>
      <c r="B8" s="1019" t="s">
        <v>375</v>
      </c>
      <c r="C8" s="1020"/>
      <c r="D8" s="1020"/>
      <c r="E8" s="1020"/>
      <c r="F8" s="1020"/>
      <c r="G8" s="1020"/>
      <c r="H8" s="1020"/>
      <c r="I8" s="1020"/>
      <c r="J8" s="1020"/>
      <c r="K8" s="1020"/>
      <c r="L8" s="1020"/>
      <c r="M8" s="1020"/>
      <c r="N8" s="1020"/>
      <c r="O8" s="1020"/>
      <c r="P8" s="1021"/>
      <c r="Q8" s="1027">
        <v>3190</v>
      </c>
      <c r="R8" s="1028"/>
      <c r="S8" s="1028"/>
      <c r="T8" s="1028"/>
      <c r="U8" s="1028"/>
      <c r="V8" s="1028">
        <v>3165</v>
      </c>
      <c r="W8" s="1028"/>
      <c r="X8" s="1028"/>
      <c r="Y8" s="1028"/>
      <c r="Z8" s="1028"/>
      <c r="AA8" s="1028">
        <v>25</v>
      </c>
      <c r="AB8" s="1028"/>
      <c r="AC8" s="1028"/>
      <c r="AD8" s="1028"/>
      <c r="AE8" s="1029"/>
      <c r="AF8" s="1024">
        <v>24</v>
      </c>
      <c r="AG8" s="1025"/>
      <c r="AH8" s="1025"/>
      <c r="AI8" s="1025"/>
      <c r="AJ8" s="1026"/>
      <c r="AK8" s="1069">
        <v>2811</v>
      </c>
      <c r="AL8" s="1070"/>
      <c r="AM8" s="1070"/>
      <c r="AN8" s="1070"/>
      <c r="AO8" s="1070"/>
      <c r="AP8" s="1070" t="s">
        <v>483</v>
      </c>
      <c r="AQ8" s="1070"/>
      <c r="AR8" s="1070"/>
      <c r="AS8" s="1070"/>
      <c r="AT8" s="1070"/>
      <c r="AU8" s="1071"/>
      <c r="AV8" s="1071"/>
      <c r="AW8" s="1071"/>
      <c r="AX8" s="1071"/>
      <c r="AY8" s="1072"/>
      <c r="AZ8" s="226"/>
      <c r="BA8" s="226"/>
      <c r="BB8" s="226"/>
      <c r="BC8" s="226"/>
      <c r="BD8" s="226"/>
      <c r="BE8" s="227"/>
      <c r="BF8" s="227"/>
      <c r="BG8" s="227"/>
      <c r="BH8" s="227"/>
      <c r="BI8" s="227"/>
      <c r="BJ8" s="227"/>
      <c r="BK8" s="227"/>
      <c r="BL8" s="227"/>
      <c r="BM8" s="227"/>
      <c r="BN8" s="227"/>
      <c r="BO8" s="227"/>
      <c r="BP8" s="227"/>
      <c r="BQ8" s="232">
        <v>2</v>
      </c>
      <c r="BR8" s="233"/>
      <c r="BS8" s="981" t="s">
        <v>553</v>
      </c>
      <c r="BT8" s="982"/>
      <c r="BU8" s="982"/>
      <c r="BV8" s="982"/>
      <c r="BW8" s="982"/>
      <c r="BX8" s="982"/>
      <c r="BY8" s="982"/>
      <c r="BZ8" s="982"/>
      <c r="CA8" s="982"/>
      <c r="CB8" s="982"/>
      <c r="CC8" s="982"/>
      <c r="CD8" s="982"/>
      <c r="CE8" s="982"/>
      <c r="CF8" s="982"/>
      <c r="CG8" s="1003"/>
      <c r="CH8" s="978">
        <v>43</v>
      </c>
      <c r="CI8" s="979"/>
      <c r="CJ8" s="979"/>
      <c r="CK8" s="979"/>
      <c r="CL8" s="980"/>
      <c r="CM8" s="978">
        <v>1062</v>
      </c>
      <c r="CN8" s="979"/>
      <c r="CO8" s="979"/>
      <c r="CP8" s="979"/>
      <c r="CQ8" s="980"/>
      <c r="CR8" s="978">
        <v>500</v>
      </c>
      <c r="CS8" s="979"/>
      <c r="CT8" s="979"/>
      <c r="CU8" s="979"/>
      <c r="CV8" s="980"/>
      <c r="CW8" s="978">
        <v>281</v>
      </c>
      <c r="CX8" s="979"/>
      <c r="CY8" s="979"/>
      <c r="CZ8" s="979"/>
      <c r="DA8" s="980"/>
      <c r="DB8" s="978" t="s">
        <v>483</v>
      </c>
      <c r="DC8" s="979"/>
      <c r="DD8" s="979"/>
      <c r="DE8" s="979"/>
      <c r="DF8" s="980"/>
      <c r="DG8" s="978" t="s">
        <v>483</v>
      </c>
      <c r="DH8" s="979"/>
      <c r="DI8" s="979"/>
      <c r="DJ8" s="979"/>
      <c r="DK8" s="980"/>
      <c r="DL8" s="978" t="s">
        <v>483</v>
      </c>
      <c r="DM8" s="979"/>
      <c r="DN8" s="979"/>
      <c r="DO8" s="979"/>
      <c r="DP8" s="980"/>
      <c r="DQ8" s="978" t="s">
        <v>483</v>
      </c>
      <c r="DR8" s="979"/>
      <c r="DS8" s="979"/>
      <c r="DT8" s="979"/>
      <c r="DU8" s="980"/>
      <c r="DV8" s="981"/>
      <c r="DW8" s="982"/>
      <c r="DX8" s="982"/>
      <c r="DY8" s="982"/>
      <c r="DZ8" s="983"/>
      <c r="EA8" s="228"/>
    </row>
    <row r="9" spans="1:131" s="229" customFormat="1" ht="26.25" customHeight="1" x14ac:dyDescent="0.2">
      <c r="A9" s="232">
        <v>3</v>
      </c>
      <c r="B9" s="1019"/>
      <c r="C9" s="1020"/>
      <c r="D9" s="1020"/>
      <c r="E9" s="1020"/>
      <c r="F9" s="1020"/>
      <c r="G9" s="1020"/>
      <c r="H9" s="1020"/>
      <c r="I9" s="1020"/>
      <c r="J9" s="1020"/>
      <c r="K9" s="1020"/>
      <c r="L9" s="1020"/>
      <c r="M9" s="1020"/>
      <c r="N9" s="1020"/>
      <c r="O9" s="1020"/>
      <c r="P9" s="1021"/>
      <c r="Q9" s="1027"/>
      <c r="R9" s="1028"/>
      <c r="S9" s="1028"/>
      <c r="T9" s="1028"/>
      <c r="U9" s="1028"/>
      <c r="V9" s="1028"/>
      <c r="W9" s="1028"/>
      <c r="X9" s="1028"/>
      <c r="Y9" s="1028"/>
      <c r="Z9" s="1028"/>
      <c r="AA9" s="1028"/>
      <c r="AB9" s="1028"/>
      <c r="AC9" s="1028"/>
      <c r="AD9" s="1028"/>
      <c r="AE9" s="1029"/>
      <c r="AF9" s="1024"/>
      <c r="AG9" s="1025"/>
      <c r="AH9" s="1025"/>
      <c r="AI9" s="1025"/>
      <c r="AJ9" s="1026"/>
      <c r="AK9" s="1069"/>
      <c r="AL9" s="1070"/>
      <c r="AM9" s="1070"/>
      <c r="AN9" s="1070"/>
      <c r="AO9" s="1070"/>
      <c r="AP9" s="1070"/>
      <c r="AQ9" s="1070"/>
      <c r="AR9" s="1070"/>
      <c r="AS9" s="1070"/>
      <c r="AT9" s="1070"/>
      <c r="AU9" s="1071"/>
      <c r="AV9" s="1071"/>
      <c r="AW9" s="1071"/>
      <c r="AX9" s="1071"/>
      <c r="AY9" s="1072"/>
      <c r="AZ9" s="226"/>
      <c r="BA9" s="226"/>
      <c r="BB9" s="226"/>
      <c r="BC9" s="226"/>
      <c r="BD9" s="226"/>
      <c r="BE9" s="227"/>
      <c r="BF9" s="227"/>
      <c r="BG9" s="227"/>
      <c r="BH9" s="227"/>
      <c r="BI9" s="227"/>
      <c r="BJ9" s="227"/>
      <c r="BK9" s="227"/>
      <c r="BL9" s="227"/>
      <c r="BM9" s="227"/>
      <c r="BN9" s="227"/>
      <c r="BO9" s="227"/>
      <c r="BP9" s="227"/>
      <c r="BQ9" s="232">
        <v>3</v>
      </c>
      <c r="BR9" s="233"/>
      <c r="BS9" s="981" t="s">
        <v>554</v>
      </c>
      <c r="BT9" s="982"/>
      <c r="BU9" s="982"/>
      <c r="BV9" s="982"/>
      <c r="BW9" s="982"/>
      <c r="BX9" s="982"/>
      <c r="BY9" s="982"/>
      <c r="BZ9" s="982"/>
      <c r="CA9" s="982"/>
      <c r="CB9" s="982"/>
      <c r="CC9" s="982"/>
      <c r="CD9" s="982"/>
      <c r="CE9" s="982"/>
      <c r="CF9" s="982"/>
      <c r="CG9" s="1003"/>
      <c r="CH9" s="978">
        <v>95</v>
      </c>
      <c r="CI9" s="979"/>
      <c r="CJ9" s="979"/>
      <c r="CK9" s="979"/>
      <c r="CL9" s="980"/>
      <c r="CM9" s="978">
        <v>3560</v>
      </c>
      <c r="CN9" s="979"/>
      <c r="CO9" s="979"/>
      <c r="CP9" s="979"/>
      <c r="CQ9" s="980"/>
      <c r="CR9" s="978">
        <v>400</v>
      </c>
      <c r="CS9" s="979"/>
      <c r="CT9" s="979"/>
      <c r="CU9" s="979"/>
      <c r="CV9" s="980"/>
      <c r="CW9" s="978" t="s">
        <v>483</v>
      </c>
      <c r="CX9" s="979"/>
      <c r="CY9" s="979"/>
      <c r="CZ9" s="979"/>
      <c r="DA9" s="980"/>
      <c r="DB9" s="978" t="s">
        <v>483</v>
      </c>
      <c r="DC9" s="979"/>
      <c r="DD9" s="979"/>
      <c r="DE9" s="979"/>
      <c r="DF9" s="980"/>
      <c r="DG9" s="978" t="s">
        <v>483</v>
      </c>
      <c r="DH9" s="979"/>
      <c r="DI9" s="979"/>
      <c r="DJ9" s="979"/>
      <c r="DK9" s="980"/>
      <c r="DL9" s="978" t="s">
        <v>483</v>
      </c>
      <c r="DM9" s="979"/>
      <c r="DN9" s="979"/>
      <c r="DO9" s="979"/>
      <c r="DP9" s="980"/>
      <c r="DQ9" s="978" t="s">
        <v>483</v>
      </c>
      <c r="DR9" s="979"/>
      <c r="DS9" s="979"/>
      <c r="DT9" s="979"/>
      <c r="DU9" s="980"/>
      <c r="DV9" s="981"/>
      <c r="DW9" s="982"/>
      <c r="DX9" s="982"/>
      <c r="DY9" s="982"/>
      <c r="DZ9" s="983"/>
      <c r="EA9" s="228"/>
    </row>
    <row r="10" spans="1:131" s="229" customFormat="1" ht="26.25" customHeight="1" x14ac:dyDescent="0.2">
      <c r="A10" s="232">
        <v>4</v>
      </c>
      <c r="B10" s="1019"/>
      <c r="C10" s="1020"/>
      <c r="D10" s="1020"/>
      <c r="E10" s="1020"/>
      <c r="F10" s="1020"/>
      <c r="G10" s="1020"/>
      <c r="H10" s="1020"/>
      <c r="I10" s="1020"/>
      <c r="J10" s="1020"/>
      <c r="K10" s="1020"/>
      <c r="L10" s="1020"/>
      <c r="M10" s="1020"/>
      <c r="N10" s="1020"/>
      <c r="O10" s="1020"/>
      <c r="P10" s="1021"/>
      <c r="Q10" s="1027"/>
      <c r="R10" s="1028"/>
      <c r="S10" s="1028"/>
      <c r="T10" s="1028"/>
      <c r="U10" s="1028"/>
      <c r="V10" s="1028"/>
      <c r="W10" s="1028"/>
      <c r="X10" s="1028"/>
      <c r="Y10" s="1028"/>
      <c r="Z10" s="1028"/>
      <c r="AA10" s="1028"/>
      <c r="AB10" s="1028"/>
      <c r="AC10" s="1028"/>
      <c r="AD10" s="1028"/>
      <c r="AE10" s="1029"/>
      <c r="AF10" s="1024"/>
      <c r="AG10" s="1025"/>
      <c r="AH10" s="1025"/>
      <c r="AI10" s="1025"/>
      <c r="AJ10" s="1026"/>
      <c r="AK10" s="1069"/>
      <c r="AL10" s="1070"/>
      <c r="AM10" s="1070"/>
      <c r="AN10" s="1070"/>
      <c r="AO10" s="1070"/>
      <c r="AP10" s="1070"/>
      <c r="AQ10" s="1070"/>
      <c r="AR10" s="1070"/>
      <c r="AS10" s="1070"/>
      <c r="AT10" s="1070"/>
      <c r="AU10" s="1071"/>
      <c r="AV10" s="1071"/>
      <c r="AW10" s="1071"/>
      <c r="AX10" s="1071"/>
      <c r="AY10" s="1072"/>
      <c r="AZ10" s="226"/>
      <c r="BA10" s="226"/>
      <c r="BB10" s="226"/>
      <c r="BC10" s="226"/>
      <c r="BD10" s="226"/>
      <c r="BE10" s="227"/>
      <c r="BF10" s="227"/>
      <c r="BG10" s="227"/>
      <c r="BH10" s="227"/>
      <c r="BI10" s="227"/>
      <c r="BJ10" s="227"/>
      <c r="BK10" s="227"/>
      <c r="BL10" s="227"/>
      <c r="BM10" s="227"/>
      <c r="BN10" s="227"/>
      <c r="BO10" s="227"/>
      <c r="BP10" s="227"/>
      <c r="BQ10" s="232">
        <v>4</v>
      </c>
      <c r="BR10" s="233"/>
      <c r="BS10" s="981" t="s">
        <v>555</v>
      </c>
      <c r="BT10" s="982"/>
      <c r="BU10" s="982"/>
      <c r="BV10" s="982"/>
      <c r="BW10" s="982"/>
      <c r="BX10" s="982"/>
      <c r="BY10" s="982"/>
      <c r="BZ10" s="982"/>
      <c r="CA10" s="982"/>
      <c r="CB10" s="982"/>
      <c r="CC10" s="982"/>
      <c r="CD10" s="982"/>
      <c r="CE10" s="982"/>
      <c r="CF10" s="982"/>
      <c r="CG10" s="1003"/>
      <c r="CH10" s="978">
        <v>-8</v>
      </c>
      <c r="CI10" s="979"/>
      <c r="CJ10" s="979"/>
      <c r="CK10" s="979"/>
      <c r="CL10" s="980"/>
      <c r="CM10" s="978">
        <v>262</v>
      </c>
      <c r="CN10" s="979"/>
      <c r="CO10" s="979"/>
      <c r="CP10" s="979"/>
      <c r="CQ10" s="980"/>
      <c r="CR10" s="978">
        <v>30</v>
      </c>
      <c r="CS10" s="979"/>
      <c r="CT10" s="979"/>
      <c r="CU10" s="979"/>
      <c r="CV10" s="980"/>
      <c r="CW10" s="978" t="s">
        <v>483</v>
      </c>
      <c r="CX10" s="979"/>
      <c r="CY10" s="979"/>
      <c r="CZ10" s="979"/>
      <c r="DA10" s="980"/>
      <c r="DB10" s="978" t="s">
        <v>483</v>
      </c>
      <c r="DC10" s="979"/>
      <c r="DD10" s="979"/>
      <c r="DE10" s="979"/>
      <c r="DF10" s="980"/>
      <c r="DG10" s="978" t="s">
        <v>483</v>
      </c>
      <c r="DH10" s="979"/>
      <c r="DI10" s="979"/>
      <c r="DJ10" s="979"/>
      <c r="DK10" s="980"/>
      <c r="DL10" s="978" t="s">
        <v>483</v>
      </c>
      <c r="DM10" s="979"/>
      <c r="DN10" s="979"/>
      <c r="DO10" s="979"/>
      <c r="DP10" s="980"/>
      <c r="DQ10" s="978" t="s">
        <v>483</v>
      </c>
      <c r="DR10" s="979"/>
      <c r="DS10" s="979"/>
      <c r="DT10" s="979"/>
      <c r="DU10" s="980"/>
      <c r="DV10" s="981"/>
      <c r="DW10" s="982"/>
      <c r="DX10" s="982"/>
      <c r="DY10" s="982"/>
      <c r="DZ10" s="983"/>
      <c r="EA10" s="228"/>
    </row>
    <row r="11" spans="1:131" s="229" customFormat="1" ht="26.25" customHeight="1" x14ac:dyDescent="0.2">
      <c r="A11" s="232">
        <v>5</v>
      </c>
      <c r="B11" s="1019"/>
      <c r="C11" s="1020"/>
      <c r="D11" s="1020"/>
      <c r="E11" s="1020"/>
      <c r="F11" s="1020"/>
      <c r="G11" s="1020"/>
      <c r="H11" s="1020"/>
      <c r="I11" s="1020"/>
      <c r="J11" s="1020"/>
      <c r="K11" s="1020"/>
      <c r="L11" s="1020"/>
      <c r="M11" s="1020"/>
      <c r="N11" s="1020"/>
      <c r="O11" s="1020"/>
      <c r="P11" s="1021"/>
      <c r="Q11" s="1027"/>
      <c r="R11" s="1028"/>
      <c r="S11" s="1028"/>
      <c r="T11" s="1028"/>
      <c r="U11" s="1028"/>
      <c r="V11" s="1028"/>
      <c r="W11" s="1028"/>
      <c r="X11" s="1028"/>
      <c r="Y11" s="1028"/>
      <c r="Z11" s="1028"/>
      <c r="AA11" s="1028"/>
      <c r="AB11" s="1028"/>
      <c r="AC11" s="1028"/>
      <c r="AD11" s="1028"/>
      <c r="AE11" s="1029"/>
      <c r="AF11" s="1024"/>
      <c r="AG11" s="1025"/>
      <c r="AH11" s="1025"/>
      <c r="AI11" s="1025"/>
      <c r="AJ11" s="1026"/>
      <c r="AK11" s="1069"/>
      <c r="AL11" s="1070"/>
      <c r="AM11" s="1070"/>
      <c r="AN11" s="1070"/>
      <c r="AO11" s="1070"/>
      <c r="AP11" s="1070"/>
      <c r="AQ11" s="1070"/>
      <c r="AR11" s="1070"/>
      <c r="AS11" s="1070"/>
      <c r="AT11" s="1070"/>
      <c r="AU11" s="1071"/>
      <c r="AV11" s="1071"/>
      <c r="AW11" s="1071"/>
      <c r="AX11" s="1071"/>
      <c r="AY11" s="1072"/>
      <c r="AZ11" s="226"/>
      <c r="BA11" s="226"/>
      <c r="BB11" s="226"/>
      <c r="BC11" s="226"/>
      <c r="BD11" s="226"/>
      <c r="BE11" s="227"/>
      <c r="BF11" s="227"/>
      <c r="BG11" s="227"/>
      <c r="BH11" s="227"/>
      <c r="BI11" s="227"/>
      <c r="BJ11" s="227"/>
      <c r="BK11" s="227"/>
      <c r="BL11" s="227"/>
      <c r="BM11" s="227"/>
      <c r="BN11" s="227"/>
      <c r="BO11" s="227"/>
      <c r="BP11" s="227"/>
      <c r="BQ11" s="232">
        <v>5</v>
      </c>
      <c r="BR11" s="233" t="s">
        <v>560</v>
      </c>
      <c r="BS11" s="981" t="s">
        <v>556</v>
      </c>
      <c r="BT11" s="982"/>
      <c r="BU11" s="982"/>
      <c r="BV11" s="982"/>
      <c r="BW11" s="982"/>
      <c r="BX11" s="982"/>
      <c r="BY11" s="982"/>
      <c r="BZ11" s="982"/>
      <c r="CA11" s="982"/>
      <c r="CB11" s="982"/>
      <c r="CC11" s="982"/>
      <c r="CD11" s="982"/>
      <c r="CE11" s="982"/>
      <c r="CF11" s="982"/>
      <c r="CG11" s="1003"/>
      <c r="CH11" s="978">
        <v>0</v>
      </c>
      <c r="CI11" s="979"/>
      <c r="CJ11" s="979"/>
      <c r="CK11" s="979"/>
      <c r="CL11" s="980"/>
      <c r="CM11" s="978">
        <v>13</v>
      </c>
      <c r="CN11" s="979"/>
      <c r="CO11" s="979"/>
      <c r="CP11" s="979"/>
      <c r="CQ11" s="980"/>
      <c r="CR11" s="978">
        <v>5</v>
      </c>
      <c r="CS11" s="979"/>
      <c r="CT11" s="979"/>
      <c r="CU11" s="979"/>
      <c r="CV11" s="980"/>
      <c r="CW11" s="978">
        <v>7</v>
      </c>
      <c r="CX11" s="979"/>
      <c r="CY11" s="979"/>
      <c r="CZ11" s="979"/>
      <c r="DA11" s="980"/>
      <c r="DB11" s="978">
        <v>5867</v>
      </c>
      <c r="DC11" s="979"/>
      <c r="DD11" s="979"/>
      <c r="DE11" s="979"/>
      <c r="DF11" s="980"/>
      <c r="DG11" s="978">
        <v>13829</v>
      </c>
      <c r="DH11" s="979"/>
      <c r="DI11" s="979"/>
      <c r="DJ11" s="979"/>
      <c r="DK11" s="980"/>
      <c r="DL11" s="978" t="s">
        <v>483</v>
      </c>
      <c r="DM11" s="979"/>
      <c r="DN11" s="979"/>
      <c r="DO11" s="979"/>
      <c r="DP11" s="980"/>
      <c r="DQ11" s="978" t="s">
        <v>483</v>
      </c>
      <c r="DR11" s="979"/>
      <c r="DS11" s="979"/>
      <c r="DT11" s="979"/>
      <c r="DU11" s="980"/>
      <c r="DV11" s="981"/>
      <c r="DW11" s="982"/>
      <c r="DX11" s="982"/>
      <c r="DY11" s="982"/>
      <c r="DZ11" s="983"/>
      <c r="EA11" s="228"/>
    </row>
    <row r="12" spans="1:131" s="229" customFormat="1" ht="26.25" customHeight="1" x14ac:dyDescent="0.2">
      <c r="A12" s="232">
        <v>6</v>
      </c>
      <c r="B12" s="1019"/>
      <c r="C12" s="1020"/>
      <c r="D12" s="1020"/>
      <c r="E12" s="1020"/>
      <c r="F12" s="1020"/>
      <c r="G12" s="1020"/>
      <c r="H12" s="1020"/>
      <c r="I12" s="1020"/>
      <c r="J12" s="1020"/>
      <c r="K12" s="1020"/>
      <c r="L12" s="1020"/>
      <c r="M12" s="1020"/>
      <c r="N12" s="1020"/>
      <c r="O12" s="1020"/>
      <c r="P12" s="1021"/>
      <c r="Q12" s="1027"/>
      <c r="R12" s="1028"/>
      <c r="S12" s="1028"/>
      <c r="T12" s="1028"/>
      <c r="U12" s="1028"/>
      <c r="V12" s="1028"/>
      <c r="W12" s="1028"/>
      <c r="X12" s="1028"/>
      <c r="Y12" s="1028"/>
      <c r="Z12" s="1028"/>
      <c r="AA12" s="1028"/>
      <c r="AB12" s="1028"/>
      <c r="AC12" s="1028"/>
      <c r="AD12" s="1028"/>
      <c r="AE12" s="1029"/>
      <c r="AF12" s="1024"/>
      <c r="AG12" s="1025"/>
      <c r="AH12" s="1025"/>
      <c r="AI12" s="1025"/>
      <c r="AJ12" s="1026"/>
      <c r="AK12" s="1069"/>
      <c r="AL12" s="1070"/>
      <c r="AM12" s="1070"/>
      <c r="AN12" s="1070"/>
      <c r="AO12" s="1070"/>
      <c r="AP12" s="1070"/>
      <c r="AQ12" s="1070"/>
      <c r="AR12" s="1070"/>
      <c r="AS12" s="1070"/>
      <c r="AT12" s="1070"/>
      <c r="AU12" s="1071"/>
      <c r="AV12" s="1071"/>
      <c r="AW12" s="1071"/>
      <c r="AX12" s="1071"/>
      <c r="AY12" s="1072"/>
      <c r="AZ12" s="226"/>
      <c r="BA12" s="226"/>
      <c r="BB12" s="226"/>
      <c r="BC12" s="226"/>
      <c r="BD12" s="226"/>
      <c r="BE12" s="227"/>
      <c r="BF12" s="227"/>
      <c r="BG12" s="227"/>
      <c r="BH12" s="227"/>
      <c r="BI12" s="227"/>
      <c r="BJ12" s="227"/>
      <c r="BK12" s="227"/>
      <c r="BL12" s="227"/>
      <c r="BM12" s="227"/>
      <c r="BN12" s="227"/>
      <c r="BO12" s="227"/>
      <c r="BP12" s="227"/>
      <c r="BQ12" s="232">
        <v>6</v>
      </c>
      <c r="BR12" s="233"/>
      <c r="BS12" s="981" t="s">
        <v>557</v>
      </c>
      <c r="BT12" s="982"/>
      <c r="BU12" s="982"/>
      <c r="BV12" s="982"/>
      <c r="BW12" s="982"/>
      <c r="BX12" s="982"/>
      <c r="BY12" s="982"/>
      <c r="BZ12" s="982"/>
      <c r="CA12" s="982"/>
      <c r="CB12" s="982"/>
      <c r="CC12" s="982"/>
      <c r="CD12" s="982"/>
      <c r="CE12" s="982"/>
      <c r="CF12" s="982"/>
      <c r="CG12" s="1003"/>
      <c r="CH12" s="978">
        <v>-3</v>
      </c>
      <c r="CI12" s="979"/>
      <c r="CJ12" s="979"/>
      <c r="CK12" s="979"/>
      <c r="CL12" s="980"/>
      <c r="CM12" s="978">
        <v>1650</v>
      </c>
      <c r="CN12" s="979"/>
      <c r="CO12" s="979"/>
      <c r="CP12" s="979"/>
      <c r="CQ12" s="980"/>
      <c r="CR12" s="978">
        <v>800</v>
      </c>
      <c r="CS12" s="979"/>
      <c r="CT12" s="979"/>
      <c r="CU12" s="979"/>
      <c r="CV12" s="980"/>
      <c r="CW12" s="978">
        <v>1203</v>
      </c>
      <c r="CX12" s="979"/>
      <c r="CY12" s="979"/>
      <c r="CZ12" s="979"/>
      <c r="DA12" s="980"/>
      <c r="DB12" s="978" t="s">
        <v>483</v>
      </c>
      <c r="DC12" s="979"/>
      <c r="DD12" s="979"/>
      <c r="DE12" s="979"/>
      <c r="DF12" s="980"/>
      <c r="DG12" s="978" t="s">
        <v>483</v>
      </c>
      <c r="DH12" s="979"/>
      <c r="DI12" s="979"/>
      <c r="DJ12" s="979"/>
      <c r="DK12" s="980"/>
      <c r="DL12" s="978" t="s">
        <v>483</v>
      </c>
      <c r="DM12" s="979"/>
      <c r="DN12" s="979"/>
      <c r="DO12" s="979"/>
      <c r="DP12" s="980"/>
      <c r="DQ12" s="978" t="s">
        <v>483</v>
      </c>
      <c r="DR12" s="979"/>
      <c r="DS12" s="979"/>
      <c r="DT12" s="979"/>
      <c r="DU12" s="980"/>
      <c r="DV12" s="981"/>
      <c r="DW12" s="982"/>
      <c r="DX12" s="982"/>
      <c r="DY12" s="982"/>
      <c r="DZ12" s="983"/>
      <c r="EA12" s="228"/>
    </row>
    <row r="13" spans="1:131" s="229" customFormat="1" ht="26.25" customHeight="1" x14ac:dyDescent="0.2">
      <c r="A13" s="232">
        <v>7</v>
      </c>
      <c r="B13" s="1019"/>
      <c r="C13" s="1020"/>
      <c r="D13" s="1020"/>
      <c r="E13" s="1020"/>
      <c r="F13" s="1020"/>
      <c r="G13" s="1020"/>
      <c r="H13" s="1020"/>
      <c r="I13" s="1020"/>
      <c r="J13" s="1020"/>
      <c r="K13" s="1020"/>
      <c r="L13" s="1020"/>
      <c r="M13" s="1020"/>
      <c r="N13" s="1020"/>
      <c r="O13" s="1020"/>
      <c r="P13" s="1021"/>
      <c r="Q13" s="1027"/>
      <c r="R13" s="1028"/>
      <c r="S13" s="1028"/>
      <c r="T13" s="1028"/>
      <c r="U13" s="1028"/>
      <c r="V13" s="1028"/>
      <c r="W13" s="1028"/>
      <c r="X13" s="1028"/>
      <c r="Y13" s="1028"/>
      <c r="Z13" s="1028"/>
      <c r="AA13" s="1028"/>
      <c r="AB13" s="1028"/>
      <c r="AC13" s="1028"/>
      <c r="AD13" s="1028"/>
      <c r="AE13" s="1029"/>
      <c r="AF13" s="1024"/>
      <c r="AG13" s="1025"/>
      <c r="AH13" s="1025"/>
      <c r="AI13" s="1025"/>
      <c r="AJ13" s="1026"/>
      <c r="AK13" s="1069"/>
      <c r="AL13" s="1070"/>
      <c r="AM13" s="1070"/>
      <c r="AN13" s="1070"/>
      <c r="AO13" s="1070"/>
      <c r="AP13" s="1070"/>
      <c r="AQ13" s="1070"/>
      <c r="AR13" s="1070"/>
      <c r="AS13" s="1070"/>
      <c r="AT13" s="1070"/>
      <c r="AU13" s="1071"/>
      <c r="AV13" s="1071"/>
      <c r="AW13" s="1071"/>
      <c r="AX13" s="1071"/>
      <c r="AY13" s="1072"/>
      <c r="AZ13" s="226"/>
      <c r="BA13" s="226"/>
      <c r="BB13" s="226"/>
      <c r="BC13" s="226"/>
      <c r="BD13" s="226"/>
      <c r="BE13" s="227"/>
      <c r="BF13" s="227"/>
      <c r="BG13" s="227"/>
      <c r="BH13" s="227"/>
      <c r="BI13" s="227"/>
      <c r="BJ13" s="227"/>
      <c r="BK13" s="227"/>
      <c r="BL13" s="227"/>
      <c r="BM13" s="227"/>
      <c r="BN13" s="227"/>
      <c r="BO13" s="227"/>
      <c r="BP13" s="227"/>
      <c r="BQ13" s="232">
        <v>7</v>
      </c>
      <c r="BR13" s="233"/>
      <c r="BS13" s="981" t="s">
        <v>558</v>
      </c>
      <c r="BT13" s="982"/>
      <c r="BU13" s="982"/>
      <c r="BV13" s="982"/>
      <c r="BW13" s="982"/>
      <c r="BX13" s="982"/>
      <c r="BY13" s="982"/>
      <c r="BZ13" s="982"/>
      <c r="CA13" s="982"/>
      <c r="CB13" s="982"/>
      <c r="CC13" s="982"/>
      <c r="CD13" s="982"/>
      <c r="CE13" s="982"/>
      <c r="CF13" s="982"/>
      <c r="CG13" s="1003"/>
      <c r="CH13" s="978">
        <v>-4</v>
      </c>
      <c r="CI13" s="979"/>
      <c r="CJ13" s="979"/>
      <c r="CK13" s="979"/>
      <c r="CL13" s="980"/>
      <c r="CM13" s="978">
        <v>605</v>
      </c>
      <c r="CN13" s="979"/>
      <c r="CO13" s="979"/>
      <c r="CP13" s="979"/>
      <c r="CQ13" s="980"/>
      <c r="CR13" s="978">
        <v>500</v>
      </c>
      <c r="CS13" s="979"/>
      <c r="CT13" s="979"/>
      <c r="CU13" s="979"/>
      <c r="CV13" s="980"/>
      <c r="CW13" s="978">
        <v>382</v>
      </c>
      <c r="CX13" s="979"/>
      <c r="CY13" s="979"/>
      <c r="CZ13" s="979"/>
      <c r="DA13" s="980"/>
      <c r="DB13" s="978" t="s">
        <v>483</v>
      </c>
      <c r="DC13" s="979"/>
      <c r="DD13" s="979"/>
      <c r="DE13" s="979"/>
      <c r="DF13" s="980"/>
      <c r="DG13" s="978" t="s">
        <v>483</v>
      </c>
      <c r="DH13" s="979"/>
      <c r="DI13" s="979"/>
      <c r="DJ13" s="979"/>
      <c r="DK13" s="980"/>
      <c r="DL13" s="978" t="s">
        <v>483</v>
      </c>
      <c r="DM13" s="979"/>
      <c r="DN13" s="979"/>
      <c r="DO13" s="979"/>
      <c r="DP13" s="980"/>
      <c r="DQ13" s="978" t="s">
        <v>483</v>
      </c>
      <c r="DR13" s="979"/>
      <c r="DS13" s="979"/>
      <c r="DT13" s="979"/>
      <c r="DU13" s="980"/>
      <c r="DV13" s="981"/>
      <c r="DW13" s="982"/>
      <c r="DX13" s="982"/>
      <c r="DY13" s="982"/>
      <c r="DZ13" s="983"/>
      <c r="EA13" s="228"/>
    </row>
    <row r="14" spans="1:131" s="229" customFormat="1" ht="26.25" customHeight="1" x14ac:dyDescent="0.2">
      <c r="A14" s="232">
        <v>8</v>
      </c>
      <c r="B14" s="1019"/>
      <c r="C14" s="1020"/>
      <c r="D14" s="1020"/>
      <c r="E14" s="1020"/>
      <c r="F14" s="1020"/>
      <c r="G14" s="1020"/>
      <c r="H14" s="1020"/>
      <c r="I14" s="1020"/>
      <c r="J14" s="1020"/>
      <c r="K14" s="1020"/>
      <c r="L14" s="1020"/>
      <c r="M14" s="1020"/>
      <c r="N14" s="1020"/>
      <c r="O14" s="1020"/>
      <c r="P14" s="1021"/>
      <c r="Q14" s="1027"/>
      <c r="R14" s="1028"/>
      <c r="S14" s="1028"/>
      <c r="T14" s="1028"/>
      <c r="U14" s="1028"/>
      <c r="V14" s="1028"/>
      <c r="W14" s="1028"/>
      <c r="X14" s="1028"/>
      <c r="Y14" s="1028"/>
      <c r="Z14" s="1028"/>
      <c r="AA14" s="1028"/>
      <c r="AB14" s="1028"/>
      <c r="AC14" s="1028"/>
      <c r="AD14" s="1028"/>
      <c r="AE14" s="1029"/>
      <c r="AF14" s="1024"/>
      <c r="AG14" s="1025"/>
      <c r="AH14" s="1025"/>
      <c r="AI14" s="1025"/>
      <c r="AJ14" s="1026"/>
      <c r="AK14" s="1069"/>
      <c r="AL14" s="1070"/>
      <c r="AM14" s="1070"/>
      <c r="AN14" s="1070"/>
      <c r="AO14" s="1070"/>
      <c r="AP14" s="1070"/>
      <c r="AQ14" s="1070"/>
      <c r="AR14" s="1070"/>
      <c r="AS14" s="1070"/>
      <c r="AT14" s="1070"/>
      <c r="AU14" s="1071"/>
      <c r="AV14" s="1071"/>
      <c r="AW14" s="1071"/>
      <c r="AX14" s="1071"/>
      <c r="AY14" s="1072"/>
      <c r="AZ14" s="226"/>
      <c r="BA14" s="226"/>
      <c r="BB14" s="226"/>
      <c r="BC14" s="226"/>
      <c r="BD14" s="226"/>
      <c r="BE14" s="227"/>
      <c r="BF14" s="227"/>
      <c r="BG14" s="227"/>
      <c r="BH14" s="227"/>
      <c r="BI14" s="227"/>
      <c r="BJ14" s="227"/>
      <c r="BK14" s="227"/>
      <c r="BL14" s="227"/>
      <c r="BM14" s="227"/>
      <c r="BN14" s="227"/>
      <c r="BO14" s="227"/>
      <c r="BP14" s="227"/>
      <c r="BQ14" s="232">
        <v>8</v>
      </c>
      <c r="BR14" s="233"/>
      <c r="BS14" s="981" t="s">
        <v>559</v>
      </c>
      <c r="BT14" s="982"/>
      <c r="BU14" s="982"/>
      <c r="BV14" s="982"/>
      <c r="BW14" s="982"/>
      <c r="BX14" s="982"/>
      <c r="BY14" s="982"/>
      <c r="BZ14" s="982"/>
      <c r="CA14" s="982"/>
      <c r="CB14" s="982"/>
      <c r="CC14" s="982"/>
      <c r="CD14" s="982"/>
      <c r="CE14" s="982"/>
      <c r="CF14" s="982"/>
      <c r="CG14" s="1003"/>
      <c r="CH14" s="978">
        <v>-27</v>
      </c>
      <c r="CI14" s="979"/>
      <c r="CJ14" s="979"/>
      <c r="CK14" s="979"/>
      <c r="CL14" s="980"/>
      <c r="CM14" s="978">
        <v>4600</v>
      </c>
      <c r="CN14" s="979"/>
      <c r="CO14" s="979"/>
      <c r="CP14" s="979"/>
      <c r="CQ14" s="980"/>
      <c r="CR14" s="978">
        <v>500</v>
      </c>
      <c r="CS14" s="979"/>
      <c r="CT14" s="979"/>
      <c r="CU14" s="979"/>
      <c r="CV14" s="980"/>
      <c r="CW14" s="978">
        <v>229</v>
      </c>
      <c r="CX14" s="979"/>
      <c r="CY14" s="979"/>
      <c r="CZ14" s="979"/>
      <c r="DA14" s="980"/>
      <c r="DB14" s="978" t="s">
        <v>483</v>
      </c>
      <c r="DC14" s="979"/>
      <c r="DD14" s="979"/>
      <c r="DE14" s="979"/>
      <c r="DF14" s="980"/>
      <c r="DG14" s="978" t="s">
        <v>483</v>
      </c>
      <c r="DH14" s="979"/>
      <c r="DI14" s="979"/>
      <c r="DJ14" s="979"/>
      <c r="DK14" s="980"/>
      <c r="DL14" s="978" t="s">
        <v>483</v>
      </c>
      <c r="DM14" s="979"/>
      <c r="DN14" s="979"/>
      <c r="DO14" s="979"/>
      <c r="DP14" s="980"/>
      <c r="DQ14" s="978" t="s">
        <v>483</v>
      </c>
      <c r="DR14" s="979"/>
      <c r="DS14" s="979"/>
      <c r="DT14" s="979"/>
      <c r="DU14" s="980"/>
      <c r="DV14" s="981"/>
      <c r="DW14" s="982"/>
      <c r="DX14" s="982"/>
      <c r="DY14" s="982"/>
      <c r="DZ14" s="983"/>
      <c r="EA14" s="228"/>
    </row>
    <row r="15" spans="1:131" s="229" customFormat="1" ht="26.25" customHeight="1" x14ac:dyDescent="0.2">
      <c r="A15" s="232">
        <v>9</v>
      </c>
      <c r="B15" s="1019"/>
      <c r="C15" s="1020"/>
      <c r="D15" s="1020"/>
      <c r="E15" s="1020"/>
      <c r="F15" s="1020"/>
      <c r="G15" s="1020"/>
      <c r="H15" s="1020"/>
      <c r="I15" s="1020"/>
      <c r="J15" s="1020"/>
      <c r="K15" s="1020"/>
      <c r="L15" s="1020"/>
      <c r="M15" s="1020"/>
      <c r="N15" s="1020"/>
      <c r="O15" s="1020"/>
      <c r="P15" s="1021"/>
      <c r="Q15" s="1027"/>
      <c r="R15" s="1028"/>
      <c r="S15" s="1028"/>
      <c r="T15" s="1028"/>
      <c r="U15" s="1028"/>
      <c r="V15" s="1028"/>
      <c r="W15" s="1028"/>
      <c r="X15" s="1028"/>
      <c r="Y15" s="1028"/>
      <c r="Z15" s="1028"/>
      <c r="AA15" s="1028"/>
      <c r="AB15" s="1028"/>
      <c r="AC15" s="1028"/>
      <c r="AD15" s="1028"/>
      <c r="AE15" s="1029"/>
      <c r="AF15" s="1024"/>
      <c r="AG15" s="1025"/>
      <c r="AH15" s="1025"/>
      <c r="AI15" s="1025"/>
      <c r="AJ15" s="1026"/>
      <c r="AK15" s="1069"/>
      <c r="AL15" s="1070"/>
      <c r="AM15" s="1070"/>
      <c r="AN15" s="1070"/>
      <c r="AO15" s="1070"/>
      <c r="AP15" s="1070"/>
      <c r="AQ15" s="1070"/>
      <c r="AR15" s="1070"/>
      <c r="AS15" s="1070"/>
      <c r="AT15" s="1070"/>
      <c r="AU15" s="1071"/>
      <c r="AV15" s="1071"/>
      <c r="AW15" s="1071"/>
      <c r="AX15" s="1071"/>
      <c r="AY15" s="1072"/>
      <c r="AZ15" s="226"/>
      <c r="BA15" s="226"/>
      <c r="BB15" s="226"/>
      <c r="BC15" s="226"/>
      <c r="BD15" s="226"/>
      <c r="BE15" s="227"/>
      <c r="BF15" s="227"/>
      <c r="BG15" s="227"/>
      <c r="BH15" s="227"/>
      <c r="BI15" s="227"/>
      <c r="BJ15" s="227"/>
      <c r="BK15" s="227"/>
      <c r="BL15" s="227"/>
      <c r="BM15" s="227"/>
      <c r="BN15" s="227"/>
      <c r="BO15" s="227"/>
      <c r="BP15" s="227"/>
      <c r="BQ15" s="232">
        <v>9</v>
      </c>
      <c r="BR15" s="233"/>
      <c r="BS15" s="981"/>
      <c r="BT15" s="982"/>
      <c r="BU15" s="982"/>
      <c r="BV15" s="982"/>
      <c r="BW15" s="982"/>
      <c r="BX15" s="982"/>
      <c r="BY15" s="982"/>
      <c r="BZ15" s="982"/>
      <c r="CA15" s="982"/>
      <c r="CB15" s="982"/>
      <c r="CC15" s="982"/>
      <c r="CD15" s="982"/>
      <c r="CE15" s="982"/>
      <c r="CF15" s="982"/>
      <c r="CG15" s="1003"/>
      <c r="CH15" s="978"/>
      <c r="CI15" s="979"/>
      <c r="CJ15" s="979"/>
      <c r="CK15" s="979"/>
      <c r="CL15" s="980"/>
      <c r="CM15" s="978"/>
      <c r="CN15" s="979"/>
      <c r="CO15" s="979"/>
      <c r="CP15" s="979"/>
      <c r="CQ15" s="980"/>
      <c r="CR15" s="978"/>
      <c r="CS15" s="979"/>
      <c r="CT15" s="979"/>
      <c r="CU15" s="979"/>
      <c r="CV15" s="980"/>
      <c r="CW15" s="978"/>
      <c r="CX15" s="979"/>
      <c r="CY15" s="979"/>
      <c r="CZ15" s="979"/>
      <c r="DA15" s="980"/>
      <c r="DB15" s="978"/>
      <c r="DC15" s="979"/>
      <c r="DD15" s="979"/>
      <c r="DE15" s="979"/>
      <c r="DF15" s="980"/>
      <c r="DG15" s="978"/>
      <c r="DH15" s="979"/>
      <c r="DI15" s="979"/>
      <c r="DJ15" s="979"/>
      <c r="DK15" s="980"/>
      <c r="DL15" s="978"/>
      <c r="DM15" s="979"/>
      <c r="DN15" s="979"/>
      <c r="DO15" s="979"/>
      <c r="DP15" s="980"/>
      <c r="DQ15" s="978"/>
      <c r="DR15" s="979"/>
      <c r="DS15" s="979"/>
      <c r="DT15" s="979"/>
      <c r="DU15" s="980"/>
      <c r="DV15" s="981"/>
      <c r="DW15" s="982"/>
      <c r="DX15" s="982"/>
      <c r="DY15" s="982"/>
      <c r="DZ15" s="983"/>
      <c r="EA15" s="228"/>
    </row>
    <row r="16" spans="1:131" s="229" customFormat="1" ht="26.25" customHeight="1" x14ac:dyDescent="0.2">
      <c r="A16" s="232">
        <v>10</v>
      </c>
      <c r="B16" s="1019"/>
      <c r="C16" s="1020"/>
      <c r="D16" s="1020"/>
      <c r="E16" s="1020"/>
      <c r="F16" s="1020"/>
      <c r="G16" s="1020"/>
      <c r="H16" s="1020"/>
      <c r="I16" s="1020"/>
      <c r="J16" s="1020"/>
      <c r="K16" s="1020"/>
      <c r="L16" s="1020"/>
      <c r="M16" s="1020"/>
      <c r="N16" s="1020"/>
      <c r="O16" s="1020"/>
      <c r="P16" s="1021"/>
      <c r="Q16" s="1027"/>
      <c r="R16" s="1028"/>
      <c r="S16" s="1028"/>
      <c r="T16" s="1028"/>
      <c r="U16" s="1028"/>
      <c r="V16" s="1028"/>
      <c r="W16" s="1028"/>
      <c r="X16" s="1028"/>
      <c r="Y16" s="1028"/>
      <c r="Z16" s="1028"/>
      <c r="AA16" s="1028"/>
      <c r="AB16" s="1028"/>
      <c r="AC16" s="1028"/>
      <c r="AD16" s="1028"/>
      <c r="AE16" s="1029"/>
      <c r="AF16" s="1024"/>
      <c r="AG16" s="1025"/>
      <c r="AH16" s="1025"/>
      <c r="AI16" s="1025"/>
      <c r="AJ16" s="1026"/>
      <c r="AK16" s="1069"/>
      <c r="AL16" s="1070"/>
      <c r="AM16" s="1070"/>
      <c r="AN16" s="1070"/>
      <c r="AO16" s="1070"/>
      <c r="AP16" s="1070"/>
      <c r="AQ16" s="1070"/>
      <c r="AR16" s="1070"/>
      <c r="AS16" s="1070"/>
      <c r="AT16" s="1070"/>
      <c r="AU16" s="1071"/>
      <c r="AV16" s="1071"/>
      <c r="AW16" s="1071"/>
      <c r="AX16" s="1071"/>
      <c r="AY16" s="1072"/>
      <c r="AZ16" s="226"/>
      <c r="BA16" s="226"/>
      <c r="BB16" s="226"/>
      <c r="BC16" s="226"/>
      <c r="BD16" s="226"/>
      <c r="BE16" s="227"/>
      <c r="BF16" s="227"/>
      <c r="BG16" s="227"/>
      <c r="BH16" s="227"/>
      <c r="BI16" s="227"/>
      <c r="BJ16" s="227"/>
      <c r="BK16" s="227"/>
      <c r="BL16" s="227"/>
      <c r="BM16" s="227"/>
      <c r="BN16" s="227"/>
      <c r="BO16" s="227"/>
      <c r="BP16" s="227"/>
      <c r="BQ16" s="232">
        <v>10</v>
      </c>
      <c r="BR16" s="233"/>
      <c r="BS16" s="981"/>
      <c r="BT16" s="982"/>
      <c r="BU16" s="982"/>
      <c r="BV16" s="982"/>
      <c r="BW16" s="982"/>
      <c r="BX16" s="982"/>
      <c r="BY16" s="982"/>
      <c r="BZ16" s="982"/>
      <c r="CA16" s="982"/>
      <c r="CB16" s="982"/>
      <c r="CC16" s="982"/>
      <c r="CD16" s="982"/>
      <c r="CE16" s="982"/>
      <c r="CF16" s="982"/>
      <c r="CG16" s="1003"/>
      <c r="CH16" s="978"/>
      <c r="CI16" s="979"/>
      <c r="CJ16" s="979"/>
      <c r="CK16" s="979"/>
      <c r="CL16" s="980"/>
      <c r="CM16" s="978"/>
      <c r="CN16" s="979"/>
      <c r="CO16" s="979"/>
      <c r="CP16" s="979"/>
      <c r="CQ16" s="980"/>
      <c r="CR16" s="978"/>
      <c r="CS16" s="979"/>
      <c r="CT16" s="979"/>
      <c r="CU16" s="979"/>
      <c r="CV16" s="980"/>
      <c r="CW16" s="978"/>
      <c r="CX16" s="979"/>
      <c r="CY16" s="979"/>
      <c r="CZ16" s="979"/>
      <c r="DA16" s="980"/>
      <c r="DB16" s="978"/>
      <c r="DC16" s="979"/>
      <c r="DD16" s="979"/>
      <c r="DE16" s="979"/>
      <c r="DF16" s="980"/>
      <c r="DG16" s="978"/>
      <c r="DH16" s="979"/>
      <c r="DI16" s="979"/>
      <c r="DJ16" s="979"/>
      <c r="DK16" s="980"/>
      <c r="DL16" s="978"/>
      <c r="DM16" s="979"/>
      <c r="DN16" s="979"/>
      <c r="DO16" s="979"/>
      <c r="DP16" s="980"/>
      <c r="DQ16" s="978"/>
      <c r="DR16" s="979"/>
      <c r="DS16" s="979"/>
      <c r="DT16" s="979"/>
      <c r="DU16" s="980"/>
      <c r="DV16" s="981"/>
      <c r="DW16" s="982"/>
      <c r="DX16" s="982"/>
      <c r="DY16" s="982"/>
      <c r="DZ16" s="983"/>
      <c r="EA16" s="228"/>
    </row>
    <row r="17" spans="1:131" s="229" customFormat="1" ht="26.25" customHeight="1" x14ac:dyDescent="0.2">
      <c r="A17" s="232">
        <v>11</v>
      </c>
      <c r="B17" s="1019"/>
      <c r="C17" s="1020"/>
      <c r="D17" s="1020"/>
      <c r="E17" s="1020"/>
      <c r="F17" s="1020"/>
      <c r="G17" s="1020"/>
      <c r="H17" s="1020"/>
      <c r="I17" s="1020"/>
      <c r="J17" s="1020"/>
      <c r="K17" s="1020"/>
      <c r="L17" s="1020"/>
      <c r="M17" s="1020"/>
      <c r="N17" s="1020"/>
      <c r="O17" s="1020"/>
      <c r="P17" s="1021"/>
      <c r="Q17" s="1027"/>
      <c r="R17" s="1028"/>
      <c r="S17" s="1028"/>
      <c r="T17" s="1028"/>
      <c r="U17" s="1028"/>
      <c r="V17" s="1028"/>
      <c r="W17" s="1028"/>
      <c r="X17" s="1028"/>
      <c r="Y17" s="1028"/>
      <c r="Z17" s="1028"/>
      <c r="AA17" s="1028"/>
      <c r="AB17" s="1028"/>
      <c r="AC17" s="1028"/>
      <c r="AD17" s="1028"/>
      <c r="AE17" s="1029"/>
      <c r="AF17" s="1024"/>
      <c r="AG17" s="1025"/>
      <c r="AH17" s="1025"/>
      <c r="AI17" s="1025"/>
      <c r="AJ17" s="1026"/>
      <c r="AK17" s="1069"/>
      <c r="AL17" s="1070"/>
      <c r="AM17" s="1070"/>
      <c r="AN17" s="1070"/>
      <c r="AO17" s="1070"/>
      <c r="AP17" s="1070"/>
      <c r="AQ17" s="1070"/>
      <c r="AR17" s="1070"/>
      <c r="AS17" s="1070"/>
      <c r="AT17" s="1070"/>
      <c r="AU17" s="1071"/>
      <c r="AV17" s="1071"/>
      <c r="AW17" s="1071"/>
      <c r="AX17" s="1071"/>
      <c r="AY17" s="1072"/>
      <c r="AZ17" s="226"/>
      <c r="BA17" s="226"/>
      <c r="BB17" s="226"/>
      <c r="BC17" s="226"/>
      <c r="BD17" s="226"/>
      <c r="BE17" s="227"/>
      <c r="BF17" s="227"/>
      <c r="BG17" s="227"/>
      <c r="BH17" s="227"/>
      <c r="BI17" s="227"/>
      <c r="BJ17" s="227"/>
      <c r="BK17" s="227"/>
      <c r="BL17" s="227"/>
      <c r="BM17" s="227"/>
      <c r="BN17" s="227"/>
      <c r="BO17" s="227"/>
      <c r="BP17" s="227"/>
      <c r="BQ17" s="232">
        <v>11</v>
      </c>
      <c r="BR17" s="233"/>
      <c r="BS17" s="981"/>
      <c r="BT17" s="982"/>
      <c r="BU17" s="982"/>
      <c r="BV17" s="982"/>
      <c r="BW17" s="982"/>
      <c r="BX17" s="982"/>
      <c r="BY17" s="982"/>
      <c r="BZ17" s="982"/>
      <c r="CA17" s="982"/>
      <c r="CB17" s="982"/>
      <c r="CC17" s="982"/>
      <c r="CD17" s="982"/>
      <c r="CE17" s="982"/>
      <c r="CF17" s="982"/>
      <c r="CG17" s="1003"/>
      <c r="CH17" s="978"/>
      <c r="CI17" s="979"/>
      <c r="CJ17" s="979"/>
      <c r="CK17" s="979"/>
      <c r="CL17" s="980"/>
      <c r="CM17" s="978"/>
      <c r="CN17" s="979"/>
      <c r="CO17" s="979"/>
      <c r="CP17" s="979"/>
      <c r="CQ17" s="980"/>
      <c r="CR17" s="978"/>
      <c r="CS17" s="979"/>
      <c r="CT17" s="979"/>
      <c r="CU17" s="979"/>
      <c r="CV17" s="980"/>
      <c r="CW17" s="978"/>
      <c r="CX17" s="979"/>
      <c r="CY17" s="979"/>
      <c r="CZ17" s="979"/>
      <c r="DA17" s="980"/>
      <c r="DB17" s="978"/>
      <c r="DC17" s="979"/>
      <c r="DD17" s="979"/>
      <c r="DE17" s="979"/>
      <c r="DF17" s="980"/>
      <c r="DG17" s="978"/>
      <c r="DH17" s="979"/>
      <c r="DI17" s="979"/>
      <c r="DJ17" s="979"/>
      <c r="DK17" s="980"/>
      <c r="DL17" s="978"/>
      <c r="DM17" s="979"/>
      <c r="DN17" s="979"/>
      <c r="DO17" s="979"/>
      <c r="DP17" s="980"/>
      <c r="DQ17" s="978"/>
      <c r="DR17" s="979"/>
      <c r="DS17" s="979"/>
      <c r="DT17" s="979"/>
      <c r="DU17" s="980"/>
      <c r="DV17" s="981"/>
      <c r="DW17" s="982"/>
      <c r="DX17" s="982"/>
      <c r="DY17" s="982"/>
      <c r="DZ17" s="983"/>
      <c r="EA17" s="228"/>
    </row>
    <row r="18" spans="1:131" s="229" customFormat="1" ht="26.25" customHeight="1" x14ac:dyDescent="0.2">
      <c r="A18" s="232">
        <v>12</v>
      </c>
      <c r="B18" s="1019"/>
      <c r="C18" s="1020"/>
      <c r="D18" s="1020"/>
      <c r="E18" s="1020"/>
      <c r="F18" s="1020"/>
      <c r="G18" s="1020"/>
      <c r="H18" s="1020"/>
      <c r="I18" s="1020"/>
      <c r="J18" s="1020"/>
      <c r="K18" s="1020"/>
      <c r="L18" s="1020"/>
      <c r="M18" s="1020"/>
      <c r="N18" s="1020"/>
      <c r="O18" s="1020"/>
      <c r="P18" s="1021"/>
      <c r="Q18" s="1027"/>
      <c r="R18" s="1028"/>
      <c r="S18" s="1028"/>
      <c r="T18" s="1028"/>
      <c r="U18" s="1028"/>
      <c r="V18" s="1028"/>
      <c r="W18" s="1028"/>
      <c r="X18" s="1028"/>
      <c r="Y18" s="1028"/>
      <c r="Z18" s="1028"/>
      <c r="AA18" s="1028"/>
      <c r="AB18" s="1028"/>
      <c r="AC18" s="1028"/>
      <c r="AD18" s="1028"/>
      <c r="AE18" s="1029"/>
      <c r="AF18" s="1024"/>
      <c r="AG18" s="1025"/>
      <c r="AH18" s="1025"/>
      <c r="AI18" s="1025"/>
      <c r="AJ18" s="1026"/>
      <c r="AK18" s="1069"/>
      <c r="AL18" s="1070"/>
      <c r="AM18" s="1070"/>
      <c r="AN18" s="1070"/>
      <c r="AO18" s="1070"/>
      <c r="AP18" s="1070"/>
      <c r="AQ18" s="1070"/>
      <c r="AR18" s="1070"/>
      <c r="AS18" s="1070"/>
      <c r="AT18" s="1070"/>
      <c r="AU18" s="1071"/>
      <c r="AV18" s="1071"/>
      <c r="AW18" s="1071"/>
      <c r="AX18" s="1071"/>
      <c r="AY18" s="1072"/>
      <c r="AZ18" s="226"/>
      <c r="BA18" s="226"/>
      <c r="BB18" s="226"/>
      <c r="BC18" s="226"/>
      <c r="BD18" s="226"/>
      <c r="BE18" s="227"/>
      <c r="BF18" s="227"/>
      <c r="BG18" s="227"/>
      <c r="BH18" s="227"/>
      <c r="BI18" s="227"/>
      <c r="BJ18" s="227"/>
      <c r="BK18" s="227"/>
      <c r="BL18" s="227"/>
      <c r="BM18" s="227"/>
      <c r="BN18" s="227"/>
      <c r="BO18" s="227"/>
      <c r="BP18" s="227"/>
      <c r="BQ18" s="232">
        <v>12</v>
      </c>
      <c r="BR18" s="233"/>
      <c r="BS18" s="981"/>
      <c r="BT18" s="982"/>
      <c r="BU18" s="982"/>
      <c r="BV18" s="982"/>
      <c r="BW18" s="982"/>
      <c r="BX18" s="982"/>
      <c r="BY18" s="982"/>
      <c r="BZ18" s="982"/>
      <c r="CA18" s="982"/>
      <c r="CB18" s="982"/>
      <c r="CC18" s="982"/>
      <c r="CD18" s="982"/>
      <c r="CE18" s="982"/>
      <c r="CF18" s="982"/>
      <c r="CG18" s="1003"/>
      <c r="CH18" s="978"/>
      <c r="CI18" s="979"/>
      <c r="CJ18" s="979"/>
      <c r="CK18" s="979"/>
      <c r="CL18" s="980"/>
      <c r="CM18" s="978"/>
      <c r="CN18" s="979"/>
      <c r="CO18" s="979"/>
      <c r="CP18" s="979"/>
      <c r="CQ18" s="980"/>
      <c r="CR18" s="978"/>
      <c r="CS18" s="979"/>
      <c r="CT18" s="979"/>
      <c r="CU18" s="979"/>
      <c r="CV18" s="980"/>
      <c r="CW18" s="978"/>
      <c r="CX18" s="979"/>
      <c r="CY18" s="979"/>
      <c r="CZ18" s="979"/>
      <c r="DA18" s="980"/>
      <c r="DB18" s="978"/>
      <c r="DC18" s="979"/>
      <c r="DD18" s="979"/>
      <c r="DE18" s="979"/>
      <c r="DF18" s="980"/>
      <c r="DG18" s="978"/>
      <c r="DH18" s="979"/>
      <c r="DI18" s="979"/>
      <c r="DJ18" s="979"/>
      <c r="DK18" s="980"/>
      <c r="DL18" s="978"/>
      <c r="DM18" s="979"/>
      <c r="DN18" s="979"/>
      <c r="DO18" s="979"/>
      <c r="DP18" s="980"/>
      <c r="DQ18" s="978"/>
      <c r="DR18" s="979"/>
      <c r="DS18" s="979"/>
      <c r="DT18" s="979"/>
      <c r="DU18" s="980"/>
      <c r="DV18" s="981"/>
      <c r="DW18" s="982"/>
      <c r="DX18" s="982"/>
      <c r="DY18" s="982"/>
      <c r="DZ18" s="983"/>
      <c r="EA18" s="228"/>
    </row>
    <row r="19" spans="1:131" s="229" customFormat="1" ht="26.25" customHeight="1" x14ac:dyDescent="0.2">
      <c r="A19" s="232">
        <v>13</v>
      </c>
      <c r="B19" s="1019"/>
      <c r="C19" s="1020"/>
      <c r="D19" s="1020"/>
      <c r="E19" s="1020"/>
      <c r="F19" s="1020"/>
      <c r="G19" s="1020"/>
      <c r="H19" s="1020"/>
      <c r="I19" s="1020"/>
      <c r="J19" s="1020"/>
      <c r="K19" s="1020"/>
      <c r="L19" s="1020"/>
      <c r="M19" s="1020"/>
      <c r="N19" s="1020"/>
      <c r="O19" s="1020"/>
      <c r="P19" s="1021"/>
      <c r="Q19" s="1027"/>
      <c r="R19" s="1028"/>
      <c r="S19" s="1028"/>
      <c r="T19" s="1028"/>
      <c r="U19" s="1028"/>
      <c r="V19" s="1028"/>
      <c r="W19" s="1028"/>
      <c r="X19" s="1028"/>
      <c r="Y19" s="1028"/>
      <c r="Z19" s="1028"/>
      <c r="AA19" s="1028"/>
      <c r="AB19" s="1028"/>
      <c r="AC19" s="1028"/>
      <c r="AD19" s="1028"/>
      <c r="AE19" s="1029"/>
      <c r="AF19" s="1024"/>
      <c r="AG19" s="1025"/>
      <c r="AH19" s="1025"/>
      <c r="AI19" s="1025"/>
      <c r="AJ19" s="1026"/>
      <c r="AK19" s="1069"/>
      <c r="AL19" s="1070"/>
      <c r="AM19" s="1070"/>
      <c r="AN19" s="1070"/>
      <c r="AO19" s="1070"/>
      <c r="AP19" s="1070"/>
      <c r="AQ19" s="1070"/>
      <c r="AR19" s="1070"/>
      <c r="AS19" s="1070"/>
      <c r="AT19" s="1070"/>
      <c r="AU19" s="1071"/>
      <c r="AV19" s="1071"/>
      <c r="AW19" s="1071"/>
      <c r="AX19" s="1071"/>
      <c r="AY19" s="1072"/>
      <c r="AZ19" s="226"/>
      <c r="BA19" s="226"/>
      <c r="BB19" s="226"/>
      <c r="BC19" s="226"/>
      <c r="BD19" s="226"/>
      <c r="BE19" s="227"/>
      <c r="BF19" s="227"/>
      <c r="BG19" s="227"/>
      <c r="BH19" s="227"/>
      <c r="BI19" s="227"/>
      <c r="BJ19" s="227"/>
      <c r="BK19" s="227"/>
      <c r="BL19" s="227"/>
      <c r="BM19" s="227"/>
      <c r="BN19" s="227"/>
      <c r="BO19" s="227"/>
      <c r="BP19" s="227"/>
      <c r="BQ19" s="232">
        <v>13</v>
      </c>
      <c r="BR19" s="233"/>
      <c r="BS19" s="981"/>
      <c r="BT19" s="982"/>
      <c r="BU19" s="982"/>
      <c r="BV19" s="982"/>
      <c r="BW19" s="982"/>
      <c r="BX19" s="982"/>
      <c r="BY19" s="982"/>
      <c r="BZ19" s="982"/>
      <c r="CA19" s="982"/>
      <c r="CB19" s="982"/>
      <c r="CC19" s="982"/>
      <c r="CD19" s="982"/>
      <c r="CE19" s="982"/>
      <c r="CF19" s="982"/>
      <c r="CG19" s="1003"/>
      <c r="CH19" s="978"/>
      <c r="CI19" s="979"/>
      <c r="CJ19" s="979"/>
      <c r="CK19" s="979"/>
      <c r="CL19" s="980"/>
      <c r="CM19" s="978"/>
      <c r="CN19" s="979"/>
      <c r="CO19" s="979"/>
      <c r="CP19" s="979"/>
      <c r="CQ19" s="980"/>
      <c r="CR19" s="978"/>
      <c r="CS19" s="979"/>
      <c r="CT19" s="979"/>
      <c r="CU19" s="979"/>
      <c r="CV19" s="980"/>
      <c r="CW19" s="978"/>
      <c r="CX19" s="979"/>
      <c r="CY19" s="979"/>
      <c r="CZ19" s="979"/>
      <c r="DA19" s="980"/>
      <c r="DB19" s="978"/>
      <c r="DC19" s="979"/>
      <c r="DD19" s="979"/>
      <c r="DE19" s="979"/>
      <c r="DF19" s="980"/>
      <c r="DG19" s="978"/>
      <c r="DH19" s="979"/>
      <c r="DI19" s="979"/>
      <c r="DJ19" s="979"/>
      <c r="DK19" s="980"/>
      <c r="DL19" s="978"/>
      <c r="DM19" s="979"/>
      <c r="DN19" s="979"/>
      <c r="DO19" s="979"/>
      <c r="DP19" s="980"/>
      <c r="DQ19" s="978"/>
      <c r="DR19" s="979"/>
      <c r="DS19" s="979"/>
      <c r="DT19" s="979"/>
      <c r="DU19" s="980"/>
      <c r="DV19" s="981"/>
      <c r="DW19" s="982"/>
      <c r="DX19" s="982"/>
      <c r="DY19" s="982"/>
      <c r="DZ19" s="983"/>
      <c r="EA19" s="228"/>
    </row>
    <row r="20" spans="1:131" s="229" customFormat="1" ht="26.25" customHeight="1" x14ac:dyDescent="0.2">
      <c r="A20" s="232">
        <v>14</v>
      </c>
      <c r="B20" s="1019"/>
      <c r="C20" s="1020"/>
      <c r="D20" s="1020"/>
      <c r="E20" s="1020"/>
      <c r="F20" s="1020"/>
      <c r="G20" s="1020"/>
      <c r="H20" s="1020"/>
      <c r="I20" s="1020"/>
      <c r="J20" s="1020"/>
      <c r="K20" s="1020"/>
      <c r="L20" s="1020"/>
      <c r="M20" s="1020"/>
      <c r="N20" s="1020"/>
      <c r="O20" s="1020"/>
      <c r="P20" s="1021"/>
      <c r="Q20" s="1027"/>
      <c r="R20" s="1028"/>
      <c r="S20" s="1028"/>
      <c r="T20" s="1028"/>
      <c r="U20" s="1028"/>
      <c r="V20" s="1028"/>
      <c r="W20" s="1028"/>
      <c r="X20" s="1028"/>
      <c r="Y20" s="1028"/>
      <c r="Z20" s="1028"/>
      <c r="AA20" s="1028"/>
      <c r="AB20" s="1028"/>
      <c r="AC20" s="1028"/>
      <c r="AD20" s="1028"/>
      <c r="AE20" s="1029"/>
      <c r="AF20" s="1024"/>
      <c r="AG20" s="1025"/>
      <c r="AH20" s="1025"/>
      <c r="AI20" s="1025"/>
      <c r="AJ20" s="1026"/>
      <c r="AK20" s="1069"/>
      <c r="AL20" s="1070"/>
      <c r="AM20" s="1070"/>
      <c r="AN20" s="1070"/>
      <c r="AO20" s="1070"/>
      <c r="AP20" s="1070"/>
      <c r="AQ20" s="1070"/>
      <c r="AR20" s="1070"/>
      <c r="AS20" s="1070"/>
      <c r="AT20" s="1070"/>
      <c r="AU20" s="1071"/>
      <c r="AV20" s="1071"/>
      <c r="AW20" s="1071"/>
      <c r="AX20" s="1071"/>
      <c r="AY20" s="1072"/>
      <c r="AZ20" s="226"/>
      <c r="BA20" s="226"/>
      <c r="BB20" s="226"/>
      <c r="BC20" s="226"/>
      <c r="BD20" s="226"/>
      <c r="BE20" s="227"/>
      <c r="BF20" s="227"/>
      <c r="BG20" s="227"/>
      <c r="BH20" s="227"/>
      <c r="BI20" s="227"/>
      <c r="BJ20" s="227"/>
      <c r="BK20" s="227"/>
      <c r="BL20" s="227"/>
      <c r="BM20" s="227"/>
      <c r="BN20" s="227"/>
      <c r="BO20" s="227"/>
      <c r="BP20" s="227"/>
      <c r="BQ20" s="232">
        <v>14</v>
      </c>
      <c r="BR20" s="233"/>
      <c r="BS20" s="981"/>
      <c r="BT20" s="982"/>
      <c r="BU20" s="982"/>
      <c r="BV20" s="982"/>
      <c r="BW20" s="982"/>
      <c r="BX20" s="982"/>
      <c r="BY20" s="982"/>
      <c r="BZ20" s="982"/>
      <c r="CA20" s="982"/>
      <c r="CB20" s="982"/>
      <c r="CC20" s="982"/>
      <c r="CD20" s="982"/>
      <c r="CE20" s="982"/>
      <c r="CF20" s="982"/>
      <c r="CG20" s="1003"/>
      <c r="CH20" s="978"/>
      <c r="CI20" s="979"/>
      <c r="CJ20" s="979"/>
      <c r="CK20" s="979"/>
      <c r="CL20" s="980"/>
      <c r="CM20" s="978"/>
      <c r="CN20" s="979"/>
      <c r="CO20" s="979"/>
      <c r="CP20" s="979"/>
      <c r="CQ20" s="980"/>
      <c r="CR20" s="978"/>
      <c r="CS20" s="979"/>
      <c r="CT20" s="979"/>
      <c r="CU20" s="979"/>
      <c r="CV20" s="980"/>
      <c r="CW20" s="978"/>
      <c r="CX20" s="979"/>
      <c r="CY20" s="979"/>
      <c r="CZ20" s="979"/>
      <c r="DA20" s="980"/>
      <c r="DB20" s="978"/>
      <c r="DC20" s="979"/>
      <c r="DD20" s="979"/>
      <c r="DE20" s="979"/>
      <c r="DF20" s="980"/>
      <c r="DG20" s="978"/>
      <c r="DH20" s="979"/>
      <c r="DI20" s="979"/>
      <c r="DJ20" s="979"/>
      <c r="DK20" s="980"/>
      <c r="DL20" s="978"/>
      <c r="DM20" s="979"/>
      <c r="DN20" s="979"/>
      <c r="DO20" s="979"/>
      <c r="DP20" s="980"/>
      <c r="DQ20" s="978"/>
      <c r="DR20" s="979"/>
      <c r="DS20" s="979"/>
      <c r="DT20" s="979"/>
      <c r="DU20" s="980"/>
      <c r="DV20" s="981"/>
      <c r="DW20" s="982"/>
      <c r="DX20" s="982"/>
      <c r="DY20" s="982"/>
      <c r="DZ20" s="983"/>
      <c r="EA20" s="228"/>
    </row>
    <row r="21" spans="1:131" s="229" customFormat="1" ht="26.25" customHeight="1" thickBot="1" x14ac:dyDescent="0.25">
      <c r="A21" s="232">
        <v>15</v>
      </c>
      <c r="B21" s="1019"/>
      <c r="C21" s="1020"/>
      <c r="D21" s="1020"/>
      <c r="E21" s="1020"/>
      <c r="F21" s="1020"/>
      <c r="G21" s="1020"/>
      <c r="H21" s="1020"/>
      <c r="I21" s="1020"/>
      <c r="J21" s="1020"/>
      <c r="K21" s="1020"/>
      <c r="L21" s="1020"/>
      <c r="M21" s="1020"/>
      <c r="N21" s="1020"/>
      <c r="O21" s="1020"/>
      <c r="P21" s="1021"/>
      <c r="Q21" s="1027"/>
      <c r="R21" s="1028"/>
      <c r="S21" s="1028"/>
      <c r="T21" s="1028"/>
      <c r="U21" s="1028"/>
      <c r="V21" s="1028"/>
      <c r="W21" s="1028"/>
      <c r="X21" s="1028"/>
      <c r="Y21" s="1028"/>
      <c r="Z21" s="1028"/>
      <c r="AA21" s="1028"/>
      <c r="AB21" s="1028"/>
      <c r="AC21" s="1028"/>
      <c r="AD21" s="1028"/>
      <c r="AE21" s="1029"/>
      <c r="AF21" s="1024"/>
      <c r="AG21" s="1025"/>
      <c r="AH21" s="1025"/>
      <c r="AI21" s="1025"/>
      <c r="AJ21" s="1026"/>
      <c r="AK21" s="1069"/>
      <c r="AL21" s="1070"/>
      <c r="AM21" s="1070"/>
      <c r="AN21" s="1070"/>
      <c r="AO21" s="1070"/>
      <c r="AP21" s="1070"/>
      <c r="AQ21" s="1070"/>
      <c r="AR21" s="1070"/>
      <c r="AS21" s="1070"/>
      <c r="AT21" s="1070"/>
      <c r="AU21" s="1071"/>
      <c r="AV21" s="1071"/>
      <c r="AW21" s="1071"/>
      <c r="AX21" s="1071"/>
      <c r="AY21" s="1072"/>
      <c r="AZ21" s="226"/>
      <c r="BA21" s="226"/>
      <c r="BB21" s="226"/>
      <c r="BC21" s="226"/>
      <c r="BD21" s="226"/>
      <c r="BE21" s="227"/>
      <c r="BF21" s="227"/>
      <c r="BG21" s="227"/>
      <c r="BH21" s="227"/>
      <c r="BI21" s="227"/>
      <c r="BJ21" s="227"/>
      <c r="BK21" s="227"/>
      <c r="BL21" s="227"/>
      <c r="BM21" s="227"/>
      <c r="BN21" s="227"/>
      <c r="BO21" s="227"/>
      <c r="BP21" s="227"/>
      <c r="BQ21" s="232">
        <v>15</v>
      </c>
      <c r="BR21" s="233"/>
      <c r="BS21" s="981"/>
      <c r="BT21" s="982"/>
      <c r="BU21" s="982"/>
      <c r="BV21" s="982"/>
      <c r="BW21" s="982"/>
      <c r="BX21" s="982"/>
      <c r="BY21" s="982"/>
      <c r="BZ21" s="982"/>
      <c r="CA21" s="982"/>
      <c r="CB21" s="982"/>
      <c r="CC21" s="982"/>
      <c r="CD21" s="982"/>
      <c r="CE21" s="982"/>
      <c r="CF21" s="982"/>
      <c r="CG21" s="1003"/>
      <c r="CH21" s="978"/>
      <c r="CI21" s="979"/>
      <c r="CJ21" s="979"/>
      <c r="CK21" s="979"/>
      <c r="CL21" s="980"/>
      <c r="CM21" s="978"/>
      <c r="CN21" s="979"/>
      <c r="CO21" s="979"/>
      <c r="CP21" s="979"/>
      <c r="CQ21" s="980"/>
      <c r="CR21" s="978"/>
      <c r="CS21" s="979"/>
      <c r="CT21" s="979"/>
      <c r="CU21" s="979"/>
      <c r="CV21" s="980"/>
      <c r="CW21" s="978"/>
      <c r="CX21" s="979"/>
      <c r="CY21" s="979"/>
      <c r="CZ21" s="979"/>
      <c r="DA21" s="980"/>
      <c r="DB21" s="978"/>
      <c r="DC21" s="979"/>
      <c r="DD21" s="979"/>
      <c r="DE21" s="979"/>
      <c r="DF21" s="980"/>
      <c r="DG21" s="978"/>
      <c r="DH21" s="979"/>
      <c r="DI21" s="979"/>
      <c r="DJ21" s="979"/>
      <c r="DK21" s="980"/>
      <c r="DL21" s="978"/>
      <c r="DM21" s="979"/>
      <c r="DN21" s="979"/>
      <c r="DO21" s="979"/>
      <c r="DP21" s="980"/>
      <c r="DQ21" s="978"/>
      <c r="DR21" s="979"/>
      <c r="DS21" s="979"/>
      <c r="DT21" s="979"/>
      <c r="DU21" s="980"/>
      <c r="DV21" s="981"/>
      <c r="DW21" s="982"/>
      <c r="DX21" s="982"/>
      <c r="DY21" s="982"/>
      <c r="DZ21" s="983"/>
      <c r="EA21" s="228"/>
    </row>
    <row r="22" spans="1:131" s="229" customFormat="1" ht="26.25" customHeight="1" x14ac:dyDescent="0.2">
      <c r="A22" s="232">
        <v>16</v>
      </c>
      <c r="B22" s="1019"/>
      <c r="C22" s="1020"/>
      <c r="D22" s="1020"/>
      <c r="E22" s="1020"/>
      <c r="F22" s="1020"/>
      <c r="G22" s="1020"/>
      <c r="H22" s="1020"/>
      <c r="I22" s="1020"/>
      <c r="J22" s="1020"/>
      <c r="K22" s="1020"/>
      <c r="L22" s="1020"/>
      <c r="M22" s="1020"/>
      <c r="N22" s="1020"/>
      <c r="O22" s="1020"/>
      <c r="P22" s="1021"/>
      <c r="Q22" s="1062"/>
      <c r="R22" s="1063"/>
      <c r="S22" s="1063"/>
      <c r="T22" s="1063"/>
      <c r="U22" s="1063"/>
      <c r="V22" s="1063"/>
      <c r="W22" s="1063"/>
      <c r="X22" s="1063"/>
      <c r="Y22" s="1063"/>
      <c r="Z22" s="1063"/>
      <c r="AA22" s="1063"/>
      <c r="AB22" s="1063"/>
      <c r="AC22" s="1063"/>
      <c r="AD22" s="1063"/>
      <c r="AE22" s="1064"/>
      <c r="AF22" s="1024"/>
      <c r="AG22" s="1025"/>
      <c r="AH22" s="1025"/>
      <c r="AI22" s="1025"/>
      <c r="AJ22" s="1026"/>
      <c r="AK22" s="1065"/>
      <c r="AL22" s="1066"/>
      <c r="AM22" s="1066"/>
      <c r="AN22" s="1066"/>
      <c r="AO22" s="1066"/>
      <c r="AP22" s="1066"/>
      <c r="AQ22" s="1066"/>
      <c r="AR22" s="1066"/>
      <c r="AS22" s="1066"/>
      <c r="AT22" s="1066"/>
      <c r="AU22" s="1067"/>
      <c r="AV22" s="1067"/>
      <c r="AW22" s="1067"/>
      <c r="AX22" s="1067"/>
      <c r="AY22" s="1068"/>
      <c r="AZ22" s="1017" t="s">
        <v>376</v>
      </c>
      <c r="BA22" s="1017"/>
      <c r="BB22" s="1017"/>
      <c r="BC22" s="1017"/>
      <c r="BD22" s="1018"/>
      <c r="BE22" s="227"/>
      <c r="BF22" s="227"/>
      <c r="BG22" s="227"/>
      <c r="BH22" s="227"/>
      <c r="BI22" s="227"/>
      <c r="BJ22" s="227"/>
      <c r="BK22" s="227"/>
      <c r="BL22" s="227"/>
      <c r="BM22" s="227"/>
      <c r="BN22" s="227"/>
      <c r="BO22" s="227"/>
      <c r="BP22" s="227"/>
      <c r="BQ22" s="232">
        <v>16</v>
      </c>
      <c r="BR22" s="233"/>
      <c r="BS22" s="981"/>
      <c r="BT22" s="982"/>
      <c r="BU22" s="982"/>
      <c r="BV22" s="982"/>
      <c r="BW22" s="982"/>
      <c r="BX22" s="982"/>
      <c r="BY22" s="982"/>
      <c r="BZ22" s="982"/>
      <c r="CA22" s="982"/>
      <c r="CB22" s="982"/>
      <c r="CC22" s="982"/>
      <c r="CD22" s="982"/>
      <c r="CE22" s="982"/>
      <c r="CF22" s="982"/>
      <c r="CG22" s="1003"/>
      <c r="CH22" s="978"/>
      <c r="CI22" s="979"/>
      <c r="CJ22" s="979"/>
      <c r="CK22" s="979"/>
      <c r="CL22" s="980"/>
      <c r="CM22" s="978"/>
      <c r="CN22" s="979"/>
      <c r="CO22" s="979"/>
      <c r="CP22" s="979"/>
      <c r="CQ22" s="980"/>
      <c r="CR22" s="978"/>
      <c r="CS22" s="979"/>
      <c r="CT22" s="979"/>
      <c r="CU22" s="979"/>
      <c r="CV22" s="980"/>
      <c r="CW22" s="978"/>
      <c r="CX22" s="979"/>
      <c r="CY22" s="979"/>
      <c r="CZ22" s="979"/>
      <c r="DA22" s="980"/>
      <c r="DB22" s="978"/>
      <c r="DC22" s="979"/>
      <c r="DD22" s="979"/>
      <c r="DE22" s="979"/>
      <c r="DF22" s="980"/>
      <c r="DG22" s="978"/>
      <c r="DH22" s="979"/>
      <c r="DI22" s="979"/>
      <c r="DJ22" s="979"/>
      <c r="DK22" s="980"/>
      <c r="DL22" s="978"/>
      <c r="DM22" s="979"/>
      <c r="DN22" s="979"/>
      <c r="DO22" s="979"/>
      <c r="DP22" s="980"/>
      <c r="DQ22" s="978"/>
      <c r="DR22" s="979"/>
      <c r="DS22" s="979"/>
      <c r="DT22" s="979"/>
      <c r="DU22" s="980"/>
      <c r="DV22" s="981"/>
      <c r="DW22" s="982"/>
      <c r="DX22" s="982"/>
      <c r="DY22" s="982"/>
      <c r="DZ22" s="983"/>
      <c r="EA22" s="228"/>
    </row>
    <row r="23" spans="1:131" s="229" customFormat="1" ht="26.25" customHeight="1" thickBot="1" x14ac:dyDescent="0.25">
      <c r="A23" s="234" t="s">
        <v>377</v>
      </c>
      <c r="B23" s="924" t="s">
        <v>378</v>
      </c>
      <c r="C23" s="925"/>
      <c r="D23" s="925"/>
      <c r="E23" s="925"/>
      <c r="F23" s="925"/>
      <c r="G23" s="925"/>
      <c r="H23" s="925"/>
      <c r="I23" s="925"/>
      <c r="J23" s="925"/>
      <c r="K23" s="925"/>
      <c r="L23" s="925"/>
      <c r="M23" s="925"/>
      <c r="N23" s="925"/>
      <c r="O23" s="925"/>
      <c r="P23" s="935"/>
      <c r="Q23" s="1056">
        <v>392273</v>
      </c>
      <c r="R23" s="1050"/>
      <c r="S23" s="1050"/>
      <c r="T23" s="1050"/>
      <c r="U23" s="1050"/>
      <c r="V23" s="1050">
        <v>372051</v>
      </c>
      <c r="W23" s="1050"/>
      <c r="X23" s="1050"/>
      <c r="Y23" s="1050"/>
      <c r="Z23" s="1050"/>
      <c r="AA23" s="1050">
        <v>20222</v>
      </c>
      <c r="AB23" s="1050"/>
      <c r="AC23" s="1050"/>
      <c r="AD23" s="1050"/>
      <c r="AE23" s="1057"/>
      <c r="AF23" s="1058">
        <v>11118</v>
      </c>
      <c r="AG23" s="1050"/>
      <c r="AH23" s="1050"/>
      <c r="AI23" s="1050"/>
      <c r="AJ23" s="1059"/>
      <c r="AK23" s="1060"/>
      <c r="AL23" s="1061"/>
      <c r="AM23" s="1061"/>
      <c r="AN23" s="1061"/>
      <c r="AO23" s="1061"/>
      <c r="AP23" s="1050">
        <v>48132</v>
      </c>
      <c r="AQ23" s="1050"/>
      <c r="AR23" s="1050"/>
      <c r="AS23" s="1050"/>
      <c r="AT23" s="1050"/>
      <c r="AU23" s="1051"/>
      <c r="AV23" s="1051"/>
      <c r="AW23" s="1051"/>
      <c r="AX23" s="1051"/>
      <c r="AY23" s="1052"/>
      <c r="AZ23" s="1053" t="s">
        <v>122</v>
      </c>
      <c r="BA23" s="1054"/>
      <c r="BB23" s="1054"/>
      <c r="BC23" s="1054"/>
      <c r="BD23" s="1055"/>
      <c r="BE23" s="227"/>
      <c r="BF23" s="227"/>
      <c r="BG23" s="227"/>
      <c r="BH23" s="227"/>
      <c r="BI23" s="227"/>
      <c r="BJ23" s="227"/>
      <c r="BK23" s="227"/>
      <c r="BL23" s="227"/>
      <c r="BM23" s="227"/>
      <c r="BN23" s="227"/>
      <c r="BO23" s="227"/>
      <c r="BP23" s="227"/>
      <c r="BQ23" s="232">
        <v>17</v>
      </c>
      <c r="BR23" s="233"/>
      <c r="BS23" s="981"/>
      <c r="BT23" s="982"/>
      <c r="BU23" s="982"/>
      <c r="BV23" s="982"/>
      <c r="BW23" s="982"/>
      <c r="BX23" s="982"/>
      <c r="BY23" s="982"/>
      <c r="BZ23" s="982"/>
      <c r="CA23" s="982"/>
      <c r="CB23" s="982"/>
      <c r="CC23" s="982"/>
      <c r="CD23" s="982"/>
      <c r="CE23" s="982"/>
      <c r="CF23" s="982"/>
      <c r="CG23" s="1003"/>
      <c r="CH23" s="978"/>
      <c r="CI23" s="979"/>
      <c r="CJ23" s="979"/>
      <c r="CK23" s="979"/>
      <c r="CL23" s="980"/>
      <c r="CM23" s="978"/>
      <c r="CN23" s="979"/>
      <c r="CO23" s="979"/>
      <c r="CP23" s="979"/>
      <c r="CQ23" s="980"/>
      <c r="CR23" s="978"/>
      <c r="CS23" s="979"/>
      <c r="CT23" s="979"/>
      <c r="CU23" s="979"/>
      <c r="CV23" s="980"/>
      <c r="CW23" s="978"/>
      <c r="CX23" s="979"/>
      <c r="CY23" s="979"/>
      <c r="CZ23" s="979"/>
      <c r="DA23" s="980"/>
      <c r="DB23" s="978"/>
      <c r="DC23" s="979"/>
      <c r="DD23" s="979"/>
      <c r="DE23" s="979"/>
      <c r="DF23" s="980"/>
      <c r="DG23" s="978"/>
      <c r="DH23" s="979"/>
      <c r="DI23" s="979"/>
      <c r="DJ23" s="979"/>
      <c r="DK23" s="980"/>
      <c r="DL23" s="978"/>
      <c r="DM23" s="979"/>
      <c r="DN23" s="979"/>
      <c r="DO23" s="979"/>
      <c r="DP23" s="980"/>
      <c r="DQ23" s="978"/>
      <c r="DR23" s="979"/>
      <c r="DS23" s="979"/>
      <c r="DT23" s="979"/>
      <c r="DU23" s="980"/>
      <c r="DV23" s="981"/>
      <c r="DW23" s="982"/>
      <c r="DX23" s="982"/>
      <c r="DY23" s="982"/>
      <c r="DZ23" s="983"/>
      <c r="EA23" s="228"/>
    </row>
    <row r="24" spans="1:131" s="229" customFormat="1" ht="26.25" customHeight="1" x14ac:dyDescent="0.2">
      <c r="A24" s="1049" t="s">
        <v>379</v>
      </c>
      <c r="B24" s="1049"/>
      <c r="C24" s="1049"/>
      <c r="D24" s="1049"/>
      <c r="E24" s="1049"/>
      <c r="F24" s="1049"/>
      <c r="G24" s="1049"/>
      <c r="H24" s="1049"/>
      <c r="I24" s="1049"/>
      <c r="J24" s="1049"/>
      <c r="K24" s="1049"/>
      <c r="L24" s="1049"/>
      <c r="M24" s="1049"/>
      <c r="N24" s="1049"/>
      <c r="O24" s="1049"/>
      <c r="P24" s="1049"/>
      <c r="Q24" s="1049"/>
      <c r="R24" s="1049"/>
      <c r="S24" s="1049"/>
      <c r="T24" s="1049"/>
      <c r="U24" s="1049"/>
      <c r="V24" s="1049"/>
      <c r="W24" s="1049"/>
      <c r="X24" s="1049"/>
      <c r="Y24" s="1049"/>
      <c r="Z24" s="1049"/>
      <c r="AA24" s="1049"/>
      <c r="AB24" s="1049"/>
      <c r="AC24" s="1049"/>
      <c r="AD24" s="1049"/>
      <c r="AE24" s="1049"/>
      <c r="AF24" s="1049"/>
      <c r="AG24" s="1049"/>
      <c r="AH24" s="1049"/>
      <c r="AI24" s="1049"/>
      <c r="AJ24" s="1049"/>
      <c r="AK24" s="1049"/>
      <c r="AL24" s="1049"/>
      <c r="AM24" s="1049"/>
      <c r="AN24" s="1049"/>
      <c r="AO24" s="1049"/>
      <c r="AP24" s="1049"/>
      <c r="AQ24" s="1049"/>
      <c r="AR24" s="1049"/>
      <c r="AS24" s="1049"/>
      <c r="AT24" s="1049"/>
      <c r="AU24" s="1049"/>
      <c r="AV24" s="1049"/>
      <c r="AW24" s="1049"/>
      <c r="AX24" s="1049"/>
      <c r="AY24" s="1049"/>
      <c r="AZ24" s="226"/>
      <c r="BA24" s="226"/>
      <c r="BB24" s="226"/>
      <c r="BC24" s="226"/>
      <c r="BD24" s="226"/>
      <c r="BE24" s="227"/>
      <c r="BF24" s="227"/>
      <c r="BG24" s="227"/>
      <c r="BH24" s="227"/>
      <c r="BI24" s="227"/>
      <c r="BJ24" s="227"/>
      <c r="BK24" s="227"/>
      <c r="BL24" s="227"/>
      <c r="BM24" s="227"/>
      <c r="BN24" s="227"/>
      <c r="BO24" s="227"/>
      <c r="BP24" s="227"/>
      <c r="BQ24" s="232">
        <v>18</v>
      </c>
      <c r="BR24" s="233"/>
      <c r="BS24" s="981"/>
      <c r="BT24" s="982"/>
      <c r="BU24" s="982"/>
      <c r="BV24" s="982"/>
      <c r="BW24" s="982"/>
      <c r="BX24" s="982"/>
      <c r="BY24" s="982"/>
      <c r="BZ24" s="982"/>
      <c r="CA24" s="982"/>
      <c r="CB24" s="982"/>
      <c r="CC24" s="982"/>
      <c r="CD24" s="982"/>
      <c r="CE24" s="982"/>
      <c r="CF24" s="982"/>
      <c r="CG24" s="1003"/>
      <c r="CH24" s="978"/>
      <c r="CI24" s="979"/>
      <c r="CJ24" s="979"/>
      <c r="CK24" s="979"/>
      <c r="CL24" s="980"/>
      <c r="CM24" s="978"/>
      <c r="CN24" s="979"/>
      <c r="CO24" s="979"/>
      <c r="CP24" s="979"/>
      <c r="CQ24" s="980"/>
      <c r="CR24" s="978"/>
      <c r="CS24" s="979"/>
      <c r="CT24" s="979"/>
      <c r="CU24" s="979"/>
      <c r="CV24" s="980"/>
      <c r="CW24" s="978"/>
      <c r="CX24" s="979"/>
      <c r="CY24" s="979"/>
      <c r="CZ24" s="979"/>
      <c r="DA24" s="980"/>
      <c r="DB24" s="978"/>
      <c r="DC24" s="979"/>
      <c r="DD24" s="979"/>
      <c r="DE24" s="979"/>
      <c r="DF24" s="980"/>
      <c r="DG24" s="978"/>
      <c r="DH24" s="979"/>
      <c r="DI24" s="979"/>
      <c r="DJ24" s="979"/>
      <c r="DK24" s="980"/>
      <c r="DL24" s="978"/>
      <c r="DM24" s="979"/>
      <c r="DN24" s="979"/>
      <c r="DO24" s="979"/>
      <c r="DP24" s="980"/>
      <c r="DQ24" s="978"/>
      <c r="DR24" s="979"/>
      <c r="DS24" s="979"/>
      <c r="DT24" s="979"/>
      <c r="DU24" s="980"/>
      <c r="DV24" s="981"/>
      <c r="DW24" s="982"/>
      <c r="DX24" s="982"/>
      <c r="DY24" s="982"/>
      <c r="DZ24" s="983"/>
      <c r="EA24" s="228"/>
    </row>
    <row r="25" spans="1:131" ht="26.25" customHeight="1" thickBot="1" x14ac:dyDescent="0.25">
      <c r="A25" s="1048" t="s">
        <v>380</v>
      </c>
      <c r="B25" s="1048"/>
      <c r="C25" s="1048"/>
      <c r="D25" s="1048"/>
      <c r="E25" s="1048"/>
      <c r="F25" s="1048"/>
      <c r="G25" s="1048"/>
      <c r="H25" s="1048"/>
      <c r="I25" s="1048"/>
      <c r="J25" s="1048"/>
      <c r="K25" s="1048"/>
      <c r="L25" s="1048"/>
      <c r="M25" s="1048"/>
      <c r="N25" s="1048"/>
      <c r="O25" s="1048"/>
      <c r="P25" s="1048"/>
      <c r="Q25" s="1048"/>
      <c r="R25" s="1048"/>
      <c r="S25" s="1048"/>
      <c r="T25" s="1048"/>
      <c r="U25" s="1048"/>
      <c r="V25" s="1048"/>
      <c r="W25" s="1048"/>
      <c r="X25" s="1048"/>
      <c r="Y25" s="1048"/>
      <c r="Z25" s="1048"/>
      <c r="AA25" s="1048"/>
      <c r="AB25" s="1048"/>
      <c r="AC25" s="1048"/>
      <c r="AD25" s="1048"/>
      <c r="AE25" s="1048"/>
      <c r="AF25" s="1048"/>
      <c r="AG25" s="1048"/>
      <c r="AH25" s="1048"/>
      <c r="AI25" s="1048"/>
      <c r="AJ25" s="1048"/>
      <c r="AK25" s="1048"/>
      <c r="AL25" s="1048"/>
      <c r="AM25" s="1048"/>
      <c r="AN25" s="1048"/>
      <c r="AO25" s="1048"/>
      <c r="AP25" s="1048"/>
      <c r="AQ25" s="1048"/>
      <c r="AR25" s="1048"/>
      <c r="AS25" s="1048"/>
      <c r="AT25" s="1048"/>
      <c r="AU25" s="1048"/>
      <c r="AV25" s="1048"/>
      <c r="AW25" s="1048"/>
      <c r="AX25" s="1048"/>
      <c r="AY25" s="1048"/>
      <c r="AZ25" s="1048"/>
      <c r="BA25" s="1048"/>
      <c r="BB25" s="1048"/>
      <c r="BC25" s="1048"/>
      <c r="BD25" s="1048"/>
      <c r="BE25" s="1048"/>
      <c r="BF25" s="1048"/>
      <c r="BG25" s="1048"/>
      <c r="BH25" s="1048"/>
      <c r="BI25" s="1048"/>
      <c r="BJ25" s="226"/>
      <c r="BK25" s="226"/>
      <c r="BL25" s="226"/>
      <c r="BM25" s="226"/>
      <c r="BN25" s="226"/>
      <c r="BO25" s="235"/>
      <c r="BP25" s="235"/>
      <c r="BQ25" s="232">
        <v>19</v>
      </c>
      <c r="BR25" s="233"/>
      <c r="BS25" s="981"/>
      <c r="BT25" s="982"/>
      <c r="BU25" s="982"/>
      <c r="BV25" s="982"/>
      <c r="BW25" s="982"/>
      <c r="BX25" s="982"/>
      <c r="BY25" s="982"/>
      <c r="BZ25" s="982"/>
      <c r="CA25" s="982"/>
      <c r="CB25" s="982"/>
      <c r="CC25" s="982"/>
      <c r="CD25" s="982"/>
      <c r="CE25" s="982"/>
      <c r="CF25" s="982"/>
      <c r="CG25" s="1003"/>
      <c r="CH25" s="978"/>
      <c r="CI25" s="979"/>
      <c r="CJ25" s="979"/>
      <c r="CK25" s="979"/>
      <c r="CL25" s="980"/>
      <c r="CM25" s="978"/>
      <c r="CN25" s="979"/>
      <c r="CO25" s="979"/>
      <c r="CP25" s="979"/>
      <c r="CQ25" s="980"/>
      <c r="CR25" s="978"/>
      <c r="CS25" s="979"/>
      <c r="CT25" s="979"/>
      <c r="CU25" s="979"/>
      <c r="CV25" s="980"/>
      <c r="CW25" s="978"/>
      <c r="CX25" s="979"/>
      <c r="CY25" s="979"/>
      <c r="CZ25" s="979"/>
      <c r="DA25" s="980"/>
      <c r="DB25" s="978"/>
      <c r="DC25" s="979"/>
      <c r="DD25" s="979"/>
      <c r="DE25" s="979"/>
      <c r="DF25" s="980"/>
      <c r="DG25" s="978"/>
      <c r="DH25" s="979"/>
      <c r="DI25" s="979"/>
      <c r="DJ25" s="979"/>
      <c r="DK25" s="980"/>
      <c r="DL25" s="978"/>
      <c r="DM25" s="979"/>
      <c r="DN25" s="979"/>
      <c r="DO25" s="979"/>
      <c r="DP25" s="980"/>
      <c r="DQ25" s="978"/>
      <c r="DR25" s="979"/>
      <c r="DS25" s="979"/>
      <c r="DT25" s="979"/>
      <c r="DU25" s="980"/>
      <c r="DV25" s="981"/>
      <c r="DW25" s="982"/>
      <c r="DX25" s="982"/>
      <c r="DY25" s="982"/>
      <c r="DZ25" s="983"/>
      <c r="EA25" s="224"/>
    </row>
    <row r="26" spans="1:131" ht="26.25" customHeight="1" x14ac:dyDescent="0.2">
      <c r="A26" s="984" t="s">
        <v>357</v>
      </c>
      <c r="B26" s="985"/>
      <c r="C26" s="985"/>
      <c r="D26" s="985"/>
      <c r="E26" s="985"/>
      <c r="F26" s="985"/>
      <c r="G26" s="985"/>
      <c r="H26" s="985"/>
      <c r="I26" s="985"/>
      <c r="J26" s="985"/>
      <c r="K26" s="985"/>
      <c r="L26" s="985"/>
      <c r="M26" s="985"/>
      <c r="N26" s="985"/>
      <c r="O26" s="985"/>
      <c r="P26" s="986"/>
      <c r="Q26" s="990" t="s">
        <v>381</v>
      </c>
      <c r="R26" s="991"/>
      <c r="S26" s="991"/>
      <c r="T26" s="991"/>
      <c r="U26" s="992"/>
      <c r="V26" s="990" t="s">
        <v>382</v>
      </c>
      <c r="W26" s="991"/>
      <c r="X26" s="991"/>
      <c r="Y26" s="991"/>
      <c r="Z26" s="992"/>
      <c r="AA26" s="990" t="s">
        <v>383</v>
      </c>
      <c r="AB26" s="991"/>
      <c r="AC26" s="991"/>
      <c r="AD26" s="991"/>
      <c r="AE26" s="991"/>
      <c r="AF26" s="1044" t="s">
        <v>384</v>
      </c>
      <c r="AG26" s="997"/>
      <c r="AH26" s="997"/>
      <c r="AI26" s="997"/>
      <c r="AJ26" s="1045"/>
      <c r="AK26" s="991" t="s">
        <v>385</v>
      </c>
      <c r="AL26" s="991"/>
      <c r="AM26" s="991"/>
      <c r="AN26" s="991"/>
      <c r="AO26" s="992"/>
      <c r="AP26" s="990" t="s">
        <v>386</v>
      </c>
      <c r="AQ26" s="991"/>
      <c r="AR26" s="991"/>
      <c r="AS26" s="991"/>
      <c r="AT26" s="992"/>
      <c r="AU26" s="990" t="s">
        <v>387</v>
      </c>
      <c r="AV26" s="991"/>
      <c r="AW26" s="991"/>
      <c r="AX26" s="991"/>
      <c r="AY26" s="992"/>
      <c r="AZ26" s="990" t="s">
        <v>388</v>
      </c>
      <c r="BA26" s="991"/>
      <c r="BB26" s="991"/>
      <c r="BC26" s="991"/>
      <c r="BD26" s="992"/>
      <c r="BE26" s="990" t="s">
        <v>364</v>
      </c>
      <c r="BF26" s="991"/>
      <c r="BG26" s="991"/>
      <c r="BH26" s="991"/>
      <c r="BI26" s="1004"/>
      <c r="BJ26" s="226"/>
      <c r="BK26" s="226"/>
      <c r="BL26" s="226"/>
      <c r="BM26" s="226"/>
      <c r="BN26" s="226"/>
      <c r="BO26" s="235"/>
      <c r="BP26" s="235"/>
      <c r="BQ26" s="232">
        <v>20</v>
      </c>
      <c r="BR26" s="233"/>
      <c r="BS26" s="981"/>
      <c r="BT26" s="982"/>
      <c r="BU26" s="982"/>
      <c r="BV26" s="982"/>
      <c r="BW26" s="982"/>
      <c r="BX26" s="982"/>
      <c r="BY26" s="982"/>
      <c r="BZ26" s="982"/>
      <c r="CA26" s="982"/>
      <c r="CB26" s="982"/>
      <c r="CC26" s="982"/>
      <c r="CD26" s="982"/>
      <c r="CE26" s="982"/>
      <c r="CF26" s="982"/>
      <c r="CG26" s="1003"/>
      <c r="CH26" s="978"/>
      <c r="CI26" s="979"/>
      <c r="CJ26" s="979"/>
      <c r="CK26" s="979"/>
      <c r="CL26" s="980"/>
      <c r="CM26" s="978"/>
      <c r="CN26" s="979"/>
      <c r="CO26" s="979"/>
      <c r="CP26" s="979"/>
      <c r="CQ26" s="980"/>
      <c r="CR26" s="978"/>
      <c r="CS26" s="979"/>
      <c r="CT26" s="979"/>
      <c r="CU26" s="979"/>
      <c r="CV26" s="980"/>
      <c r="CW26" s="978"/>
      <c r="CX26" s="979"/>
      <c r="CY26" s="979"/>
      <c r="CZ26" s="979"/>
      <c r="DA26" s="980"/>
      <c r="DB26" s="978"/>
      <c r="DC26" s="979"/>
      <c r="DD26" s="979"/>
      <c r="DE26" s="979"/>
      <c r="DF26" s="980"/>
      <c r="DG26" s="978"/>
      <c r="DH26" s="979"/>
      <c r="DI26" s="979"/>
      <c r="DJ26" s="979"/>
      <c r="DK26" s="980"/>
      <c r="DL26" s="978"/>
      <c r="DM26" s="979"/>
      <c r="DN26" s="979"/>
      <c r="DO26" s="979"/>
      <c r="DP26" s="980"/>
      <c r="DQ26" s="978"/>
      <c r="DR26" s="979"/>
      <c r="DS26" s="979"/>
      <c r="DT26" s="979"/>
      <c r="DU26" s="980"/>
      <c r="DV26" s="981"/>
      <c r="DW26" s="982"/>
      <c r="DX26" s="982"/>
      <c r="DY26" s="982"/>
      <c r="DZ26" s="983"/>
      <c r="EA26" s="224"/>
    </row>
    <row r="27" spans="1:131" ht="26.25" customHeight="1" thickBot="1" x14ac:dyDescent="0.25">
      <c r="A27" s="987"/>
      <c r="B27" s="988"/>
      <c r="C27" s="988"/>
      <c r="D27" s="988"/>
      <c r="E27" s="988"/>
      <c r="F27" s="988"/>
      <c r="G27" s="988"/>
      <c r="H27" s="988"/>
      <c r="I27" s="988"/>
      <c r="J27" s="988"/>
      <c r="K27" s="988"/>
      <c r="L27" s="988"/>
      <c r="M27" s="988"/>
      <c r="N27" s="988"/>
      <c r="O27" s="988"/>
      <c r="P27" s="989"/>
      <c r="Q27" s="993"/>
      <c r="R27" s="994"/>
      <c r="S27" s="994"/>
      <c r="T27" s="994"/>
      <c r="U27" s="995"/>
      <c r="V27" s="993"/>
      <c r="W27" s="994"/>
      <c r="X27" s="994"/>
      <c r="Y27" s="994"/>
      <c r="Z27" s="995"/>
      <c r="AA27" s="993"/>
      <c r="AB27" s="994"/>
      <c r="AC27" s="994"/>
      <c r="AD27" s="994"/>
      <c r="AE27" s="994"/>
      <c r="AF27" s="1046"/>
      <c r="AG27" s="1000"/>
      <c r="AH27" s="1000"/>
      <c r="AI27" s="1000"/>
      <c r="AJ27" s="1047"/>
      <c r="AK27" s="994"/>
      <c r="AL27" s="994"/>
      <c r="AM27" s="994"/>
      <c r="AN27" s="994"/>
      <c r="AO27" s="995"/>
      <c r="AP27" s="993"/>
      <c r="AQ27" s="994"/>
      <c r="AR27" s="994"/>
      <c r="AS27" s="994"/>
      <c r="AT27" s="995"/>
      <c r="AU27" s="993"/>
      <c r="AV27" s="994"/>
      <c r="AW27" s="994"/>
      <c r="AX27" s="994"/>
      <c r="AY27" s="995"/>
      <c r="AZ27" s="993"/>
      <c r="BA27" s="994"/>
      <c r="BB27" s="994"/>
      <c r="BC27" s="994"/>
      <c r="BD27" s="995"/>
      <c r="BE27" s="993"/>
      <c r="BF27" s="994"/>
      <c r="BG27" s="994"/>
      <c r="BH27" s="994"/>
      <c r="BI27" s="1005"/>
      <c r="BJ27" s="226"/>
      <c r="BK27" s="226"/>
      <c r="BL27" s="226"/>
      <c r="BM27" s="226"/>
      <c r="BN27" s="226"/>
      <c r="BO27" s="235"/>
      <c r="BP27" s="235"/>
      <c r="BQ27" s="232">
        <v>21</v>
      </c>
      <c r="BR27" s="233"/>
      <c r="BS27" s="981"/>
      <c r="BT27" s="982"/>
      <c r="BU27" s="982"/>
      <c r="BV27" s="982"/>
      <c r="BW27" s="982"/>
      <c r="BX27" s="982"/>
      <c r="BY27" s="982"/>
      <c r="BZ27" s="982"/>
      <c r="CA27" s="982"/>
      <c r="CB27" s="982"/>
      <c r="CC27" s="982"/>
      <c r="CD27" s="982"/>
      <c r="CE27" s="982"/>
      <c r="CF27" s="982"/>
      <c r="CG27" s="1003"/>
      <c r="CH27" s="978"/>
      <c r="CI27" s="979"/>
      <c r="CJ27" s="979"/>
      <c r="CK27" s="979"/>
      <c r="CL27" s="980"/>
      <c r="CM27" s="978"/>
      <c r="CN27" s="979"/>
      <c r="CO27" s="979"/>
      <c r="CP27" s="979"/>
      <c r="CQ27" s="980"/>
      <c r="CR27" s="978"/>
      <c r="CS27" s="979"/>
      <c r="CT27" s="979"/>
      <c r="CU27" s="979"/>
      <c r="CV27" s="980"/>
      <c r="CW27" s="978"/>
      <c r="CX27" s="979"/>
      <c r="CY27" s="979"/>
      <c r="CZ27" s="979"/>
      <c r="DA27" s="980"/>
      <c r="DB27" s="978"/>
      <c r="DC27" s="979"/>
      <c r="DD27" s="979"/>
      <c r="DE27" s="979"/>
      <c r="DF27" s="980"/>
      <c r="DG27" s="978"/>
      <c r="DH27" s="979"/>
      <c r="DI27" s="979"/>
      <c r="DJ27" s="979"/>
      <c r="DK27" s="980"/>
      <c r="DL27" s="978"/>
      <c r="DM27" s="979"/>
      <c r="DN27" s="979"/>
      <c r="DO27" s="979"/>
      <c r="DP27" s="980"/>
      <c r="DQ27" s="978"/>
      <c r="DR27" s="979"/>
      <c r="DS27" s="979"/>
      <c r="DT27" s="979"/>
      <c r="DU27" s="980"/>
      <c r="DV27" s="981"/>
      <c r="DW27" s="982"/>
      <c r="DX27" s="982"/>
      <c r="DY27" s="982"/>
      <c r="DZ27" s="983"/>
      <c r="EA27" s="224"/>
    </row>
    <row r="28" spans="1:131" ht="26.25" customHeight="1" thickTop="1" x14ac:dyDescent="0.2">
      <c r="A28" s="236">
        <v>1</v>
      </c>
      <c r="B28" s="1036" t="s">
        <v>389</v>
      </c>
      <c r="C28" s="1037"/>
      <c r="D28" s="1037"/>
      <c r="E28" s="1037"/>
      <c r="F28" s="1037"/>
      <c r="G28" s="1037"/>
      <c r="H28" s="1037"/>
      <c r="I28" s="1037"/>
      <c r="J28" s="1037"/>
      <c r="K28" s="1037"/>
      <c r="L28" s="1037"/>
      <c r="M28" s="1037"/>
      <c r="N28" s="1037"/>
      <c r="O28" s="1037"/>
      <c r="P28" s="1038"/>
      <c r="Q28" s="1039">
        <v>85149</v>
      </c>
      <c r="R28" s="1040"/>
      <c r="S28" s="1040"/>
      <c r="T28" s="1040"/>
      <c r="U28" s="1040"/>
      <c r="V28" s="1040">
        <v>84529</v>
      </c>
      <c r="W28" s="1040"/>
      <c r="X28" s="1040"/>
      <c r="Y28" s="1040"/>
      <c r="Z28" s="1040"/>
      <c r="AA28" s="1040">
        <v>620</v>
      </c>
      <c r="AB28" s="1040"/>
      <c r="AC28" s="1040"/>
      <c r="AD28" s="1040"/>
      <c r="AE28" s="1041"/>
      <c r="AF28" s="1042">
        <v>620</v>
      </c>
      <c r="AG28" s="1040"/>
      <c r="AH28" s="1040"/>
      <c r="AI28" s="1040"/>
      <c r="AJ28" s="1043"/>
      <c r="AK28" s="1031">
        <v>9949</v>
      </c>
      <c r="AL28" s="1032"/>
      <c r="AM28" s="1032"/>
      <c r="AN28" s="1032"/>
      <c r="AO28" s="1032"/>
      <c r="AP28" s="1032" t="s">
        <v>483</v>
      </c>
      <c r="AQ28" s="1032"/>
      <c r="AR28" s="1032"/>
      <c r="AS28" s="1032"/>
      <c r="AT28" s="1032"/>
      <c r="AU28" s="1032" t="s">
        <v>483</v>
      </c>
      <c r="AV28" s="1032"/>
      <c r="AW28" s="1032"/>
      <c r="AX28" s="1032"/>
      <c r="AY28" s="1032"/>
      <c r="AZ28" s="1033" t="s">
        <v>483</v>
      </c>
      <c r="BA28" s="1033"/>
      <c r="BB28" s="1033"/>
      <c r="BC28" s="1033"/>
      <c r="BD28" s="1033"/>
      <c r="BE28" s="1034"/>
      <c r="BF28" s="1034"/>
      <c r="BG28" s="1034"/>
      <c r="BH28" s="1034"/>
      <c r="BI28" s="1035"/>
      <c r="BJ28" s="226"/>
      <c r="BK28" s="226"/>
      <c r="BL28" s="226"/>
      <c r="BM28" s="226"/>
      <c r="BN28" s="226"/>
      <c r="BO28" s="235"/>
      <c r="BP28" s="235"/>
      <c r="BQ28" s="232">
        <v>22</v>
      </c>
      <c r="BR28" s="233"/>
      <c r="BS28" s="981"/>
      <c r="BT28" s="982"/>
      <c r="BU28" s="982"/>
      <c r="BV28" s="982"/>
      <c r="BW28" s="982"/>
      <c r="BX28" s="982"/>
      <c r="BY28" s="982"/>
      <c r="BZ28" s="982"/>
      <c r="CA28" s="982"/>
      <c r="CB28" s="982"/>
      <c r="CC28" s="982"/>
      <c r="CD28" s="982"/>
      <c r="CE28" s="982"/>
      <c r="CF28" s="982"/>
      <c r="CG28" s="1003"/>
      <c r="CH28" s="978"/>
      <c r="CI28" s="979"/>
      <c r="CJ28" s="979"/>
      <c r="CK28" s="979"/>
      <c r="CL28" s="980"/>
      <c r="CM28" s="978"/>
      <c r="CN28" s="979"/>
      <c r="CO28" s="979"/>
      <c r="CP28" s="979"/>
      <c r="CQ28" s="980"/>
      <c r="CR28" s="978"/>
      <c r="CS28" s="979"/>
      <c r="CT28" s="979"/>
      <c r="CU28" s="979"/>
      <c r="CV28" s="980"/>
      <c r="CW28" s="978"/>
      <c r="CX28" s="979"/>
      <c r="CY28" s="979"/>
      <c r="CZ28" s="979"/>
      <c r="DA28" s="980"/>
      <c r="DB28" s="978"/>
      <c r="DC28" s="979"/>
      <c r="DD28" s="979"/>
      <c r="DE28" s="979"/>
      <c r="DF28" s="980"/>
      <c r="DG28" s="978"/>
      <c r="DH28" s="979"/>
      <c r="DI28" s="979"/>
      <c r="DJ28" s="979"/>
      <c r="DK28" s="980"/>
      <c r="DL28" s="978"/>
      <c r="DM28" s="979"/>
      <c r="DN28" s="979"/>
      <c r="DO28" s="979"/>
      <c r="DP28" s="980"/>
      <c r="DQ28" s="978"/>
      <c r="DR28" s="979"/>
      <c r="DS28" s="979"/>
      <c r="DT28" s="979"/>
      <c r="DU28" s="980"/>
      <c r="DV28" s="981"/>
      <c r="DW28" s="982"/>
      <c r="DX28" s="982"/>
      <c r="DY28" s="982"/>
      <c r="DZ28" s="983"/>
      <c r="EA28" s="224"/>
    </row>
    <row r="29" spans="1:131" ht="26.25" customHeight="1" x14ac:dyDescent="0.2">
      <c r="A29" s="236">
        <v>2</v>
      </c>
      <c r="B29" s="1019" t="s">
        <v>390</v>
      </c>
      <c r="C29" s="1020"/>
      <c r="D29" s="1020"/>
      <c r="E29" s="1020"/>
      <c r="F29" s="1020"/>
      <c r="G29" s="1020"/>
      <c r="H29" s="1020"/>
      <c r="I29" s="1020"/>
      <c r="J29" s="1020"/>
      <c r="K29" s="1020"/>
      <c r="L29" s="1020"/>
      <c r="M29" s="1020"/>
      <c r="N29" s="1020"/>
      <c r="O29" s="1020"/>
      <c r="P29" s="1021"/>
      <c r="Q29" s="1027">
        <v>25134</v>
      </c>
      <c r="R29" s="1028"/>
      <c r="S29" s="1028"/>
      <c r="T29" s="1028"/>
      <c r="U29" s="1028"/>
      <c r="V29" s="1028">
        <v>24419</v>
      </c>
      <c r="W29" s="1028"/>
      <c r="X29" s="1028"/>
      <c r="Y29" s="1028"/>
      <c r="Z29" s="1028"/>
      <c r="AA29" s="1028">
        <v>715</v>
      </c>
      <c r="AB29" s="1028"/>
      <c r="AC29" s="1028"/>
      <c r="AD29" s="1028"/>
      <c r="AE29" s="1029"/>
      <c r="AF29" s="1024">
        <v>715</v>
      </c>
      <c r="AG29" s="1025"/>
      <c r="AH29" s="1025"/>
      <c r="AI29" s="1025"/>
      <c r="AJ29" s="1026"/>
      <c r="AK29" s="967">
        <v>9276</v>
      </c>
      <c r="AL29" s="958"/>
      <c r="AM29" s="958"/>
      <c r="AN29" s="958"/>
      <c r="AO29" s="958"/>
      <c r="AP29" s="958" t="s">
        <v>483</v>
      </c>
      <c r="AQ29" s="958"/>
      <c r="AR29" s="958"/>
      <c r="AS29" s="958"/>
      <c r="AT29" s="958"/>
      <c r="AU29" s="958" t="s">
        <v>483</v>
      </c>
      <c r="AV29" s="958"/>
      <c r="AW29" s="958"/>
      <c r="AX29" s="958"/>
      <c r="AY29" s="958"/>
      <c r="AZ29" s="1030" t="s">
        <v>483</v>
      </c>
      <c r="BA29" s="1030"/>
      <c r="BB29" s="1030"/>
      <c r="BC29" s="1030"/>
      <c r="BD29" s="1030"/>
      <c r="BE29" s="959"/>
      <c r="BF29" s="959"/>
      <c r="BG29" s="959"/>
      <c r="BH29" s="959"/>
      <c r="BI29" s="960"/>
      <c r="BJ29" s="226"/>
      <c r="BK29" s="226"/>
      <c r="BL29" s="226"/>
      <c r="BM29" s="226"/>
      <c r="BN29" s="226"/>
      <c r="BO29" s="235"/>
      <c r="BP29" s="235"/>
      <c r="BQ29" s="232">
        <v>23</v>
      </c>
      <c r="BR29" s="233"/>
      <c r="BS29" s="981"/>
      <c r="BT29" s="982"/>
      <c r="BU29" s="982"/>
      <c r="BV29" s="982"/>
      <c r="BW29" s="982"/>
      <c r="BX29" s="982"/>
      <c r="BY29" s="982"/>
      <c r="BZ29" s="982"/>
      <c r="CA29" s="982"/>
      <c r="CB29" s="982"/>
      <c r="CC29" s="982"/>
      <c r="CD29" s="982"/>
      <c r="CE29" s="982"/>
      <c r="CF29" s="982"/>
      <c r="CG29" s="1003"/>
      <c r="CH29" s="978"/>
      <c r="CI29" s="979"/>
      <c r="CJ29" s="979"/>
      <c r="CK29" s="979"/>
      <c r="CL29" s="980"/>
      <c r="CM29" s="978"/>
      <c r="CN29" s="979"/>
      <c r="CO29" s="979"/>
      <c r="CP29" s="979"/>
      <c r="CQ29" s="980"/>
      <c r="CR29" s="978"/>
      <c r="CS29" s="979"/>
      <c r="CT29" s="979"/>
      <c r="CU29" s="979"/>
      <c r="CV29" s="980"/>
      <c r="CW29" s="978"/>
      <c r="CX29" s="979"/>
      <c r="CY29" s="979"/>
      <c r="CZ29" s="979"/>
      <c r="DA29" s="980"/>
      <c r="DB29" s="978"/>
      <c r="DC29" s="979"/>
      <c r="DD29" s="979"/>
      <c r="DE29" s="979"/>
      <c r="DF29" s="980"/>
      <c r="DG29" s="978"/>
      <c r="DH29" s="979"/>
      <c r="DI29" s="979"/>
      <c r="DJ29" s="979"/>
      <c r="DK29" s="980"/>
      <c r="DL29" s="978"/>
      <c r="DM29" s="979"/>
      <c r="DN29" s="979"/>
      <c r="DO29" s="979"/>
      <c r="DP29" s="980"/>
      <c r="DQ29" s="978"/>
      <c r="DR29" s="979"/>
      <c r="DS29" s="979"/>
      <c r="DT29" s="979"/>
      <c r="DU29" s="980"/>
      <c r="DV29" s="981"/>
      <c r="DW29" s="982"/>
      <c r="DX29" s="982"/>
      <c r="DY29" s="982"/>
      <c r="DZ29" s="983"/>
      <c r="EA29" s="224"/>
    </row>
    <row r="30" spans="1:131" ht="26.25" customHeight="1" x14ac:dyDescent="0.2">
      <c r="A30" s="236">
        <v>3</v>
      </c>
      <c r="B30" s="1019" t="s">
        <v>391</v>
      </c>
      <c r="C30" s="1020"/>
      <c r="D30" s="1020"/>
      <c r="E30" s="1020"/>
      <c r="F30" s="1020"/>
      <c r="G30" s="1020"/>
      <c r="H30" s="1020"/>
      <c r="I30" s="1020"/>
      <c r="J30" s="1020"/>
      <c r="K30" s="1020"/>
      <c r="L30" s="1020"/>
      <c r="M30" s="1020"/>
      <c r="N30" s="1020"/>
      <c r="O30" s="1020"/>
      <c r="P30" s="1021"/>
      <c r="Q30" s="1027">
        <v>75486</v>
      </c>
      <c r="R30" s="1028"/>
      <c r="S30" s="1028"/>
      <c r="T30" s="1028"/>
      <c r="U30" s="1028"/>
      <c r="V30" s="1028">
        <v>72396</v>
      </c>
      <c r="W30" s="1028"/>
      <c r="X30" s="1028"/>
      <c r="Y30" s="1028"/>
      <c r="Z30" s="1028"/>
      <c r="AA30" s="1028">
        <v>3090</v>
      </c>
      <c r="AB30" s="1028"/>
      <c r="AC30" s="1028"/>
      <c r="AD30" s="1028"/>
      <c r="AE30" s="1029"/>
      <c r="AF30" s="1024">
        <v>3090</v>
      </c>
      <c r="AG30" s="1025"/>
      <c r="AH30" s="1025"/>
      <c r="AI30" s="1025"/>
      <c r="AJ30" s="1026"/>
      <c r="AK30" s="967">
        <v>12615</v>
      </c>
      <c r="AL30" s="958"/>
      <c r="AM30" s="958"/>
      <c r="AN30" s="958"/>
      <c r="AO30" s="958"/>
      <c r="AP30" s="958" t="s">
        <v>483</v>
      </c>
      <c r="AQ30" s="958"/>
      <c r="AR30" s="958"/>
      <c r="AS30" s="958"/>
      <c r="AT30" s="958"/>
      <c r="AU30" s="958" t="s">
        <v>483</v>
      </c>
      <c r="AV30" s="958"/>
      <c r="AW30" s="958"/>
      <c r="AX30" s="958"/>
      <c r="AY30" s="958"/>
      <c r="AZ30" s="1030" t="s">
        <v>483</v>
      </c>
      <c r="BA30" s="1030"/>
      <c r="BB30" s="1030"/>
      <c r="BC30" s="1030"/>
      <c r="BD30" s="1030"/>
      <c r="BE30" s="959"/>
      <c r="BF30" s="959"/>
      <c r="BG30" s="959"/>
      <c r="BH30" s="959"/>
      <c r="BI30" s="960"/>
      <c r="BJ30" s="226"/>
      <c r="BK30" s="226"/>
      <c r="BL30" s="226"/>
      <c r="BM30" s="226"/>
      <c r="BN30" s="226"/>
      <c r="BO30" s="235"/>
      <c r="BP30" s="235"/>
      <c r="BQ30" s="232">
        <v>24</v>
      </c>
      <c r="BR30" s="233"/>
      <c r="BS30" s="981"/>
      <c r="BT30" s="982"/>
      <c r="BU30" s="982"/>
      <c r="BV30" s="982"/>
      <c r="BW30" s="982"/>
      <c r="BX30" s="982"/>
      <c r="BY30" s="982"/>
      <c r="BZ30" s="982"/>
      <c r="CA30" s="982"/>
      <c r="CB30" s="982"/>
      <c r="CC30" s="982"/>
      <c r="CD30" s="982"/>
      <c r="CE30" s="982"/>
      <c r="CF30" s="982"/>
      <c r="CG30" s="1003"/>
      <c r="CH30" s="978"/>
      <c r="CI30" s="979"/>
      <c r="CJ30" s="979"/>
      <c r="CK30" s="979"/>
      <c r="CL30" s="980"/>
      <c r="CM30" s="978"/>
      <c r="CN30" s="979"/>
      <c r="CO30" s="979"/>
      <c r="CP30" s="979"/>
      <c r="CQ30" s="980"/>
      <c r="CR30" s="978"/>
      <c r="CS30" s="979"/>
      <c r="CT30" s="979"/>
      <c r="CU30" s="979"/>
      <c r="CV30" s="980"/>
      <c r="CW30" s="978"/>
      <c r="CX30" s="979"/>
      <c r="CY30" s="979"/>
      <c r="CZ30" s="979"/>
      <c r="DA30" s="980"/>
      <c r="DB30" s="978"/>
      <c r="DC30" s="979"/>
      <c r="DD30" s="979"/>
      <c r="DE30" s="979"/>
      <c r="DF30" s="980"/>
      <c r="DG30" s="978"/>
      <c r="DH30" s="979"/>
      <c r="DI30" s="979"/>
      <c r="DJ30" s="979"/>
      <c r="DK30" s="980"/>
      <c r="DL30" s="978"/>
      <c r="DM30" s="979"/>
      <c r="DN30" s="979"/>
      <c r="DO30" s="979"/>
      <c r="DP30" s="980"/>
      <c r="DQ30" s="978"/>
      <c r="DR30" s="979"/>
      <c r="DS30" s="979"/>
      <c r="DT30" s="979"/>
      <c r="DU30" s="980"/>
      <c r="DV30" s="981"/>
      <c r="DW30" s="982"/>
      <c r="DX30" s="982"/>
      <c r="DY30" s="982"/>
      <c r="DZ30" s="983"/>
      <c r="EA30" s="224"/>
    </row>
    <row r="31" spans="1:131" ht="26.25" customHeight="1" x14ac:dyDescent="0.2">
      <c r="A31" s="236">
        <v>4</v>
      </c>
      <c r="B31" s="1019"/>
      <c r="C31" s="1020"/>
      <c r="D31" s="1020"/>
      <c r="E31" s="1020"/>
      <c r="F31" s="1020"/>
      <c r="G31" s="1020"/>
      <c r="H31" s="1020"/>
      <c r="I31" s="1020"/>
      <c r="J31" s="1020"/>
      <c r="K31" s="1020"/>
      <c r="L31" s="1020"/>
      <c r="M31" s="1020"/>
      <c r="N31" s="1020"/>
      <c r="O31" s="1020"/>
      <c r="P31" s="1021"/>
      <c r="Q31" s="1027"/>
      <c r="R31" s="1028"/>
      <c r="S31" s="1028"/>
      <c r="T31" s="1028"/>
      <c r="U31" s="1028"/>
      <c r="V31" s="1028"/>
      <c r="W31" s="1028"/>
      <c r="X31" s="1028"/>
      <c r="Y31" s="1028"/>
      <c r="Z31" s="1028"/>
      <c r="AA31" s="1028"/>
      <c r="AB31" s="1028"/>
      <c r="AC31" s="1028"/>
      <c r="AD31" s="1028"/>
      <c r="AE31" s="1029"/>
      <c r="AF31" s="1024"/>
      <c r="AG31" s="1025"/>
      <c r="AH31" s="1025"/>
      <c r="AI31" s="1025"/>
      <c r="AJ31" s="1026"/>
      <c r="AK31" s="967"/>
      <c r="AL31" s="958"/>
      <c r="AM31" s="958"/>
      <c r="AN31" s="958"/>
      <c r="AO31" s="958"/>
      <c r="AP31" s="958"/>
      <c r="AQ31" s="958"/>
      <c r="AR31" s="958"/>
      <c r="AS31" s="958"/>
      <c r="AT31" s="958"/>
      <c r="AU31" s="958"/>
      <c r="AV31" s="958"/>
      <c r="AW31" s="958"/>
      <c r="AX31" s="958"/>
      <c r="AY31" s="958"/>
      <c r="AZ31" s="1030"/>
      <c r="BA31" s="1030"/>
      <c r="BB31" s="1030"/>
      <c r="BC31" s="1030"/>
      <c r="BD31" s="1030"/>
      <c r="BE31" s="959"/>
      <c r="BF31" s="959"/>
      <c r="BG31" s="959"/>
      <c r="BH31" s="959"/>
      <c r="BI31" s="960"/>
      <c r="BJ31" s="226"/>
      <c r="BK31" s="226"/>
      <c r="BL31" s="226"/>
      <c r="BM31" s="226"/>
      <c r="BN31" s="226"/>
      <c r="BO31" s="235"/>
      <c r="BP31" s="235"/>
      <c r="BQ31" s="232">
        <v>25</v>
      </c>
      <c r="BR31" s="233"/>
      <c r="BS31" s="981"/>
      <c r="BT31" s="982"/>
      <c r="BU31" s="982"/>
      <c r="BV31" s="982"/>
      <c r="BW31" s="982"/>
      <c r="BX31" s="982"/>
      <c r="BY31" s="982"/>
      <c r="BZ31" s="982"/>
      <c r="CA31" s="982"/>
      <c r="CB31" s="982"/>
      <c r="CC31" s="982"/>
      <c r="CD31" s="982"/>
      <c r="CE31" s="982"/>
      <c r="CF31" s="982"/>
      <c r="CG31" s="1003"/>
      <c r="CH31" s="978"/>
      <c r="CI31" s="979"/>
      <c r="CJ31" s="979"/>
      <c r="CK31" s="979"/>
      <c r="CL31" s="980"/>
      <c r="CM31" s="978"/>
      <c r="CN31" s="979"/>
      <c r="CO31" s="979"/>
      <c r="CP31" s="979"/>
      <c r="CQ31" s="980"/>
      <c r="CR31" s="978"/>
      <c r="CS31" s="979"/>
      <c r="CT31" s="979"/>
      <c r="CU31" s="979"/>
      <c r="CV31" s="980"/>
      <c r="CW31" s="978"/>
      <c r="CX31" s="979"/>
      <c r="CY31" s="979"/>
      <c r="CZ31" s="979"/>
      <c r="DA31" s="980"/>
      <c r="DB31" s="978"/>
      <c r="DC31" s="979"/>
      <c r="DD31" s="979"/>
      <c r="DE31" s="979"/>
      <c r="DF31" s="980"/>
      <c r="DG31" s="978"/>
      <c r="DH31" s="979"/>
      <c r="DI31" s="979"/>
      <c r="DJ31" s="979"/>
      <c r="DK31" s="980"/>
      <c r="DL31" s="978"/>
      <c r="DM31" s="979"/>
      <c r="DN31" s="979"/>
      <c r="DO31" s="979"/>
      <c r="DP31" s="980"/>
      <c r="DQ31" s="978"/>
      <c r="DR31" s="979"/>
      <c r="DS31" s="979"/>
      <c r="DT31" s="979"/>
      <c r="DU31" s="980"/>
      <c r="DV31" s="981"/>
      <c r="DW31" s="982"/>
      <c r="DX31" s="982"/>
      <c r="DY31" s="982"/>
      <c r="DZ31" s="983"/>
      <c r="EA31" s="224"/>
    </row>
    <row r="32" spans="1:131" ht="26.25" customHeight="1" x14ac:dyDescent="0.2">
      <c r="A32" s="236">
        <v>5</v>
      </c>
      <c r="B32" s="1019"/>
      <c r="C32" s="1020"/>
      <c r="D32" s="1020"/>
      <c r="E32" s="1020"/>
      <c r="F32" s="1020"/>
      <c r="G32" s="1020"/>
      <c r="H32" s="1020"/>
      <c r="I32" s="1020"/>
      <c r="J32" s="1020"/>
      <c r="K32" s="1020"/>
      <c r="L32" s="1020"/>
      <c r="M32" s="1020"/>
      <c r="N32" s="1020"/>
      <c r="O32" s="1020"/>
      <c r="P32" s="1021"/>
      <c r="Q32" s="1027"/>
      <c r="R32" s="1028"/>
      <c r="S32" s="1028"/>
      <c r="T32" s="1028"/>
      <c r="U32" s="1028"/>
      <c r="V32" s="1028"/>
      <c r="W32" s="1028"/>
      <c r="X32" s="1028"/>
      <c r="Y32" s="1028"/>
      <c r="Z32" s="1028"/>
      <c r="AA32" s="1028"/>
      <c r="AB32" s="1028"/>
      <c r="AC32" s="1028"/>
      <c r="AD32" s="1028"/>
      <c r="AE32" s="1029"/>
      <c r="AF32" s="1024"/>
      <c r="AG32" s="1025"/>
      <c r="AH32" s="1025"/>
      <c r="AI32" s="1025"/>
      <c r="AJ32" s="1026"/>
      <c r="AK32" s="967"/>
      <c r="AL32" s="958"/>
      <c r="AM32" s="958"/>
      <c r="AN32" s="958"/>
      <c r="AO32" s="958"/>
      <c r="AP32" s="958"/>
      <c r="AQ32" s="958"/>
      <c r="AR32" s="958"/>
      <c r="AS32" s="958"/>
      <c r="AT32" s="958"/>
      <c r="AU32" s="958"/>
      <c r="AV32" s="958"/>
      <c r="AW32" s="958"/>
      <c r="AX32" s="958"/>
      <c r="AY32" s="958"/>
      <c r="AZ32" s="1030"/>
      <c r="BA32" s="1030"/>
      <c r="BB32" s="1030"/>
      <c r="BC32" s="1030"/>
      <c r="BD32" s="1030"/>
      <c r="BE32" s="959"/>
      <c r="BF32" s="959"/>
      <c r="BG32" s="959"/>
      <c r="BH32" s="959"/>
      <c r="BI32" s="960"/>
      <c r="BJ32" s="226"/>
      <c r="BK32" s="226"/>
      <c r="BL32" s="226"/>
      <c r="BM32" s="226"/>
      <c r="BN32" s="226"/>
      <c r="BO32" s="235"/>
      <c r="BP32" s="235"/>
      <c r="BQ32" s="232">
        <v>26</v>
      </c>
      <c r="BR32" s="233"/>
      <c r="BS32" s="981"/>
      <c r="BT32" s="982"/>
      <c r="BU32" s="982"/>
      <c r="BV32" s="982"/>
      <c r="BW32" s="982"/>
      <c r="BX32" s="982"/>
      <c r="BY32" s="982"/>
      <c r="BZ32" s="982"/>
      <c r="CA32" s="982"/>
      <c r="CB32" s="982"/>
      <c r="CC32" s="982"/>
      <c r="CD32" s="982"/>
      <c r="CE32" s="982"/>
      <c r="CF32" s="982"/>
      <c r="CG32" s="1003"/>
      <c r="CH32" s="978"/>
      <c r="CI32" s="979"/>
      <c r="CJ32" s="979"/>
      <c r="CK32" s="979"/>
      <c r="CL32" s="980"/>
      <c r="CM32" s="978"/>
      <c r="CN32" s="979"/>
      <c r="CO32" s="979"/>
      <c r="CP32" s="979"/>
      <c r="CQ32" s="980"/>
      <c r="CR32" s="978"/>
      <c r="CS32" s="979"/>
      <c r="CT32" s="979"/>
      <c r="CU32" s="979"/>
      <c r="CV32" s="980"/>
      <c r="CW32" s="978"/>
      <c r="CX32" s="979"/>
      <c r="CY32" s="979"/>
      <c r="CZ32" s="979"/>
      <c r="DA32" s="980"/>
      <c r="DB32" s="978"/>
      <c r="DC32" s="979"/>
      <c r="DD32" s="979"/>
      <c r="DE32" s="979"/>
      <c r="DF32" s="980"/>
      <c r="DG32" s="978"/>
      <c r="DH32" s="979"/>
      <c r="DI32" s="979"/>
      <c r="DJ32" s="979"/>
      <c r="DK32" s="980"/>
      <c r="DL32" s="978"/>
      <c r="DM32" s="979"/>
      <c r="DN32" s="979"/>
      <c r="DO32" s="979"/>
      <c r="DP32" s="980"/>
      <c r="DQ32" s="978"/>
      <c r="DR32" s="979"/>
      <c r="DS32" s="979"/>
      <c r="DT32" s="979"/>
      <c r="DU32" s="980"/>
      <c r="DV32" s="981"/>
      <c r="DW32" s="982"/>
      <c r="DX32" s="982"/>
      <c r="DY32" s="982"/>
      <c r="DZ32" s="983"/>
      <c r="EA32" s="224"/>
    </row>
    <row r="33" spans="1:131" ht="26.25" customHeight="1" x14ac:dyDescent="0.2">
      <c r="A33" s="236">
        <v>6</v>
      </c>
      <c r="B33" s="1019"/>
      <c r="C33" s="1020"/>
      <c r="D33" s="1020"/>
      <c r="E33" s="1020"/>
      <c r="F33" s="1020"/>
      <c r="G33" s="1020"/>
      <c r="H33" s="1020"/>
      <c r="I33" s="1020"/>
      <c r="J33" s="1020"/>
      <c r="K33" s="1020"/>
      <c r="L33" s="1020"/>
      <c r="M33" s="1020"/>
      <c r="N33" s="1020"/>
      <c r="O33" s="1020"/>
      <c r="P33" s="1021"/>
      <c r="Q33" s="1027"/>
      <c r="R33" s="1028"/>
      <c r="S33" s="1028"/>
      <c r="T33" s="1028"/>
      <c r="U33" s="1028"/>
      <c r="V33" s="1028"/>
      <c r="W33" s="1028"/>
      <c r="X33" s="1028"/>
      <c r="Y33" s="1028"/>
      <c r="Z33" s="1028"/>
      <c r="AA33" s="1028"/>
      <c r="AB33" s="1028"/>
      <c r="AC33" s="1028"/>
      <c r="AD33" s="1028"/>
      <c r="AE33" s="1029"/>
      <c r="AF33" s="1024"/>
      <c r="AG33" s="1025"/>
      <c r="AH33" s="1025"/>
      <c r="AI33" s="1025"/>
      <c r="AJ33" s="1026"/>
      <c r="AK33" s="967"/>
      <c r="AL33" s="958"/>
      <c r="AM33" s="958"/>
      <c r="AN33" s="958"/>
      <c r="AO33" s="958"/>
      <c r="AP33" s="958"/>
      <c r="AQ33" s="958"/>
      <c r="AR33" s="958"/>
      <c r="AS33" s="958"/>
      <c r="AT33" s="958"/>
      <c r="AU33" s="958"/>
      <c r="AV33" s="958"/>
      <c r="AW33" s="958"/>
      <c r="AX33" s="958"/>
      <c r="AY33" s="958"/>
      <c r="AZ33" s="1030"/>
      <c r="BA33" s="1030"/>
      <c r="BB33" s="1030"/>
      <c r="BC33" s="1030"/>
      <c r="BD33" s="1030"/>
      <c r="BE33" s="959"/>
      <c r="BF33" s="959"/>
      <c r="BG33" s="959"/>
      <c r="BH33" s="959"/>
      <c r="BI33" s="960"/>
      <c r="BJ33" s="226"/>
      <c r="BK33" s="226"/>
      <c r="BL33" s="226"/>
      <c r="BM33" s="226"/>
      <c r="BN33" s="226"/>
      <c r="BO33" s="235"/>
      <c r="BP33" s="235"/>
      <c r="BQ33" s="232">
        <v>27</v>
      </c>
      <c r="BR33" s="233"/>
      <c r="BS33" s="981"/>
      <c r="BT33" s="982"/>
      <c r="BU33" s="982"/>
      <c r="BV33" s="982"/>
      <c r="BW33" s="982"/>
      <c r="BX33" s="982"/>
      <c r="BY33" s="982"/>
      <c r="BZ33" s="982"/>
      <c r="CA33" s="982"/>
      <c r="CB33" s="982"/>
      <c r="CC33" s="982"/>
      <c r="CD33" s="982"/>
      <c r="CE33" s="982"/>
      <c r="CF33" s="982"/>
      <c r="CG33" s="1003"/>
      <c r="CH33" s="978"/>
      <c r="CI33" s="979"/>
      <c r="CJ33" s="979"/>
      <c r="CK33" s="979"/>
      <c r="CL33" s="980"/>
      <c r="CM33" s="978"/>
      <c r="CN33" s="979"/>
      <c r="CO33" s="979"/>
      <c r="CP33" s="979"/>
      <c r="CQ33" s="980"/>
      <c r="CR33" s="978"/>
      <c r="CS33" s="979"/>
      <c r="CT33" s="979"/>
      <c r="CU33" s="979"/>
      <c r="CV33" s="980"/>
      <c r="CW33" s="978"/>
      <c r="CX33" s="979"/>
      <c r="CY33" s="979"/>
      <c r="CZ33" s="979"/>
      <c r="DA33" s="980"/>
      <c r="DB33" s="978"/>
      <c r="DC33" s="979"/>
      <c r="DD33" s="979"/>
      <c r="DE33" s="979"/>
      <c r="DF33" s="980"/>
      <c r="DG33" s="978"/>
      <c r="DH33" s="979"/>
      <c r="DI33" s="979"/>
      <c r="DJ33" s="979"/>
      <c r="DK33" s="980"/>
      <c r="DL33" s="978"/>
      <c r="DM33" s="979"/>
      <c r="DN33" s="979"/>
      <c r="DO33" s="979"/>
      <c r="DP33" s="980"/>
      <c r="DQ33" s="978"/>
      <c r="DR33" s="979"/>
      <c r="DS33" s="979"/>
      <c r="DT33" s="979"/>
      <c r="DU33" s="980"/>
      <c r="DV33" s="981"/>
      <c r="DW33" s="982"/>
      <c r="DX33" s="982"/>
      <c r="DY33" s="982"/>
      <c r="DZ33" s="983"/>
      <c r="EA33" s="224"/>
    </row>
    <row r="34" spans="1:131" ht="26.25" customHeight="1" x14ac:dyDescent="0.2">
      <c r="A34" s="236">
        <v>7</v>
      </c>
      <c r="B34" s="1019"/>
      <c r="C34" s="1020"/>
      <c r="D34" s="1020"/>
      <c r="E34" s="1020"/>
      <c r="F34" s="1020"/>
      <c r="G34" s="1020"/>
      <c r="H34" s="1020"/>
      <c r="I34" s="1020"/>
      <c r="J34" s="1020"/>
      <c r="K34" s="1020"/>
      <c r="L34" s="1020"/>
      <c r="M34" s="1020"/>
      <c r="N34" s="1020"/>
      <c r="O34" s="1020"/>
      <c r="P34" s="1021"/>
      <c r="Q34" s="1027"/>
      <c r="R34" s="1028"/>
      <c r="S34" s="1028"/>
      <c r="T34" s="1028"/>
      <c r="U34" s="1028"/>
      <c r="V34" s="1028"/>
      <c r="W34" s="1028"/>
      <c r="X34" s="1028"/>
      <c r="Y34" s="1028"/>
      <c r="Z34" s="1028"/>
      <c r="AA34" s="1028"/>
      <c r="AB34" s="1028"/>
      <c r="AC34" s="1028"/>
      <c r="AD34" s="1028"/>
      <c r="AE34" s="1029"/>
      <c r="AF34" s="1024"/>
      <c r="AG34" s="1025"/>
      <c r="AH34" s="1025"/>
      <c r="AI34" s="1025"/>
      <c r="AJ34" s="1026"/>
      <c r="AK34" s="967"/>
      <c r="AL34" s="958"/>
      <c r="AM34" s="958"/>
      <c r="AN34" s="958"/>
      <c r="AO34" s="958"/>
      <c r="AP34" s="958"/>
      <c r="AQ34" s="958"/>
      <c r="AR34" s="958"/>
      <c r="AS34" s="958"/>
      <c r="AT34" s="958"/>
      <c r="AU34" s="958"/>
      <c r="AV34" s="958"/>
      <c r="AW34" s="958"/>
      <c r="AX34" s="958"/>
      <c r="AY34" s="958"/>
      <c r="AZ34" s="1030"/>
      <c r="BA34" s="1030"/>
      <c r="BB34" s="1030"/>
      <c r="BC34" s="1030"/>
      <c r="BD34" s="1030"/>
      <c r="BE34" s="959"/>
      <c r="BF34" s="959"/>
      <c r="BG34" s="959"/>
      <c r="BH34" s="959"/>
      <c r="BI34" s="960"/>
      <c r="BJ34" s="226"/>
      <c r="BK34" s="226"/>
      <c r="BL34" s="226"/>
      <c r="BM34" s="226"/>
      <c r="BN34" s="226"/>
      <c r="BO34" s="235"/>
      <c r="BP34" s="235"/>
      <c r="BQ34" s="232">
        <v>28</v>
      </c>
      <c r="BR34" s="233"/>
      <c r="BS34" s="981"/>
      <c r="BT34" s="982"/>
      <c r="BU34" s="982"/>
      <c r="BV34" s="982"/>
      <c r="BW34" s="982"/>
      <c r="BX34" s="982"/>
      <c r="BY34" s="982"/>
      <c r="BZ34" s="982"/>
      <c r="CA34" s="982"/>
      <c r="CB34" s="982"/>
      <c r="CC34" s="982"/>
      <c r="CD34" s="982"/>
      <c r="CE34" s="982"/>
      <c r="CF34" s="982"/>
      <c r="CG34" s="1003"/>
      <c r="CH34" s="978"/>
      <c r="CI34" s="979"/>
      <c r="CJ34" s="979"/>
      <c r="CK34" s="979"/>
      <c r="CL34" s="980"/>
      <c r="CM34" s="978"/>
      <c r="CN34" s="979"/>
      <c r="CO34" s="979"/>
      <c r="CP34" s="979"/>
      <c r="CQ34" s="980"/>
      <c r="CR34" s="978"/>
      <c r="CS34" s="979"/>
      <c r="CT34" s="979"/>
      <c r="CU34" s="979"/>
      <c r="CV34" s="980"/>
      <c r="CW34" s="978"/>
      <c r="CX34" s="979"/>
      <c r="CY34" s="979"/>
      <c r="CZ34" s="979"/>
      <c r="DA34" s="980"/>
      <c r="DB34" s="978"/>
      <c r="DC34" s="979"/>
      <c r="DD34" s="979"/>
      <c r="DE34" s="979"/>
      <c r="DF34" s="980"/>
      <c r="DG34" s="978"/>
      <c r="DH34" s="979"/>
      <c r="DI34" s="979"/>
      <c r="DJ34" s="979"/>
      <c r="DK34" s="980"/>
      <c r="DL34" s="978"/>
      <c r="DM34" s="979"/>
      <c r="DN34" s="979"/>
      <c r="DO34" s="979"/>
      <c r="DP34" s="980"/>
      <c r="DQ34" s="978"/>
      <c r="DR34" s="979"/>
      <c r="DS34" s="979"/>
      <c r="DT34" s="979"/>
      <c r="DU34" s="980"/>
      <c r="DV34" s="981"/>
      <c r="DW34" s="982"/>
      <c r="DX34" s="982"/>
      <c r="DY34" s="982"/>
      <c r="DZ34" s="983"/>
      <c r="EA34" s="224"/>
    </row>
    <row r="35" spans="1:131" ht="26.25" customHeight="1" x14ac:dyDescent="0.2">
      <c r="A35" s="236">
        <v>8</v>
      </c>
      <c r="B35" s="1019"/>
      <c r="C35" s="1020"/>
      <c r="D35" s="1020"/>
      <c r="E35" s="1020"/>
      <c r="F35" s="1020"/>
      <c r="G35" s="1020"/>
      <c r="H35" s="1020"/>
      <c r="I35" s="1020"/>
      <c r="J35" s="1020"/>
      <c r="K35" s="1020"/>
      <c r="L35" s="1020"/>
      <c r="M35" s="1020"/>
      <c r="N35" s="1020"/>
      <c r="O35" s="1020"/>
      <c r="P35" s="1021"/>
      <c r="Q35" s="1027"/>
      <c r="R35" s="1028"/>
      <c r="S35" s="1028"/>
      <c r="T35" s="1028"/>
      <c r="U35" s="1028"/>
      <c r="V35" s="1028"/>
      <c r="W35" s="1028"/>
      <c r="X35" s="1028"/>
      <c r="Y35" s="1028"/>
      <c r="Z35" s="1028"/>
      <c r="AA35" s="1028"/>
      <c r="AB35" s="1028"/>
      <c r="AC35" s="1028"/>
      <c r="AD35" s="1028"/>
      <c r="AE35" s="1029"/>
      <c r="AF35" s="1024"/>
      <c r="AG35" s="1025"/>
      <c r="AH35" s="1025"/>
      <c r="AI35" s="1025"/>
      <c r="AJ35" s="1026"/>
      <c r="AK35" s="967"/>
      <c r="AL35" s="958"/>
      <c r="AM35" s="958"/>
      <c r="AN35" s="958"/>
      <c r="AO35" s="958"/>
      <c r="AP35" s="958"/>
      <c r="AQ35" s="958"/>
      <c r="AR35" s="958"/>
      <c r="AS35" s="958"/>
      <c r="AT35" s="958"/>
      <c r="AU35" s="958"/>
      <c r="AV35" s="958"/>
      <c r="AW35" s="958"/>
      <c r="AX35" s="958"/>
      <c r="AY35" s="958"/>
      <c r="AZ35" s="1030"/>
      <c r="BA35" s="1030"/>
      <c r="BB35" s="1030"/>
      <c r="BC35" s="1030"/>
      <c r="BD35" s="1030"/>
      <c r="BE35" s="959"/>
      <c r="BF35" s="959"/>
      <c r="BG35" s="959"/>
      <c r="BH35" s="959"/>
      <c r="BI35" s="960"/>
      <c r="BJ35" s="226"/>
      <c r="BK35" s="226"/>
      <c r="BL35" s="226"/>
      <c r="BM35" s="226"/>
      <c r="BN35" s="226"/>
      <c r="BO35" s="235"/>
      <c r="BP35" s="235"/>
      <c r="BQ35" s="232">
        <v>29</v>
      </c>
      <c r="BR35" s="233"/>
      <c r="BS35" s="981"/>
      <c r="BT35" s="982"/>
      <c r="BU35" s="982"/>
      <c r="BV35" s="982"/>
      <c r="BW35" s="982"/>
      <c r="BX35" s="982"/>
      <c r="BY35" s="982"/>
      <c r="BZ35" s="982"/>
      <c r="CA35" s="982"/>
      <c r="CB35" s="982"/>
      <c r="CC35" s="982"/>
      <c r="CD35" s="982"/>
      <c r="CE35" s="982"/>
      <c r="CF35" s="982"/>
      <c r="CG35" s="1003"/>
      <c r="CH35" s="978"/>
      <c r="CI35" s="979"/>
      <c r="CJ35" s="979"/>
      <c r="CK35" s="979"/>
      <c r="CL35" s="980"/>
      <c r="CM35" s="978"/>
      <c r="CN35" s="979"/>
      <c r="CO35" s="979"/>
      <c r="CP35" s="979"/>
      <c r="CQ35" s="980"/>
      <c r="CR35" s="978"/>
      <c r="CS35" s="979"/>
      <c r="CT35" s="979"/>
      <c r="CU35" s="979"/>
      <c r="CV35" s="980"/>
      <c r="CW35" s="978"/>
      <c r="CX35" s="979"/>
      <c r="CY35" s="979"/>
      <c r="CZ35" s="979"/>
      <c r="DA35" s="980"/>
      <c r="DB35" s="978"/>
      <c r="DC35" s="979"/>
      <c r="DD35" s="979"/>
      <c r="DE35" s="979"/>
      <c r="DF35" s="980"/>
      <c r="DG35" s="978"/>
      <c r="DH35" s="979"/>
      <c r="DI35" s="979"/>
      <c r="DJ35" s="979"/>
      <c r="DK35" s="980"/>
      <c r="DL35" s="978"/>
      <c r="DM35" s="979"/>
      <c r="DN35" s="979"/>
      <c r="DO35" s="979"/>
      <c r="DP35" s="980"/>
      <c r="DQ35" s="978"/>
      <c r="DR35" s="979"/>
      <c r="DS35" s="979"/>
      <c r="DT35" s="979"/>
      <c r="DU35" s="980"/>
      <c r="DV35" s="981"/>
      <c r="DW35" s="982"/>
      <c r="DX35" s="982"/>
      <c r="DY35" s="982"/>
      <c r="DZ35" s="983"/>
      <c r="EA35" s="224"/>
    </row>
    <row r="36" spans="1:131" ht="26.25" customHeight="1" x14ac:dyDescent="0.2">
      <c r="A36" s="236">
        <v>9</v>
      </c>
      <c r="B36" s="1019"/>
      <c r="C36" s="1020"/>
      <c r="D36" s="1020"/>
      <c r="E36" s="1020"/>
      <c r="F36" s="1020"/>
      <c r="G36" s="1020"/>
      <c r="H36" s="1020"/>
      <c r="I36" s="1020"/>
      <c r="J36" s="1020"/>
      <c r="K36" s="1020"/>
      <c r="L36" s="1020"/>
      <c r="M36" s="1020"/>
      <c r="N36" s="1020"/>
      <c r="O36" s="1020"/>
      <c r="P36" s="1021"/>
      <c r="Q36" s="1027"/>
      <c r="R36" s="1028"/>
      <c r="S36" s="1028"/>
      <c r="T36" s="1028"/>
      <c r="U36" s="1028"/>
      <c r="V36" s="1028"/>
      <c r="W36" s="1028"/>
      <c r="X36" s="1028"/>
      <c r="Y36" s="1028"/>
      <c r="Z36" s="1028"/>
      <c r="AA36" s="1028"/>
      <c r="AB36" s="1028"/>
      <c r="AC36" s="1028"/>
      <c r="AD36" s="1028"/>
      <c r="AE36" s="1029"/>
      <c r="AF36" s="1024"/>
      <c r="AG36" s="1025"/>
      <c r="AH36" s="1025"/>
      <c r="AI36" s="1025"/>
      <c r="AJ36" s="1026"/>
      <c r="AK36" s="967"/>
      <c r="AL36" s="958"/>
      <c r="AM36" s="958"/>
      <c r="AN36" s="958"/>
      <c r="AO36" s="958"/>
      <c r="AP36" s="958"/>
      <c r="AQ36" s="958"/>
      <c r="AR36" s="958"/>
      <c r="AS36" s="958"/>
      <c r="AT36" s="958"/>
      <c r="AU36" s="958"/>
      <c r="AV36" s="958"/>
      <c r="AW36" s="958"/>
      <c r="AX36" s="958"/>
      <c r="AY36" s="958"/>
      <c r="AZ36" s="1030"/>
      <c r="BA36" s="1030"/>
      <c r="BB36" s="1030"/>
      <c r="BC36" s="1030"/>
      <c r="BD36" s="1030"/>
      <c r="BE36" s="959"/>
      <c r="BF36" s="959"/>
      <c r="BG36" s="959"/>
      <c r="BH36" s="959"/>
      <c r="BI36" s="960"/>
      <c r="BJ36" s="226"/>
      <c r="BK36" s="226"/>
      <c r="BL36" s="226"/>
      <c r="BM36" s="226"/>
      <c r="BN36" s="226"/>
      <c r="BO36" s="235"/>
      <c r="BP36" s="235"/>
      <c r="BQ36" s="232">
        <v>30</v>
      </c>
      <c r="BR36" s="233"/>
      <c r="BS36" s="981"/>
      <c r="BT36" s="982"/>
      <c r="BU36" s="982"/>
      <c r="BV36" s="982"/>
      <c r="BW36" s="982"/>
      <c r="BX36" s="982"/>
      <c r="BY36" s="982"/>
      <c r="BZ36" s="982"/>
      <c r="CA36" s="982"/>
      <c r="CB36" s="982"/>
      <c r="CC36" s="982"/>
      <c r="CD36" s="982"/>
      <c r="CE36" s="982"/>
      <c r="CF36" s="982"/>
      <c r="CG36" s="1003"/>
      <c r="CH36" s="978"/>
      <c r="CI36" s="979"/>
      <c r="CJ36" s="979"/>
      <c r="CK36" s="979"/>
      <c r="CL36" s="980"/>
      <c r="CM36" s="978"/>
      <c r="CN36" s="979"/>
      <c r="CO36" s="979"/>
      <c r="CP36" s="979"/>
      <c r="CQ36" s="980"/>
      <c r="CR36" s="978"/>
      <c r="CS36" s="979"/>
      <c r="CT36" s="979"/>
      <c r="CU36" s="979"/>
      <c r="CV36" s="980"/>
      <c r="CW36" s="978"/>
      <c r="CX36" s="979"/>
      <c r="CY36" s="979"/>
      <c r="CZ36" s="979"/>
      <c r="DA36" s="980"/>
      <c r="DB36" s="978"/>
      <c r="DC36" s="979"/>
      <c r="DD36" s="979"/>
      <c r="DE36" s="979"/>
      <c r="DF36" s="980"/>
      <c r="DG36" s="978"/>
      <c r="DH36" s="979"/>
      <c r="DI36" s="979"/>
      <c r="DJ36" s="979"/>
      <c r="DK36" s="980"/>
      <c r="DL36" s="978"/>
      <c r="DM36" s="979"/>
      <c r="DN36" s="979"/>
      <c r="DO36" s="979"/>
      <c r="DP36" s="980"/>
      <c r="DQ36" s="978"/>
      <c r="DR36" s="979"/>
      <c r="DS36" s="979"/>
      <c r="DT36" s="979"/>
      <c r="DU36" s="980"/>
      <c r="DV36" s="981"/>
      <c r="DW36" s="982"/>
      <c r="DX36" s="982"/>
      <c r="DY36" s="982"/>
      <c r="DZ36" s="983"/>
      <c r="EA36" s="224"/>
    </row>
    <row r="37" spans="1:131" ht="26.25" customHeight="1" x14ac:dyDescent="0.2">
      <c r="A37" s="236">
        <v>10</v>
      </c>
      <c r="B37" s="1019"/>
      <c r="C37" s="1020"/>
      <c r="D37" s="1020"/>
      <c r="E37" s="1020"/>
      <c r="F37" s="1020"/>
      <c r="G37" s="1020"/>
      <c r="H37" s="1020"/>
      <c r="I37" s="1020"/>
      <c r="J37" s="1020"/>
      <c r="K37" s="1020"/>
      <c r="L37" s="1020"/>
      <c r="M37" s="1020"/>
      <c r="N37" s="1020"/>
      <c r="O37" s="1020"/>
      <c r="P37" s="1021"/>
      <c r="Q37" s="1027"/>
      <c r="R37" s="1028"/>
      <c r="S37" s="1028"/>
      <c r="T37" s="1028"/>
      <c r="U37" s="1028"/>
      <c r="V37" s="1028"/>
      <c r="W37" s="1028"/>
      <c r="X37" s="1028"/>
      <c r="Y37" s="1028"/>
      <c r="Z37" s="1028"/>
      <c r="AA37" s="1028"/>
      <c r="AB37" s="1028"/>
      <c r="AC37" s="1028"/>
      <c r="AD37" s="1028"/>
      <c r="AE37" s="1029"/>
      <c r="AF37" s="1024"/>
      <c r="AG37" s="1025"/>
      <c r="AH37" s="1025"/>
      <c r="AI37" s="1025"/>
      <c r="AJ37" s="1026"/>
      <c r="AK37" s="967"/>
      <c r="AL37" s="958"/>
      <c r="AM37" s="958"/>
      <c r="AN37" s="958"/>
      <c r="AO37" s="958"/>
      <c r="AP37" s="958"/>
      <c r="AQ37" s="958"/>
      <c r="AR37" s="958"/>
      <c r="AS37" s="958"/>
      <c r="AT37" s="958"/>
      <c r="AU37" s="958"/>
      <c r="AV37" s="958"/>
      <c r="AW37" s="958"/>
      <c r="AX37" s="958"/>
      <c r="AY37" s="958"/>
      <c r="AZ37" s="1030"/>
      <c r="BA37" s="1030"/>
      <c r="BB37" s="1030"/>
      <c r="BC37" s="1030"/>
      <c r="BD37" s="1030"/>
      <c r="BE37" s="959"/>
      <c r="BF37" s="959"/>
      <c r="BG37" s="959"/>
      <c r="BH37" s="959"/>
      <c r="BI37" s="960"/>
      <c r="BJ37" s="226"/>
      <c r="BK37" s="226"/>
      <c r="BL37" s="226"/>
      <c r="BM37" s="226"/>
      <c r="BN37" s="226"/>
      <c r="BO37" s="235"/>
      <c r="BP37" s="235"/>
      <c r="BQ37" s="232">
        <v>31</v>
      </c>
      <c r="BR37" s="233"/>
      <c r="BS37" s="981"/>
      <c r="BT37" s="982"/>
      <c r="BU37" s="982"/>
      <c r="BV37" s="982"/>
      <c r="BW37" s="982"/>
      <c r="BX37" s="982"/>
      <c r="BY37" s="982"/>
      <c r="BZ37" s="982"/>
      <c r="CA37" s="982"/>
      <c r="CB37" s="982"/>
      <c r="CC37" s="982"/>
      <c r="CD37" s="982"/>
      <c r="CE37" s="982"/>
      <c r="CF37" s="982"/>
      <c r="CG37" s="1003"/>
      <c r="CH37" s="978"/>
      <c r="CI37" s="979"/>
      <c r="CJ37" s="979"/>
      <c r="CK37" s="979"/>
      <c r="CL37" s="980"/>
      <c r="CM37" s="978"/>
      <c r="CN37" s="979"/>
      <c r="CO37" s="979"/>
      <c r="CP37" s="979"/>
      <c r="CQ37" s="980"/>
      <c r="CR37" s="978"/>
      <c r="CS37" s="979"/>
      <c r="CT37" s="979"/>
      <c r="CU37" s="979"/>
      <c r="CV37" s="980"/>
      <c r="CW37" s="978"/>
      <c r="CX37" s="979"/>
      <c r="CY37" s="979"/>
      <c r="CZ37" s="979"/>
      <c r="DA37" s="980"/>
      <c r="DB37" s="978"/>
      <c r="DC37" s="979"/>
      <c r="DD37" s="979"/>
      <c r="DE37" s="979"/>
      <c r="DF37" s="980"/>
      <c r="DG37" s="978"/>
      <c r="DH37" s="979"/>
      <c r="DI37" s="979"/>
      <c r="DJ37" s="979"/>
      <c r="DK37" s="980"/>
      <c r="DL37" s="978"/>
      <c r="DM37" s="979"/>
      <c r="DN37" s="979"/>
      <c r="DO37" s="979"/>
      <c r="DP37" s="980"/>
      <c r="DQ37" s="978"/>
      <c r="DR37" s="979"/>
      <c r="DS37" s="979"/>
      <c r="DT37" s="979"/>
      <c r="DU37" s="980"/>
      <c r="DV37" s="981"/>
      <c r="DW37" s="982"/>
      <c r="DX37" s="982"/>
      <c r="DY37" s="982"/>
      <c r="DZ37" s="983"/>
      <c r="EA37" s="224"/>
    </row>
    <row r="38" spans="1:131" ht="26.25" customHeight="1" x14ac:dyDescent="0.2">
      <c r="A38" s="236">
        <v>11</v>
      </c>
      <c r="B38" s="1019"/>
      <c r="C38" s="1020"/>
      <c r="D38" s="1020"/>
      <c r="E38" s="1020"/>
      <c r="F38" s="1020"/>
      <c r="G38" s="1020"/>
      <c r="H38" s="1020"/>
      <c r="I38" s="1020"/>
      <c r="J38" s="1020"/>
      <c r="K38" s="1020"/>
      <c r="L38" s="1020"/>
      <c r="M38" s="1020"/>
      <c r="N38" s="1020"/>
      <c r="O38" s="1020"/>
      <c r="P38" s="1021"/>
      <c r="Q38" s="1027"/>
      <c r="R38" s="1028"/>
      <c r="S38" s="1028"/>
      <c r="T38" s="1028"/>
      <c r="U38" s="1028"/>
      <c r="V38" s="1028"/>
      <c r="W38" s="1028"/>
      <c r="X38" s="1028"/>
      <c r="Y38" s="1028"/>
      <c r="Z38" s="1028"/>
      <c r="AA38" s="1028"/>
      <c r="AB38" s="1028"/>
      <c r="AC38" s="1028"/>
      <c r="AD38" s="1028"/>
      <c r="AE38" s="1029"/>
      <c r="AF38" s="1024"/>
      <c r="AG38" s="1025"/>
      <c r="AH38" s="1025"/>
      <c r="AI38" s="1025"/>
      <c r="AJ38" s="1026"/>
      <c r="AK38" s="967"/>
      <c r="AL38" s="958"/>
      <c r="AM38" s="958"/>
      <c r="AN38" s="958"/>
      <c r="AO38" s="958"/>
      <c r="AP38" s="958"/>
      <c r="AQ38" s="958"/>
      <c r="AR38" s="958"/>
      <c r="AS38" s="958"/>
      <c r="AT38" s="958"/>
      <c r="AU38" s="958"/>
      <c r="AV38" s="958"/>
      <c r="AW38" s="958"/>
      <c r="AX38" s="958"/>
      <c r="AY38" s="958"/>
      <c r="AZ38" s="1030"/>
      <c r="BA38" s="1030"/>
      <c r="BB38" s="1030"/>
      <c r="BC38" s="1030"/>
      <c r="BD38" s="1030"/>
      <c r="BE38" s="959"/>
      <c r="BF38" s="959"/>
      <c r="BG38" s="959"/>
      <c r="BH38" s="959"/>
      <c r="BI38" s="960"/>
      <c r="BJ38" s="226"/>
      <c r="BK38" s="226"/>
      <c r="BL38" s="226"/>
      <c r="BM38" s="226"/>
      <c r="BN38" s="226"/>
      <c r="BO38" s="235"/>
      <c r="BP38" s="235"/>
      <c r="BQ38" s="232">
        <v>32</v>
      </c>
      <c r="BR38" s="233"/>
      <c r="BS38" s="981"/>
      <c r="BT38" s="982"/>
      <c r="BU38" s="982"/>
      <c r="BV38" s="982"/>
      <c r="BW38" s="982"/>
      <c r="BX38" s="982"/>
      <c r="BY38" s="982"/>
      <c r="BZ38" s="982"/>
      <c r="CA38" s="982"/>
      <c r="CB38" s="982"/>
      <c r="CC38" s="982"/>
      <c r="CD38" s="982"/>
      <c r="CE38" s="982"/>
      <c r="CF38" s="982"/>
      <c r="CG38" s="1003"/>
      <c r="CH38" s="978"/>
      <c r="CI38" s="979"/>
      <c r="CJ38" s="979"/>
      <c r="CK38" s="979"/>
      <c r="CL38" s="980"/>
      <c r="CM38" s="978"/>
      <c r="CN38" s="979"/>
      <c r="CO38" s="979"/>
      <c r="CP38" s="979"/>
      <c r="CQ38" s="980"/>
      <c r="CR38" s="978"/>
      <c r="CS38" s="979"/>
      <c r="CT38" s="979"/>
      <c r="CU38" s="979"/>
      <c r="CV38" s="980"/>
      <c r="CW38" s="978"/>
      <c r="CX38" s="979"/>
      <c r="CY38" s="979"/>
      <c r="CZ38" s="979"/>
      <c r="DA38" s="980"/>
      <c r="DB38" s="978"/>
      <c r="DC38" s="979"/>
      <c r="DD38" s="979"/>
      <c r="DE38" s="979"/>
      <c r="DF38" s="980"/>
      <c r="DG38" s="978"/>
      <c r="DH38" s="979"/>
      <c r="DI38" s="979"/>
      <c r="DJ38" s="979"/>
      <c r="DK38" s="980"/>
      <c r="DL38" s="978"/>
      <c r="DM38" s="979"/>
      <c r="DN38" s="979"/>
      <c r="DO38" s="979"/>
      <c r="DP38" s="980"/>
      <c r="DQ38" s="978"/>
      <c r="DR38" s="979"/>
      <c r="DS38" s="979"/>
      <c r="DT38" s="979"/>
      <c r="DU38" s="980"/>
      <c r="DV38" s="981"/>
      <c r="DW38" s="982"/>
      <c r="DX38" s="982"/>
      <c r="DY38" s="982"/>
      <c r="DZ38" s="983"/>
      <c r="EA38" s="224"/>
    </row>
    <row r="39" spans="1:131" ht="26.25" customHeight="1" x14ac:dyDescent="0.2">
      <c r="A39" s="236">
        <v>12</v>
      </c>
      <c r="B39" s="1019"/>
      <c r="C39" s="1020"/>
      <c r="D39" s="1020"/>
      <c r="E39" s="1020"/>
      <c r="F39" s="1020"/>
      <c r="G39" s="1020"/>
      <c r="H39" s="1020"/>
      <c r="I39" s="1020"/>
      <c r="J39" s="1020"/>
      <c r="K39" s="1020"/>
      <c r="L39" s="1020"/>
      <c r="M39" s="1020"/>
      <c r="N39" s="1020"/>
      <c r="O39" s="1020"/>
      <c r="P39" s="1021"/>
      <c r="Q39" s="1027"/>
      <c r="R39" s="1028"/>
      <c r="S39" s="1028"/>
      <c r="T39" s="1028"/>
      <c r="U39" s="1028"/>
      <c r="V39" s="1028"/>
      <c r="W39" s="1028"/>
      <c r="X39" s="1028"/>
      <c r="Y39" s="1028"/>
      <c r="Z39" s="1028"/>
      <c r="AA39" s="1028"/>
      <c r="AB39" s="1028"/>
      <c r="AC39" s="1028"/>
      <c r="AD39" s="1028"/>
      <c r="AE39" s="1029"/>
      <c r="AF39" s="1024"/>
      <c r="AG39" s="1025"/>
      <c r="AH39" s="1025"/>
      <c r="AI39" s="1025"/>
      <c r="AJ39" s="1026"/>
      <c r="AK39" s="967"/>
      <c r="AL39" s="958"/>
      <c r="AM39" s="958"/>
      <c r="AN39" s="958"/>
      <c r="AO39" s="958"/>
      <c r="AP39" s="958"/>
      <c r="AQ39" s="958"/>
      <c r="AR39" s="958"/>
      <c r="AS39" s="958"/>
      <c r="AT39" s="958"/>
      <c r="AU39" s="958"/>
      <c r="AV39" s="958"/>
      <c r="AW39" s="958"/>
      <c r="AX39" s="958"/>
      <c r="AY39" s="958"/>
      <c r="AZ39" s="1030"/>
      <c r="BA39" s="1030"/>
      <c r="BB39" s="1030"/>
      <c r="BC39" s="1030"/>
      <c r="BD39" s="1030"/>
      <c r="BE39" s="959"/>
      <c r="BF39" s="959"/>
      <c r="BG39" s="959"/>
      <c r="BH39" s="959"/>
      <c r="BI39" s="960"/>
      <c r="BJ39" s="226"/>
      <c r="BK39" s="226"/>
      <c r="BL39" s="226"/>
      <c r="BM39" s="226"/>
      <c r="BN39" s="226"/>
      <c r="BO39" s="235"/>
      <c r="BP39" s="235"/>
      <c r="BQ39" s="232">
        <v>33</v>
      </c>
      <c r="BR39" s="233"/>
      <c r="BS39" s="981"/>
      <c r="BT39" s="982"/>
      <c r="BU39" s="982"/>
      <c r="BV39" s="982"/>
      <c r="BW39" s="982"/>
      <c r="BX39" s="982"/>
      <c r="BY39" s="982"/>
      <c r="BZ39" s="982"/>
      <c r="CA39" s="982"/>
      <c r="CB39" s="982"/>
      <c r="CC39" s="982"/>
      <c r="CD39" s="982"/>
      <c r="CE39" s="982"/>
      <c r="CF39" s="982"/>
      <c r="CG39" s="1003"/>
      <c r="CH39" s="978"/>
      <c r="CI39" s="979"/>
      <c r="CJ39" s="979"/>
      <c r="CK39" s="979"/>
      <c r="CL39" s="980"/>
      <c r="CM39" s="978"/>
      <c r="CN39" s="979"/>
      <c r="CO39" s="979"/>
      <c r="CP39" s="979"/>
      <c r="CQ39" s="980"/>
      <c r="CR39" s="978"/>
      <c r="CS39" s="979"/>
      <c r="CT39" s="979"/>
      <c r="CU39" s="979"/>
      <c r="CV39" s="980"/>
      <c r="CW39" s="978"/>
      <c r="CX39" s="979"/>
      <c r="CY39" s="979"/>
      <c r="CZ39" s="979"/>
      <c r="DA39" s="980"/>
      <c r="DB39" s="978"/>
      <c r="DC39" s="979"/>
      <c r="DD39" s="979"/>
      <c r="DE39" s="979"/>
      <c r="DF39" s="980"/>
      <c r="DG39" s="978"/>
      <c r="DH39" s="979"/>
      <c r="DI39" s="979"/>
      <c r="DJ39" s="979"/>
      <c r="DK39" s="980"/>
      <c r="DL39" s="978"/>
      <c r="DM39" s="979"/>
      <c r="DN39" s="979"/>
      <c r="DO39" s="979"/>
      <c r="DP39" s="980"/>
      <c r="DQ39" s="978"/>
      <c r="DR39" s="979"/>
      <c r="DS39" s="979"/>
      <c r="DT39" s="979"/>
      <c r="DU39" s="980"/>
      <c r="DV39" s="981"/>
      <c r="DW39" s="982"/>
      <c r="DX39" s="982"/>
      <c r="DY39" s="982"/>
      <c r="DZ39" s="983"/>
      <c r="EA39" s="224"/>
    </row>
    <row r="40" spans="1:131" ht="26.25" customHeight="1" x14ac:dyDescent="0.2">
      <c r="A40" s="232">
        <v>13</v>
      </c>
      <c r="B40" s="1019"/>
      <c r="C40" s="1020"/>
      <c r="D40" s="1020"/>
      <c r="E40" s="1020"/>
      <c r="F40" s="1020"/>
      <c r="G40" s="1020"/>
      <c r="H40" s="1020"/>
      <c r="I40" s="1020"/>
      <c r="J40" s="1020"/>
      <c r="K40" s="1020"/>
      <c r="L40" s="1020"/>
      <c r="M40" s="1020"/>
      <c r="N40" s="1020"/>
      <c r="O40" s="1020"/>
      <c r="P40" s="1021"/>
      <c r="Q40" s="1027"/>
      <c r="R40" s="1028"/>
      <c r="S40" s="1028"/>
      <c r="T40" s="1028"/>
      <c r="U40" s="1028"/>
      <c r="V40" s="1028"/>
      <c r="W40" s="1028"/>
      <c r="X40" s="1028"/>
      <c r="Y40" s="1028"/>
      <c r="Z40" s="1028"/>
      <c r="AA40" s="1028"/>
      <c r="AB40" s="1028"/>
      <c r="AC40" s="1028"/>
      <c r="AD40" s="1028"/>
      <c r="AE40" s="1029"/>
      <c r="AF40" s="1024"/>
      <c r="AG40" s="1025"/>
      <c r="AH40" s="1025"/>
      <c r="AI40" s="1025"/>
      <c r="AJ40" s="1026"/>
      <c r="AK40" s="967"/>
      <c r="AL40" s="958"/>
      <c r="AM40" s="958"/>
      <c r="AN40" s="958"/>
      <c r="AO40" s="958"/>
      <c r="AP40" s="958"/>
      <c r="AQ40" s="958"/>
      <c r="AR40" s="958"/>
      <c r="AS40" s="958"/>
      <c r="AT40" s="958"/>
      <c r="AU40" s="958"/>
      <c r="AV40" s="958"/>
      <c r="AW40" s="958"/>
      <c r="AX40" s="958"/>
      <c r="AY40" s="958"/>
      <c r="AZ40" s="1030"/>
      <c r="BA40" s="1030"/>
      <c r="BB40" s="1030"/>
      <c r="BC40" s="1030"/>
      <c r="BD40" s="1030"/>
      <c r="BE40" s="959"/>
      <c r="BF40" s="959"/>
      <c r="BG40" s="959"/>
      <c r="BH40" s="959"/>
      <c r="BI40" s="960"/>
      <c r="BJ40" s="226"/>
      <c r="BK40" s="226"/>
      <c r="BL40" s="226"/>
      <c r="BM40" s="226"/>
      <c r="BN40" s="226"/>
      <c r="BO40" s="235"/>
      <c r="BP40" s="235"/>
      <c r="BQ40" s="232">
        <v>34</v>
      </c>
      <c r="BR40" s="233"/>
      <c r="BS40" s="981"/>
      <c r="BT40" s="982"/>
      <c r="BU40" s="982"/>
      <c r="BV40" s="982"/>
      <c r="BW40" s="982"/>
      <c r="BX40" s="982"/>
      <c r="BY40" s="982"/>
      <c r="BZ40" s="982"/>
      <c r="CA40" s="982"/>
      <c r="CB40" s="982"/>
      <c r="CC40" s="982"/>
      <c r="CD40" s="982"/>
      <c r="CE40" s="982"/>
      <c r="CF40" s="982"/>
      <c r="CG40" s="1003"/>
      <c r="CH40" s="978"/>
      <c r="CI40" s="979"/>
      <c r="CJ40" s="979"/>
      <c r="CK40" s="979"/>
      <c r="CL40" s="980"/>
      <c r="CM40" s="978"/>
      <c r="CN40" s="979"/>
      <c r="CO40" s="979"/>
      <c r="CP40" s="979"/>
      <c r="CQ40" s="980"/>
      <c r="CR40" s="978"/>
      <c r="CS40" s="979"/>
      <c r="CT40" s="979"/>
      <c r="CU40" s="979"/>
      <c r="CV40" s="980"/>
      <c r="CW40" s="978"/>
      <c r="CX40" s="979"/>
      <c r="CY40" s="979"/>
      <c r="CZ40" s="979"/>
      <c r="DA40" s="980"/>
      <c r="DB40" s="978"/>
      <c r="DC40" s="979"/>
      <c r="DD40" s="979"/>
      <c r="DE40" s="979"/>
      <c r="DF40" s="980"/>
      <c r="DG40" s="978"/>
      <c r="DH40" s="979"/>
      <c r="DI40" s="979"/>
      <c r="DJ40" s="979"/>
      <c r="DK40" s="980"/>
      <c r="DL40" s="978"/>
      <c r="DM40" s="979"/>
      <c r="DN40" s="979"/>
      <c r="DO40" s="979"/>
      <c r="DP40" s="980"/>
      <c r="DQ40" s="978"/>
      <c r="DR40" s="979"/>
      <c r="DS40" s="979"/>
      <c r="DT40" s="979"/>
      <c r="DU40" s="980"/>
      <c r="DV40" s="981"/>
      <c r="DW40" s="982"/>
      <c r="DX40" s="982"/>
      <c r="DY40" s="982"/>
      <c r="DZ40" s="983"/>
      <c r="EA40" s="224"/>
    </row>
    <row r="41" spans="1:131" ht="26.25" customHeight="1" x14ac:dyDescent="0.2">
      <c r="A41" s="232">
        <v>14</v>
      </c>
      <c r="B41" s="1019"/>
      <c r="C41" s="1020"/>
      <c r="D41" s="1020"/>
      <c r="E41" s="1020"/>
      <c r="F41" s="1020"/>
      <c r="G41" s="1020"/>
      <c r="H41" s="1020"/>
      <c r="I41" s="1020"/>
      <c r="J41" s="1020"/>
      <c r="K41" s="1020"/>
      <c r="L41" s="1020"/>
      <c r="M41" s="1020"/>
      <c r="N41" s="1020"/>
      <c r="O41" s="1020"/>
      <c r="P41" s="1021"/>
      <c r="Q41" s="1027"/>
      <c r="R41" s="1028"/>
      <c r="S41" s="1028"/>
      <c r="T41" s="1028"/>
      <c r="U41" s="1028"/>
      <c r="V41" s="1028"/>
      <c r="W41" s="1028"/>
      <c r="X41" s="1028"/>
      <c r="Y41" s="1028"/>
      <c r="Z41" s="1028"/>
      <c r="AA41" s="1028"/>
      <c r="AB41" s="1028"/>
      <c r="AC41" s="1028"/>
      <c r="AD41" s="1028"/>
      <c r="AE41" s="1029"/>
      <c r="AF41" s="1024"/>
      <c r="AG41" s="1025"/>
      <c r="AH41" s="1025"/>
      <c r="AI41" s="1025"/>
      <c r="AJ41" s="1026"/>
      <c r="AK41" s="967"/>
      <c r="AL41" s="958"/>
      <c r="AM41" s="958"/>
      <c r="AN41" s="958"/>
      <c r="AO41" s="958"/>
      <c r="AP41" s="958"/>
      <c r="AQ41" s="958"/>
      <c r="AR41" s="958"/>
      <c r="AS41" s="958"/>
      <c r="AT41" s="958"/>
      <c r="AU41" s="958"/>
      <c r="AV41" s="958"/>
      <c r="AW41" s="958"/>
      <c r="AX41" s="958"/>
      <c r="AY41" s="958"/>
      <c r="AZ41" s="1030"/>
      <c r="BA41" s="1030"/>
      <c r="BB41" s="1030"/>
      <c r="BC41" s="1030"/>
      <c r="BD41" s="1030"/>
      <c r="BE41" s="959"/>
      <c r="BF41" s="959"/>
      <c r="BG41" s="959"/>
      <c r="BH41" s="959"/>
      <c r="BI41" s="960"/>
      <c r="BJ41" s="226"/>
      <c r="BK41" s="226"/>
      <c r="BL41" s="226"/>
      <c r="BM41" s="226"/>
      <c r="BN41" s="226"/>
      <c r="BO41" s="235"/>
      <c r="BP41" s="235"/>
      <c r="BQ41" s="232">
        <v>35</v>
      </c>
      <c r="BR41" s="233"/>
      <c r="BS41" s="981"/>
      <c r="BT41" s="982"/>
      <c r="BU41" s="982"/>
      <c r="BV41" s="982"/>
      <c r="BW41" s="982"/>
      <c r="BX41" s="982"/>
      <c r="BY41" s="982"/>
      <c r="BZ41" s="982"/>
      <c r="CA41" s="982"/>
      <c r="CB41" s="982"/>
      <c r="CC41" s="982"/>
      <c r="CD41" s="982"/>
      <c r="CE41" s="982"/>
      <c r="CF41" s="982"/>
      <c r="CG41" s="1003"/>
      <c r="CH41" s="978"/>
      <c r="CI41" s="979"/>
      <c r="CJ41" s="979"/>
      <c r="CK41" s="979"/>
      <c r="CL41" s="980"/>
      <c r="CM41" s="978"/>
      <c r="CN41" s="979"/>
      <c r="CO41" s="979"/>
      <c r="CP41" s="979"/>
      <c r="CQ41" s="980"/>
      <c r="CR41" s="978"/>
      <c r="CS41" s="979"/>
      <c r="CT41" s="979"/>
      <c r="CU41" s="979"/>
      <c r="CV41" s="980"/>
      <c r="CW41" s="978"/>
      <c r="CX41" s="979"/>
      <c r="CY41" s="979"/>
      <c r="CZ41" s="979"/>
      <c r="DA41" s="980"/>
      <c r="DB41" s="978"/>
      <c r="DC41" s="979"/>
      <c r="DD41" s="979"/>
      <c r="DE41" s="979"/>
      <c r="DF41" s="980"/>
      <c r="DG41" s="978"/>
      <c r="DH41" s="979"/>
      <c r="DI41" s="979"/>
      <c r="DJ41" s="979"/>
      <c r="DK41" s="980"/>
      <c r="DL41" s="978"/>
      <c r="DM41" s="979"/>
      <c r="DN41" s="979"/>
      <c r="DO41" s="979"/>
      <c r="DP41" s="980"/>
      <c r="DQ41" s="978"/>
      <c r="DR41" s="979"/>
      <c r="DS41" s="979"/>
      <c r="DT41" s="979"/>
      <c r="DU41" s="980"/>
      <c r="DV41" s="981"/>
      <c r="DW41" s="982"/>
      <c r="DX41" s="982"/>
      <c r="DY41" s="982"/>
      <c r="DZ41" s="983"/>
      <c r="EA41" s="224"/>
    </row>
    <row r="42" spans="1:131" ht="26.25" customHeight="1" x14ac:dyDescent="0.2">
      <c r="A42" s="232">
        <v>15</v>
      </c>
      <c r="B42" s="1019"/>
      <c r="C42" s="1020"/>
      <c r="D42" s="1020"/>
      <c r="E42" s="1020"/>
      <c r="F42" s="1020"/>
      <c r="G42" s="1020"/>
      <c r="H42" s="1020"/>
      <c r="I42" s="1020"/>
      <c r="J42" s="1020"/>
      <c r="K42" s="1020"/>
      <c r="L42" s="1020"/>
      <c r="M42" s="1020"/>
      <c r="N42" s="1020"/>
      <c r="O42" s="1020"/>
      <c r="P42" s="1021"/>
      <c r="Q42" s="1027"/>
      <c r="R42" s="1028"/>
      <c r="S42" s="1028"/>
      <c r="T42" s="1028"/>
      <c r="U42" s="1028"/>
      <c r="V42" s="1028"/>
      <c r="W42" s="1028"/>
      <c r="X42" s="1028"/>
      <c r="Y42" s="1028"/>
      <c r="Z42" s="1028"/>
      <c r="AA42" s="1028"/>
      <c r="AB42" s="1028"/>
      <c r="AC42" s="1028"/>
      <c r="AD42" s="1028"/>
      <c r="AE42" s="1029"/>
      <c r="AF42" s="1024"/>
      <c r="AG42" s="1025"/>
      <c r="AH42" s="1025"/>
      <c r="AI42" s="1025"/>
      <c r="AJ42" s="1026"/>
      <c r="AK42" s="967"/>
      <c r="AL42" s="958"/>
      <c r="AM42" s="958"/>
      <c r="AN42" s="958"/>
      <c r="AO42" s="958"/>
      <c r="AP42" s="958"/>
      <c r="AQ42" s="958"/>
      <c r="AR42" s="958"/>
      <c r="AS42" s="958"/>
      <c r="AT42" s="958"/>
      <c r="AU42" s="958"/>
      <c r="AV42" s="958"/>
      <c r="AW42" s="958"/>
      <c r="AX42" s="958"/>
      <c r="AY42" s="958"/>
      <c r="AZ42" s="1030"/>
      <c r="BA42" s="1030"/>
      <c r="BB42" s="1030"/>
      <c r="BC42" s="1030"/>
      <c r="BD42" s="1030"/>
      <c r="BE42" s="959"/>
      <c r="BF42" s="959"/>
      <c r="BG42" s="959"/>
      <c r="BH42" s="959"/>
      <c r="BI42" s="960"/>
      <c r="BJ42" s="226"/>
      <c r="BK42" s="226"/>
      <c r="BL42" s="226"/>
      <c r="BM42" s="226"/>
      <c r="BN42" s="226"/>
      <c r="BO42" s="235"/>
      <c r="BP42" s="235"/>
      <c r="BQ42" s="232">
        <v>36</v>
      </c>
      <c r="BR42" s="233"/>
      <c r="BS42" s="981"/>
      <c r="BT42" s="982"/>
      <c r="BU42" s="982"/>
      <c r="BV42" s="982"/>
      <c r="BW42" s="982"/>
      <c r="BX42" s="982"/>
      <c r="BY42" s="982"/>
      <c r="BZ42" s="982"/>
      <c r="CA42" s="982"/>
      <c r="CB42" s="982"/>
      <c r="CC42" s="982"/>
      <c r="CD42" s="982"/>
      <c r="CE42" s="982"/>
      <c r="CF42" s="982"/>
      <c r="CG42" s="1003"/>
      <c r="CH42" s="978"/>
      <c r="CI42" s="979"/>
      <c r="CJ42" s="979"/>
      <c r="CK42" s="979"/>
      <c r="CL42" s="980"/>
      <c r="CM42" s="978"/>
      <c r="CN42" s="979"/>
      <c r="CO42" s="979"/>
      <c r="CP42" s="979"/>
      <c r="CQ42" s="980"/>
      <c r="CR42" s="978"/>
      <c r="CS42" s="979"/>
      <c r="CT42" s="979"/>
      <c r="CU42" s="979"/>
      <c r="CV42" s="980"/>
      <c r="CW42" s="978"/>
      <c r="CX42" s="979"/>
      <c r="CY42" s="979"/>
      <c r="CZ42" s="979"/>
      <c r="DA42" s="980"/>
      <c r="DB42" s="978"/>
      <c r="DC42" s="979"/>
      <c r="DD42" s="979"/>
      <c r="DE42" s="979"/>
      <c r="DF42" s="980"/>
      <c r="DG42" s="978"/>
      <c r="DH42" s="979"/>
      <c r="DI42" s="979"/>
      <c r="DJ42" s="979"/>
      <c r="DK42" s="980"/>
      <c r="DL42" s="978"/>
      <c r="DM42" s="979"/>
      <c r="DN42" s="979"/>
      <c r="DO42" s="979"/>
      <c r="DP42" s="980"/>
      <c r="DQ42" s="978"/>
      <c r="DR42" s="979"/>
      <c r="DS42" s="979"/>
      <c r="DT42" s="979"/>
      <c r="DU42" s="980"/>
      <c r="DV42" s="981"/>
      <c r="DW42" s="982"/>
      <c r="DX42" s="982"/>
      <c r="DY42" s="982"/>
      <c r="DZ42" s="983"/>
      <c r="EA42" s="224"/>
    </row>
    <row r="43" spans="1:131" ht="26.25" customHeight="1" x14ac:dyDescent="0.2">
      <c r="A43" s="232">
        <v>16</v>
      </c>
      <c r="B43" s="1019"/>
      <c r="C43" s="1020"/>
      <c r="D43" s="1020"/>
      <c r="E43" s="1020"/>
      <c r="F43" s="1020"/>
      <c r="G43" s="1020"/>
      <c r="H43" s="1020"/>
      <c r="I43" s="1020"/>
      <c r="J43" s="1020"/>
      <c r="K43" s="1020"/>
      <c r="L43" s="1020"/>
      <c r="M43" s="1020"/>
      <c r="N43" s="1020"/>
      <c r="O43" s="1020"/>
      <c r="P43" s="1021"/>
      <c r="Q43" s="1027"/>
      <c r="R43" s="1028"/>
      <c r="S43" s="1028"/>
      <c r="T43" s="1028"/>
      <c r="U43" s="1028"/>
      <c r="V43" s="1028"/>
      <c r="W43" s="1028"/>
      <c r="X43" s="1028"/>
      <c r="Y43" s="1028"/>
      <c r="Z43" s="1028"/>
      <c r="AA43" s="1028"/>
      <c r="AB43" s="1028"/>
      <c r="AC43" s="1028"/>
      <c r="AD43" s="1028"/>
      <c r="AE43" s="1029"/>
      <c r="AF43" s="1024"/>
      <c r="AG43" s="1025"/>
      <c r="AH43" s="1025"/>
      <c r="AI43" s="1025"/>
      <c r="AJ43" s="1026"/>
      <c r="AK43" s="967"/>
      <c r="AL43" s="958"/>
      <c r="AM43" s="958"/>
      <c r="AN43" s="958"/>
      <c r="AO43" s="958"/>
      <c r="AP43" s="958"/>
      <c r="AQ43" s="958"/>
      <c r="AR43" s="958"/>
      <c r="AS43" s="958"/>
      <c r="AT43" s="958"/>
      <c r="AU43" s="958"/>
      <c r="AV43" s="958"/>
      <c r="AW43" s="958"/>
      <c r="AX43" s="958"/>
      <c r="AY43" s="958"/>
      <c r="AZ43" s="1030"/>
      <c r="BA43" s="1030"/>
      <c r="BB43" s="1030"/>
      <c r="BC43" s="1030"/>
      <c r="BD43" s="1030"/>
      <c r="BE43" s="959"/>
      <c r="BF43" s="959"/>
      <c r="BG43" s="959"/>
      <c r="BH43" s="959"/>
      <c r="BI43" s="960"/>
      <c r="BJ43" s="226"/>
      <c r="BK43" s="226"/>
      <c r="BL43" s="226"/>
      <c r="BM43" s="226"/>
      <c r="BN43" s="226"/>
      <c r="BO43" s="235"/>
      <c r="BP43" s="235"/>
      <c r="BQ43" s="232">
        <v>37</v>
      </c>
      <c r="BR43" s="233"/>
      <c r="BS43" s="981"/>
      <c r="BT43" s="982"/>
      <c r="BU43" s="982"/>
      <c r="BV43" s="982"/>
      <c r="BW43" s="982"/>
      <c r="BX43" s="982"/>
      <c r="BY43" s="982"/>
      <c r="BZ43" s="982"/>
      <c r="CA43" s="982"/>
      <c r="CB43" s="982"/>
      <c r="CC43" s="982"/>
      <c r="CD43" s="982"/>
      <c r="CE43" s="982"/>
      <c r="CF43" s="982"/>
      <c r="CG43" s="1003"/>
      <c r="CH43" s="978"/>
      <c r="CI43" s="979"/>
      <c r="CJ43" s="979"/>
      <c r="CK43" s="979"/>
      <c r="CL43" s="980"/>
      <c r="CM43" s="978"/>
      <c r="CN43" s="979"/>
      <c r="CO43" s="979"/>
      <c r="CP43" s="979"/>
      <c r="CQ43" s="980"/>
      <c r="CR43" s="978"/>
      <c r="CS43" s="979"/>
      <c r="CT43" s="979"/>
      <c r="CU43" s="979"/>
      <c r="CV43" s="980"/>
      <c r="CW43" s="978"/>
      <c r="CX43" s="979"/>
      <c r="CY43" s="979"/>
      <c r="CZ43" s="979"/>
      <c r="DA43" s="980"/>
      <c r="DB43" s="978"/>
      <c r="DC43" s="979"/>
      <c r="DD43" s="979"/>
      <c r="DE43" s="979"/>
      <c r="DF43" s="980"/>
      <c r="DG43" s="978"/>
      <c r="DH43" s="979"/>
      <c r="DI43" s="979"/>
      <c r="DJ43" s="979"/>
      <c r="DK43" s="980"/>
      <c r="DL43" s="978"/>
      <c r="DM43" s="979"/>
      <c r="DN43" s="979"/>
      <c r="DO43" s="979"/>
      <c r="DP43" s="980"/>
      <c r="DQ43" s="978"/>
      <c r="DR43" s="979"/>
      <c r="DS43" s="979"/>
      <c r="DT43" s="979"/>
      <c r="DU43" s="980"/>
      <c r="DV43" s="981"/>
      <c r="DW43" s="982"/>
      <c r="DX43" s="982"/>
      <c r="DY43" s="982"/>
      <c r="DZ43" s="983"/>
      <c r="EA43" s="224"/>
    </row>
    <row r="44" spans="1:131" ht="26.25" customHeight="1" x14ac:dyDescent="0.2">
      <c r="A44" s="232">
        <v>17</v>
      </c>
      <c r="B44" s="1019"/>
      <c r="C44" s="1020"/>
      <c r="D44" s="1020"/>
      <c r="E44" s="1020"/>
      <c r="F44" s="1020"/>
      <c r="G44" s="1020"/>
      <c r="H44" s="1020"/>
      <c r="I44" s="1020"/>
      <c r="J44" s="1020"/>
      <c r="K44" s="1020"/>
      <c r="L44" s="1020"/>
      <c r="M44" s="1020"/>
      <c r="N44" s="1020"/>
      <c r="O44" s="1020"/>
      <c r="P44" s="1021"/>
      <c r="Q44" s="1027"/>
      <c r="R44" s="1028"/>
      <c r="S44" s="1028"/>
      <c r="T44" s="1028"/>
      <c r="U44" s="1028"/>
      <c r="V44" s="1028"/>
      <c r="W44" s="1028"/>
      <c r="X44" s="1028"/>
      <c r="Y44" s="1028"/>
      <c r="Z44" s="1028"/>
      <c r="AA44" s="1028"/>
      <c r="AB44" s="1028"/>
      <c r="AC44" s="1028"/>
      <c r="AD44" s="1028"/>
      <c r="AE44" s="1029"/>
      <c r="AF44" s="1024"/>
      <c r="AG44" s="1025"/>
      <c r="AH44" s="1025"/>
      <c r="AI44" s="1025"/>
      <c r="AJ44" s="1026"/>
      <c r="AK44" s="967"/>
      <c r="AL44" s="958"/>
      <c r="AM44" s="958"/>
      <c r="AN44" s="958"/>
      <c r="AO44" s="958"/>
      <c r="AP44" s="958"/>
      <c r="AQ44" s="958"/>
      <c r="AR44" s="958"/>
      <c r="AS44" s="958"/>
      <c r="AT44" s="958"/>
      <c r="AU44" s="958"/>
      <c r="AV44" s="958"/>
      <c r="AW44" s="958"/>
      <c r="AX44" s="958"/>
      <c r="AY44" s="958"/>
      <c r="AZ44" s="1030"/>
      <c r="BA44" s="1030"/>
      <c r="BB44" s="1030"/>
      <c r="BC44" s="1030"/>
      <c r="BD44" s="1030"/>
      <c r="BE44" s="959"/>
      <c r="BF44" s="959"/>
      <c r="BG44" s="959"/>
      <c r="BH44" s="959"/>
      <c r="BI44" s="960"/>
      <c r="BJ44" s="226"/>
      <c r="BK44" s="226"/>
      <c r="BL44" s="226"/>
      <c r="BM44" s="226"/>
      <c r="BN44" s="226"/>
      <c r="BO44" s="235"/>
      <c r="BP44" s="235"/>
      <c r="BQ44" s="232">
        <v>38</v>
      </c>
      <c r="BR44" s="233"/>
      <c r="BS44" s="981"/>
      <c r="BT44" s="982"/>
      <c r="BU44" s="982"/>
      <c r="BV44" s="982"/>
      <c r="BW44" s="982"/>
      <c r="BX44" s="982"/>
      <c r="BY44" s="982"/>
      <c r="BZ44" s="982"/>
      <c r="CA44" s="982"/>
      <c r="CB44" s="982"/>
      <c r="CC44" s="982"/>
      <c r="CD44" s="982"/>
      <c r="CE44" s="982"/>
      <c r="CF44" s="982"/>
      <c r="CG44" s="1003"/>
      <c r="CH44" s="978"/>
      <c r="CI44" s="979"/>
      <c r="CJ44" s="979"/>
      <c r="CK44" s="979"/>
      <c r="CL44" s="980"/>
      <c r="CM44" s="978"/>
      <c r="CN44" s="979"/>
      <c r="CO44" s="979"/>
      <c r="CP44" s="979"/>
      <c r="CQ44" s="980"/>
      <c r="CR44" s="978"/>
      <c r="CS44" s="979"/>
      <c r="CT44" s="979"/>
      <c r="CU44" s="979"/>
      <c r="CV44" s="980"/>
      <c r="CW44" s="978"/>
      <c r="CX44" s="979"/>
      <c r="CY44" s="979"/>
      <c r="CZ44" s="979"/>
      <c r="DA44" s="980"/>
      <c r="DB44" s="978"/>
      <c r="DC44" s="979"/>
      <c r="DD44" s="979"/>
      <c r="DE44" s="979"/>
      <c r="DF44" s="980"/>
      <c r="DG44" s="978"/>
      <c r="DH44" s="979"/>
      <c r="DI44" s="979"/>
      <c r="DJ44" s="979"/>
      <c r="DK44" s="980"/>
      <c r="DL44" s="978"/>
      <c r="DM44" s="979"/>
      <c r="DN44" s="979"/>
      <c r="DO44" s="979"/>
      <c r="DP44" s="980"/>
      <c r="DQ44" s="978"/>
      <c r="DR44" s="979"/>
      <c r="DS44" s="979"/>
      <c r="DT44" s="979"/>
      <c r="DU44" s="980"/>
      <c r="DV44" s="981"/>
      <c r="DW44" s="982"/>
      <c r="DX44" s="982"/>
      <c r="DY44" s="982"/>
      <c r="DZ44" s="983"/>
      <c r="EA44" s="224"/>
    </row>
    <row r="45" spans="1:131" ht="26.25" customHeight="1" x14ac:dyDescent="0.2">
      <c r="A45" s="232">
        <v>18</v>
      </c>
      <c r="B45" s="1019"/>
      <c r="C45" s="1020"/>
      <c r="D45" s="1020"/>
      <c r="E45" s="1020"/>
      <c r="F45" s="1020"/>
      <c r="G45" s="1020"/>
      <c r="H45" s="1020"/>
      <c r="I45" s="1020"/>
      <c r="J45" s="1020"/>
      <c r="K45" s="1020"/>
      <c r="L45" s="1020"/>
      <c r="M45" s="1020"/>
      <c r="N45" s="1020"/>
      <c r="O45" s="1020"/>
      <c r="P45" s="1021"/>
      <c r="Q45" s="1027"/>
      <c r="R45" s="1028"/>
      <c r="S45" s="1028"/>
      <c r="T45" s="1028"/>
      <c r="U45" s="1028"/>
      <c r="V45" s="1028"/>
      <c r="W45" s="1028"/>
      <c r="X45" s="1028"/>
      <c r="Y45" s="1028"/>
      <c r="Z45" s="1028"/>
      <c r="AA45" s="1028"/>
      <c r="AB45" s="1028"/>
      <c r="AC45" s="1028"/>
      <c r="AD45" s="1028"/>
      <c r="AE45" s="1029"/>
      <c r="AF45" s="1024"/>
      <c r="AG45" s="1025"/>
      <c r="AH45" s="1025"/>
      <c r="AI45" s="1025"/>
      <c r="AJ45" s="1026"/>
      <c r="AK45" s="967"/>
      <c r="AL45" s="958"/>
      <c r="AM45" s="958"/>
      <c r="AN45" s="958"/>
      <c r="AO45" s="958"/>
      <c r="AP45" s="958"/>
      <c r="AQ45" s="958"/>
      <c r="AR45" s="958"/>
      <c r="AS45" s="958"/>
      <c r="AT45" s="958"/>
      <c r="AU45" s="958"/>
      <c r="AV45" s="958"/>
      <c r="AW45" s="958"/>
      <c r="AX45" s="958"/>
      <c r="AY45" s="958"/>
      <c r="AZ45" s="1030"/>
      <c r="BA45" s="1030"/>
      <c r="BB45" s="1030"/>
      <c r="BC45" s="1030"/>
      <c r="BD45" s="1030"/>
      <c r="BE45" s="959"/>
      <c r="BF45" s="959"/>
      <c r="BG45" s="959"/>
      <c r="BH45" s="959"/>
      <c r="BI45" s="960"/>
      <c r="BJ45" s="226"/>
      <c r="BK45" s="226"/>
      <c r="BL45" s="226"/>
      <c r="BM45" s="226"/>
      <c r="BN45" s="226"/>
      <c r="BO45" s="235"/>
      <c r="BP45" s="235"/>
      <c r="BQ45" s="232">
        <v>39</v>
      </c>
      <c r="BR45" s="233"/>
      <c r="BS45" s="981"/>
      <c r="BT45" s="982"/>
      <c r="BU45" s="982"/>
      <c r="BV45" s="982"/>
      <c r="BW45" s="982"/>
      <c r="BX45" s="982"/>
      <c r="BY45" s="982"/>
      <c r="BZ45" s="982"/>
      <c r="CA45" s="982"/>
      <c r="CB45" s="982"/>
      <c r="CC45" s="982"/>
      <c r="CD45" s="982"/>
      <c r="CE45" s="982"/>
      <c r="CF45" s="982"/>
      <c r="CG45" s="1003"/>
      <c r="CH45" s="978"/>
      <c r="CI45" s="979"/>
      <c r="CJ45" s="979"/>
      <c r="CK45" s="979"/>
      <c r="CL45" s="980"/>
      <c r="CM45" s="978"/>
      <c r="CN45" s="979"/>
      <c r="CO45" s="979"/>
      <c r="CP45" s="979"/>
      <c r="CQ45" s="980"/>
      <c r="CR45" s="978"/>
      <c r="CS45" s="979"/>
      <c r="CT45" s="979"/>
      <c r="CU45" s="979"/>
      <c r="CV45" s="980"/>
      <c r="CW45" s="978"/>
      <c r="CX45" s="979"/>
      <c r="CY45" s="979"/>
      <c r="CZ45" s="979"/>
      <c r="DA45" s="980"/>
      <c r="DB45" s="978"/>
      <c r="DC45" s="979"/>
      <c r="DD45" s="979"/>
      <c r="DE45" s="979"/>
      <c r="DF45" s="980"/>
      <c r="DG45" s="978"/>
      <c r="DH45" s="979"/>
      <c r="DI45" s="979"/>
      <c r="DJ45" s="979"/>
      <c r="DK45" s="980"/>
      <c r="DL45" s="978"/>
      <c r="DM45" s="979"/>
      <c r="DN45" s="979"/>
      <c r="DO45" s="979"/>
      <c r="DP45" s="980"/>
      <c r="DQ45" s="978"/>
      <c r="DR45" s="979"/>
      <c r="DS45" s="979"/>
      <c r="DT45" s="979"/>
      <c r="DU45" s="980"/>
      <c r="DV45" s="981"/>
      <c r="DW45" s="982"/>
      <c r="DX45" s="982"/>
      <c r="DY45" s="982"/>
      <c r="DZ45" s="983"/>
      <c r="EA45" s="224"/>
    </row>
    <row r="46" spans="1:131" ht="26.25" customHeight="1" x14ac:dyDescent="0.2">
      <c r="A46" s="232">
        <v>19</v>
      </c>
      <c r="B46" s="1019"/>
      <c r="C46" s="1020"/>
      <c r="D46" s="1020"/>
      <c r="E46" s="1020"/>
      <c r="F46" s="1020"/>
      <c r="G46" s="1020"/>
      <c r="H46" s="1020"/>
      <c r="I46" s="1020"/>
      <c r="J46" s="1020"/>
      <c r="K46" s="1020"/>
      <c r="L46" s="1020"/>
      <c r="M46" s="1020"/>
      <c r="N46" s="1020"/>
      <c r="O46" s="1020"/>
      <c r="P46" s="1021"/>
      <c r="Q46" s="1027"/>
      <c r="R46" s="1028"/>
      <c r="S46" s="1028"/>
      <c r="T46" s="1028"/>
      <c r="U46" s="1028"/>
      <c r="V46" s="1028"/>
      <c r="W46" s="1028"/>
      <c r="X46" s="1028"/>
      <c r="Y46" s="1028"/>
      <c r="Z46" s="1028"/>
      <c r="AA46" s="1028"/>
      <c r="AB46" s="1028"/>
      <c r="AC46" s="1028"/>
      <c r="AD46" s="1028"/>
      <c r="AE46" s="1029"/>
      <c r="AF46" s="1024"/>
      <c r="AG46" s="1025"/>
      <c r="AH46" s="1025"/>
      <c r="AI46" s="1025"/>
      <c r="AJ46" s="1026"/>
      <c r="AK46" s="967"/>
      <c r="AL46" s="958"/>
      <c r="AM46" s="958"/>
      <c r="AN46" s="958"/>
      <c r="AO46" s="958"/>
      <c r="AP46" s="958"/>
      <c r="AQ46" s="958"/>
      <c r="AR46" s="958"/>
      <c r="AS46" s="958"/>
      <c r="AT46" s="958"/>
      <c r="AU46" s="958"/>
      <c r="AV46" s="958"/>
      <c r="AW46" s="958"/>
      <c r="AX46" s="958"/>
      <c r="AY46" s="958"/>
      <c r="AZ46" s="1030"/>
      <c r="BA46" s="1030"/>
      <c r="BB46" s="1030"/>
      <c r="BC46" s="1030"/>
      <c r="BD46" s="1030"/>
      <c r="BE46" s="959"/>
      <c r="BF46" s="959"/>
      <c r="BG46" s="959"/>
      <c r="BH46" s="959"/>
      <c r="BI46" s="960"/>
      <c r="BJ46" s="226"/>
      <c r="BK46" s="226"/>
      <c r="BL46" s="226"/>
      <c r="BM46" s="226"/>
      <c r="BN46" s="226"/>
      <c r="BO46" s="235"/>
      <c r="BP46" s="235"/>
      <c r="BQ46" s="232">
        <v>40</v>
      </c>
      <c r="BR46" s="233"/>
      <c r="BS46" s="981"/>
      <c r="BT46" s="982"/>
      <c r="BU46" s="982"/>
      <c r="BV46" s="982"/>
      <c r="BW46" s="982"/>
      <c r="BX46" s="982"/>
      <c r="BY46" s="982"/>
      <c r="BZ46" s="982"/>
      <c r="CA46" s="982"/>
      <c r="CB46" s="982"/>
      <c r="CC46" s="982"/>
      <c r="CD46" s="982"/>
      <c r="CE46" s="982"/>
      <c r="CF46" s="982"/>
      <c r="CG46" s="1003"/>
      <c r="CH46" s="978"/>
      <c r="CI46" s="979"/>
      <c r="CJ46" s="979"/>
      <c r="CK46" s="979"/>
      <c r="CL46" s="980"/>
      <c r="CM46" s="978"/>
      <c r="CN46" s="979"/>
      <c r="CO46" s="979"/>
      <c r="CP46" s="979"/>
      <c r="CQ46" s="980"/>
      <c r="CR46" s="978"/>
      <c r="CS46" s="979"/>
      <c r="CT46" s="979"/>
      <c r="CU46" s="979"/>
      <c r="CV46" s="980"/>
      <c r="CW46" s="978"/>
      <c r="CX46" s="979"/>
      <c r="CY46" s="979"/>
      <c r="CZ46" s="979"/>
      <c r="DA46" s="980"/>
      <c r="DB46" s="978"/>
      <c r="DC46" s="979"/>
      <c r="DD46" s="979"/>
      <c r="DE46" s="979"/>
      <c r="DF46" s="980"/>
      <c r="DG46" s="978"/>
      <c r="DH46" s="979"/>
      <c r="DI46" s="979"/>
      <c r="DJ46" s="979"/>
      <c r="DK46" s="980"/>
      <c r="DL46" s="978"/>
      <c r="DM46" s="979"/>
      <c r="DN46" s="979"/>
      <c r="DO46" s="979"/>
      <c r="DP46" s="980"/>
      <c r="DQ46" s="978"/>
      <c r="DR46" s="979"/>
      <c r="DS46" s="979"/>
      <c r="DT46" s="979"/>
      <c r="DU46" s="980"/>
      <c r="DV46" s="981"/>
      <c r="DW46" s="982"/>
      <c r="DX46" s="982"/>
      <c r="DY46" s="982"/>
      <c r="DZ46" s="983"/>
      <c r="EA46" s="224"/>
    </row>
    <row r="47" spans="1:131" ht="26.25" customHeight="1" x14ac:dyDescent="0.2">
      <c r="A47" s="232">
        <v>20</v>
      </c>
      <c r="B47" s="1019"/>
      <c r="C47" s="1020"/>
      <c r="D47" s="1020"/>
      <c r="E47" s="1020"/>
      <c r="F47" s="1020"/>
      <c r="G47" s="1020"/>
      <c r="H47" s="1020"/>
      <c r="I47" s="1020"/>
      <c r="J47" s="1020"/>
      <c r="K47" s="1020"/>
      <c r="L47" s="1020"/>
      <c r="M47" s="1020"/>
      <c r="N47" s="1020"/>
      <c r="O47" s="1020"/>
      <c r="P47" s="1021"/>
      <c r="Q47" s="1027"/>
      <c r="R47" s="1028"/>
      <c r="S47" s="1028"/>
      <c r="T47" s="1028"/>
      <c r="U47" s="1028"/>
      <c r="V47" s="1028"/>
      <c r="W47" s="1028"/>
      <c r="X47" s="1028"/>
      <c r="Y47" s="1028"/>
      <c r="Z47" s="1028"/>
      <c r="AA47" s="1028"/>
      <c r="AB47" s="1028"/>
      <c r="AC47" s="1028"/>
      <c r="AD47" s="1028"/>
      <c r="AE47" s="1029"/>
      <c r="AF47" s="1024"/>
      <c r="AG47" s="1025"/>
      <c r="AH47" s="1025"/>
      <c r="AI47" s="1025"/>
      <c r="AJ47" s="1026"/>
      <c r="AK47" s="967"/>
      <c r="AL47" s="958"/>
      <c r="AM47" s="958"/>
      <c r="AN47" s="958"/>
      <c r="AO47" s="958"/>
      <c r="AP47" s="958"/>
      <c r="AQ47" s="958"/>
      <c r="AR47" s="958"/>
      <c r="AS47" s="958"/>
      <c r="AT47" s="958"/>
      <c r="AU47" s="958"/>
      <c r="AV47" s="958"/>
      <c r="AW47" s="958"/>
      <c r="AX47" s="958"/>
      <c r="AY47" s="958"/>
      <c r="AZ47" s="1030"/>
      <c r="BA47" s="1030"/>
      <c r="BB47" s="1030"/>
      <c r="BC47" s="1030"/>
      <c r="BD47" s="1030"/>
      <c r="BE47" s="959"/>
      <c r="BF47" s="959"/>
      <c r="BG47" s="959"/>
      <c r="BH47" s="959"/>
      <c r="BI47" s="960"/>
      <c r="BJ47" s="226"/>
      <c r="BK47" s="226"/>
      <c r="BL47" s="226"/>
      <c r="BM47" s="226"/>
      <c r="BN47" s="226"/>
      <c r="BO47" s="235"/>
      <c r="BP47" s="235"/>
      <c r="BQ47" s="232">
        <v>41</v>
      </c>
      <c r="BR47" s="233"/>
      <c r="BS47" s="981"/>
      <c r="BT47" s="982"/>
      <c r="BU47" s="982"/>
      <c r="BV47" s="982"/>
      <c r="BW47" s="982"/>
      <c r="BX47" s="982"/>
      <c r="BY47" s="982"/>
      <c r="BZ47" s="982"/>
      <c r="CA47" s="982"/>
      <c r="CB47" s="982"/>
      <c r="CC47" s="982"/>
      <c r="CD47" s="982"/>
      <c r="CE47" s="982"/>
      <c r="CF47" s="982"/>
      <c r="CG47" s="1003"/>
      <c r="CH47" s="978"/>
      <c r="CI47" s="979"/>
      <c r="CJ47" s="979"/>
      <c r="CK47" s="979"/>
      <c r="CL47" s="980"/>
      <c r="CM47" s="978"/>
      <c r="CN47" s="979"/>
      <c r="CO47" s="979"/>
      <c r="CP47" s="979"/>
      <c r="CQ47" s="980"/>
      <c r="CR47" s="978"/>
      <c r="CS47" s="979"/>
      <c r="CT47" s="979"/>
      <c r="CU47" s="979"/>
      <c r="CV47" s="980"/>
      <c r="CW47" s="978"/>
      <c r="CX47" s="979"/>
      <c r="CY47" s="979"/>
      <c r="CZ47" s="979"/>
      <c r="DA47" s="980"/>
      <c r="DB47" s="978"/>
      <c r="DC47" s="979"/>
      <c r="DD47" s="979"/>
      <c r="DE47" s="979"/>
      <c r="DF47" s="980"/>
      <c r="DG47" s="978"/>
      <c r="DH47" s="979"/>
      <c r="DI47" s="979"/>
      <c r="DJ47" s="979"/>
      <c r="DK47" s="980"/>
      <c r="DL47" s="978"/>
      <c r="DM47" s="979"/>
      <c r="DN47" s="979"/>
      <c r="DO47" s="979"/>
      <c r="DP47" s="980"/>
      <c r="DQ47" s="978"/>
      <c r="DR47" s="979"/>
      <c r="DS47" s="979"/>
      <c r="DT47" s="979"/>
      <c r="DU47" s="980"/>
      <c r="DV47" s="981"/>
      <c r="DW47" s="982"/>
      <c r="DX47" s="982"/>
      <c r="DY47" s="982"/>
      <c r="DZ47" s="983"/>
      <c r="EA47" s="224"/>
    </row>
    <row r="48" spans="1:131" ht="26.25" customHeight="1" x14ac:dyDescent="0.2">
      <c r="A48" s="232">
        <v>21</v>
      </c>
      <c r="B48" s="1019"/>
      <c r="C48" s="1020"/>
      <c r="D48" s="1020"/>
      <c r="E48" s="1020"/>
      <c r="F48" s="1020"/>
      <c r="G48" s="1020"/>
      <c r="H48" s="1020"/>
      <c r="I48" s="1020"/>
      <c r="J48" s="1020"/>
      <c r="K48" s="1020"/>
      <c r="L48" s="1020"/>
      <c r="M48" s="1020"/>
      <c r="N48" s="1020"/>
      <c r="O48" s="1020"/>
      <c r="P48" s="1021"/>
      <c r="Q48" s="1027"/>
      <c r="R48" s="1028"/>
      <c r="S48" s="1028"/>
      <c r="T48" s="1028"/>
      <c r="U48" s="1028"/>
      <c r="V48" s="1028"/>
      <c r="W48" s="1028"/>
      <c r="X48" s="1028"/>
      <c r="Y48" s="1028"/>
      <c r="Z48" s="1028"/>
      <c r="AA48" s="1028"/>
      <c r="AB48" s="1028"/>
      <c r="AC48" s="1028"/>
      <c r="AD48" s="1028"/>
      <c r="AE48" s="1029"/>
      <c r="AF48" s="1024"/>
      <c r="AG48" s="1025"/>
      <c r="AH48" s="1025"/>
      <c r="AI48" s="1025"/>
      <c r="AJ48" s="1026"/>
      <c r="AK48" s="967"/>
      <c r="AL48" s="958"/>
      <c r="AM48" s="958"/>
      <c r="AN48" s="958"/>
      <c r="AO48" s="958"/>
      <c r="AP48" s="958"/>
      <c r="AQ48" s="958"/>
      <c r="AR48" s="958"/>
      <c r="AS48" s="958"/>
      <c r="AT48" s="958"/>
      <c r="AU48" s="958"/>
      <c r="AV48" s="958"/>
      <c r="AW48" s="958"/>
      <c r="AX48" s="958"/>
      <c r="AY48" s="958"/>
      <c r="AZ48" s="1030"/>
      <c r="BA48" s="1030"/>
      <c r="BB48" s="1030"/>
      <c r="BC48" s="1030"/>
      <c r="BD48" s="1030"/>
      <c r="BE48" s="959"/>
      <c r="BF48" s="959"/>
      <c r="BG48" s="959"/>
      <c r="BH48" s="959"/>
      <c r="BI48" s="960"/>
      <c r="BJ48" s="226"/>
      <c r="BK48" s="226"/>
      <c r="BL48" s="226"/>
      <c r="BM48" s="226"/>
      <c r="BN48" s="226"/>
      <c r="BO48" s="235"/>
      <c r="BP48" s="235"/>
      <c r="BQ48" s="232">
        <v>42</v>
      </c>
      <c r="BR48" s="233"/>
      <c r="BS48" s="981"/>
      <c r="BT48" s="982"/>
      <c r="BU48" s="982"/>
      <c r="BV48" s="982"/>
      <c r="BW48" s="982"/>
      <c r="BX48" s="982"/>
      <c r="BY48" s="982"/>
      <c r="BZ48" s="982"/>
      <c r="CA48" s="982"/>
      <c r="CB48" s="982"/>
      <c r="CC48" s="982"/>
      <c r="CD48" s="982"/>
      <c r="CE48" s="982"/>
      <c r="CF48" s="982"/>
      <c r="CG48" s="1003"/>
      <c r="CH48" s="978"/>
      <c r="CI48" s="979"/>
      <c r="CJ48" s="979"/>
      <c r="CK48" s="979"/>
      <c r="CL48" s="980"/>
      <c r="CM48" s="978"/>
      <c r="CN48" s="979"/>
      <c r="CO48" s="979"/>
      <c r="CP48" s="979"/>
      <c r="CQ48" s="980"/>
      <c r="CR48" s="978"/>
      <c r="CS48" s="979"/>
      <c r="CT48" s="979"/>
      <c r="CU48" s="979"/>
      <c r="CV48" s="980"/>
      <c r="CW48" s="978"/>
      <c r="CX48" s="979"/>
      <c r="CY48" s="979"/>
      <c r="CZ48" s="979"/>
      <c r="DA48" s="980"/>
      <c r="DB48" s="978"/>
      <c r="DC48" s="979"/>
      <c r="DD48" s="979"/>
      <c r="DE48" s="979"/>
      <c r="DF48" s="980"/>
      <c r="DG48" s="978"/>
      <c r="DH48" s="979"/>
      <c r="DI48" s="979"/>
      <c r="DJ48" s="979"/>
      <c r="DK48" s="980"/>
      <c r="DL48" s="978"/>
      <c r="DM48" s="979"/>
      <c r="DN48" s="979"/>
      <c r="DO48" s="979"/>
      <c r="DP48" s="980"/>
      <c r="DQ48" s="978"/>
      <c r="DR48" s="979"/>
      <c r="DS48" s="979"/>
      <c r="DT48" s="979"/>
      <c r="DU48" s="980"/>
      <c r="DV48" s="981"/>
      <c r="DW48" s="982"/>
      <c r="DX48" s="982"/>
      <c r="DY48" s="982"/>
      <c r="DZ48" s="983"/>
      <c r="EA48" s="224"/>
    </row>
    <row r="49" spans="1:131" ht="26.25" customHeight="1" x14ac:dyDescent="0.2">
      <c r="A49" s="232">
        <v>22</v>
      </c>
      <c r="B49" s="1019"/>
      <c r="C49" s="1020"/>
      <c r="D49" s="1020"/>
      <c r="E49" s="1020"/>
      <c r="F49" s="1020"/>
      <c r="G49" s="1020"/>
      <c r="H49" s="1020"/>
      <c r="I49" s="1020"/>
      <c r="J49" s="1020"/>
      <c r="K49" s="1020"/>
      <c r="L49" s="1020"/>
      <c r="M49" s="1020"/>
      <c r="N49" s="1020"/>
      <c r="O49" s="1020"/>
      <c r="P49" s="1021"/>
      <c r="Q49" s="1027"/>
      <c r="R49" s="1028"/>
      <c r="S49" s="1028"/>
      <c r="T49" s="1028"/>
      <c r="U49" s="1028"/>
      <c r="V49" s="1028"/>
      <c r="W49" s="1028"/>
      <c r="X49" s="1028"/>
      <c r="Y49" s="1028"/>
      <c r="Z49" s="1028"/>
      <c r="AA49" s="1028"/>
      <c r="AB49" s="1028"/>
      <c r="AC49" s="1028"/>
      <c r="AD49" s="1028"/>
      <c r="AE49" s="1029"/>
      <c r="AF49" s="1024"/>
      <c r="AG49" s="1025"/>
      <c r="AH49" s="1025"/>
      <c r="AI49" s="1025"/>
      <c r="AJ49" s="1026"/>
      <c r="AK49" s="967"/>
      <c r="AL49" s="958"/>
      <c r="AM49" s="958"/>
      <c r="AN49" s="958"/>
      <c r="AO49" s="958"/>
      <c r="AP49" s="958"/>
      <c r="AQ49" s="958"/>
      <c r="AR49" s="958"/>
      <c r="AS49" s="958"/>
      <c r="AT49" s="958"/>
      <c r="AU49" s="958"/>
      <c r="AV49" s="958"/>
      <c r="AW49" s="958"/>
      <c r="AX49" s="958"/>
      <c r="AY49" s="958"/>
      <c r="AZ49" s="1030"/>
      <c r="BA49" s="1030"/>
      <c r="BB49" s="1030"/>
      <c r="BC49" s="1030"/>
      <c r="BD49" s="1030"/>
      <c r="BE49" s="959"/>
      <c r="BF49" s="959"/>
      <c r="BG49" s="959"/>
      <c r="BH49" s="959"/>
      <c r="BI49" s="960"/>
      <c r="BJ49" s="226"/>
      <c r="BK49" s="226"/>
      <c r="BL49" s="226"/>
      <c r="BM49" s="226"/>
      <c r="BN49" s="226"/>
      <c r="BO49" s="235"/>
      <c r="BP49" s="235"/>
      <c r="BQ49" s="232">
        <v>43</v>
      </c>
      <c r="BR49" s="233"/>
      <c r="BS49" s="981"/>
      <c r="BT49" s="982"/>
      <c r="BU49" s="982"/>
      <c r="BV49" s="982"/>
      <c r="BW49" s="982"/>
      <c r="BX49" s="982"/>
      <c r="BY49" s="982"/>
      <c r="BZ49" s="982"/>
      <c r="CA49" s="982"/>
      <c r="CB49" s="982"/>
      <c r="CC49" s="982"/>
      <c r="CD49" s="982"/>
      <c r="CE49" s="982"/>
      <c r="CF49" s="982"/>
      <c r="CG49" s="1003"/>
      <c r="CH49" s="978"/>
      <c r="CI49" s="979"/>
      <c r="CJ49" s="979"/>
      <c r="CK49" s="979"/>
      <c r="CL49" s="980"/>
      <c r="CM49" s="978"/>
      <c r="CN49" s="979"/>
      <c r="CO49" s="979"/>
      <c r="CP49" s="979"/>
      <c r="CQ49" s="980"/>
      <c r="CR49" s="978"/>
      <c r="CS49" s="979"/>
      <c r="CT49" s="979"/>
      <c r="CU49" s="979"/>
      <c r="CV49" s="980"/>
      <c r="CW49" s="978"/>
      <c r="CX49" s="979"/>
      <c r="CY49" s="979"/>
      <c r="CZ49" s="979"/>
      <c r="DA49" s="980"/>
      <c r="DB49" s="978"/>
      <c r="DC49" s="979"/>
      <c r="DD49" s="979"/>
      <c r="DE49" s="979"/>
      <c r="DF49" s="980"/>
      <c r="DG49" s="978"/>
      <c r="DH49" s="979"/>
      <c r="DI49" s="979"/>
      <c r="DJ49" s="979"/>
      <c r="DK49" s="980"/>
      <c r="DL49" s="978"/>
      <c r="DM49" s="979"/>
      <c r="DN49" s="979"/>
      <c r="DO49" s="979"/>
      <c r="DP49" s="980"/>
      <c r="DQ49" s="978"/>
      <c r="DR49" s="979"/>
      <c r="DS49" s="979"/>
      <c r="DT49" s="979"/>
      <c r="DU49" s="980"/>
      <c r="DV49" s="981"/>
      <c r="DW49" s="982"/>
      <c r="DX49" s="982"/>
      <c r="DY49" s="982"/>
      <c r="DZ49" s="983"/>
      <c r="EA49" s="224"/>
    </row>
    <row r="50" spans="1:131" ht="26.25" customHeight="1" x14ac:dyDescent="0.2">
      <c r="A50" s="232">
        <v>23</v>
      </c>
      <c r="B50" s="1019"/>
      <c r="C50" s="1020"/>
      <c r="D50" s="1020"/>
      <c r="E50" s="1020"/>
      <c r="F50" s="1020"/>
      <c r="G50" s="1020"/>
      <c r="H50" s="1020"/>
      <c r="I50" s="1020"/>
      <c r="J50" s="1020"/>
      <c r="K50" s="1020"/>
      <c r="L50" s="1020"/>
      <c r="M50" s="1020"/>
      <c r="N50" s="1020"/>
      <c r="O50" s="1020"/>
      <c r="P50" s="1021"/>
      <c r="Q50" s="1022"/>
      <c r="R50" s="1014"/>
      <c r="S50" s="1014"/>
      <c r="T50" s="1014"/>
      <c r="U50" s="1014"/>
      <c r="V50" s="1014"/>
      <c r="W50" s="1014"/>
      <c r="X50" s="1014"/>
      <c r="Y50" s="1014"/>
      <c r="Z50" s="1014"/>
      <c r="AA50" s="1014"/>
      <c r="AB50" s="1014"/>
      <c r="AC50" s="1014"/>
      <c r="AD50" s="1014"/>
      <c r="AE50" s="1023"/>
      <c r="AF50" s="1024"/>
      <c r="AG50" s="1025"/>
      <c r="AH50" s="1025"/>
      <c r="AI50" s="1025"/>
      <c r="AJ50" s="1026"/>
      <c r="AK50" s="1013"/>
      <c r="AL50" s="1014"/>
      <c r="AM50" s="1014"/>
      <c r="AN50" s="1014"/>
      <c r="AO50" s="1014"/>
      <c r="AP50" s="1014"/>
      <c r="AQ50" s="1014"/>
      <c r="AR50" s="1014"/>
      <c r="AS50" s="1014"/>
      <c r="AT50" s="1014"/>
      <c r="AU50" s="1014"/>
      <c r="AV50" s="1014"/>
      <c r="AW50" s="1014"/>
      <c r="AX50" s="1014"/>
      <c r="AY50" s="1014"/>
      <c r="AZ50" s="1015"/>
      <c r="BA50" s="1015"/>
      <c r="BB50" s="1015"/>
      <c r="BC50" s="1015"/>
      <c r="BD50" s="1015"/>
      <c r="BE50" s="959"/>
      <c r="BF50" s="959"/>
      <c r="BG50" s="959"/>
      <c r="BH50" s="959"/>
      <c r="BI50" s="960"/>
      <c r="BJ50" s="226"/>
      <c r="BK50" s="226"/>
      <c r="BL50" s="226"/>
      <c r="BM50" s="226"/>
      <c r="BN50" s="226"/>
      <c r="BO50" s="235"/>
      <c r="BP50" s="235"/>
      <c r="BQ50" s="232">
        <v>44</v>
      </c>
      <c r="BR50" s="233"/>
      <c r="BS50" s="981"/>
      <c r="BT50" s="982"/>
      <c r="BU50" s="982"/>
      <c r="BV50" s="982"/>
      <c r="BW50" s="982"/>
      <c r="BX50" s="982"/>
      <c r="BY50" s="982"/>
      <c r="BZ50" s="982"/>
      <c r="CA50" s="982"/>
      <c r="CB50" s="982"/>
      <c r="CC50" s="982"/>
      <c r="CD50" s="982"/>
      <c r="CE50" s="982"/>
      <c r="CF50" s="982"/>
      <c r="CG50" s="1003"/>
      <c r="CH50" s="978"/>
      <c r="CI50" s="979"/>
      <c r="CJ50" s="979"/>
      <c r="CK50" s="979"/>
      <c r="CL50" s="980"/>
      <c r="CM50" s="978"/>
      <c r="CN50" s="979"/>
      <c r="CO50" s="979"/>
      <c r="CP50" s="979"/>
      <c r="CQ50" s="980"/>
      <c r="CR50" s="978"/>
      <c r="CS50" s="979"/>
      <c r="CT50" s="979"/>
      <c r="CU50" s="979"/>
      <c r="CV50" s="980"/>
      <c r="CW50" s="978"/>
      <c r="CX50" s="979"/>
      <c r="CY50" s="979"/>
      <c r="CZ50" s="979"/>
      <c r="DA50" s="980"/>
      <c r="DB50" s="978"/>
      <c r="DC50" s="979"/>
      <c r="DD50" s="979"/>
      <c r="DE50" s="979"/>
      <c r="DF50" s="980"/>
      <c r="DG50" s="978"/>
      <c r="DH50" s="979"/>
      <c r="DI50" s="979"/>
      <c r="DJ50" s="979"/>
      <c r="DK50" s="980"/>
      <c r="DL50" s="978"/>
      <c r="DM50" s="979"/>
      <c r="DN50" s="979"/>
      <c r="DO50" s="979"/>
      <c r="DP50" s="980"/>
      <c r="DQ50" s="978"/>
      <c r="DR50" s="979"/>
      <c r="DS50" s="979"/>
      <c r="DT50" s="979"/>
      <c r="DU50" s="980"/>
      <c r="DV50" s="981"/>
      <c r="DW50" s="982"/>
      <c r="DX50" s="982"/>
      <c r="DY50" s="982"/>
      <c r="DZ50" s="983"/>
      <c r="EA50" s="224"/>
    </row>
    <row r="51" spans="1:131" ht="26.25" customHeight="1" x14ac:dyDescent="0.2">
      <c r="A51" s="232">
        <v>24</v>
      </c>
      <c r="B51" s="1019"/>
      <c r="C51" s="1020"/>
      <c r="D51" s="1020"/>
      <c r="E51" s="1020"/>
      <c r="F51" s="1020"/>
      <c r="G51" s="1020"/>
      <c r="H51" s="1020"/>
      <c r="I51" s="1020"/>
      <c r="J51" s="1020"/>
      <c r="K51" s="1020"/>
      <c r="L51" s="1020"/>
      <c r="M51" s="1020"/>
      <c r="N51" s="1020"/>
      <c r="O51" s="1020"/>
      <c r="P51" s="1021"/>
      <c r="Q51" s="1022"/>
      <c r="R51" s="1014"/>
      <c r="S51" s="1014"/>
      <c r="T51" s="1014"/>
      <c r="U51" s="1014"/>
      <c r="V51" s="1014"/>
      <c r="W51" s="1014"/>
      <c r="X51" s="1014"/>
      <c r="Y51" s="1014"/>
      <c r="Z51" s="1014"/>
      <c r="AA51" s="1014"/>
      <c r="AB51" s="1014"/>
      <c r="AC51" s="1014"/>
      <c r="AD51" s="1014"/>
      <c r="AE51" s="1023"/>
      <c r="AF51" s="1024"/>
      <c r="AG51" s="1025"/>
      <c r="AH51" s="1025"/>
      <c r="AI51" s="1025"/>
      <c r="AJ51" s="1026"/>
      <c r="AK51" s="1013"/>
      <c r="AL51" s="1014"/>
      <c r="AM51" s="1014"/>
      <c r="AN51" s="1014"/>
      <c r="AO51" s="1014"/>
      <c r="AP51" s="1014"/>
      <c r="AQ51" s="1014"/>
      <c r="AR51" s="1014"/>
      <c r="AS51" s="1014"/>
      <c r="AT51" s="1014"/>
      <c r="AU51" s="1014"/>
      <c r="AV51" s="1014"/>
      <c r="AW51" s="1014"/>
      <c r="AX51" s="1014"/>
      <c r="AY51" s="1014"/>
      <c r="AZ51" s="1015"/>
      <c r="BA51" s="1015"/>
      <c r="BB51" s="1015"/>
      <c r="BC51" s="1015"/>
      <c r="BD51" s="1015"/>
      <c r="BE51" s="959"/>
      <c r="BF51" s="959"/>
      <c r="BG51" s="959"/>
      <c r="BH51" s="959"/>
      <c r="BI51" s="960"/>
      <c r="BJ51" s="226"/>
      <c r="BK51" s="226"/>
      <c r="BL51" s="226"/>
      <c r="BM51" s="226"/>
      <c r="BN51" s="226"/>
      <c r="BO51" s="235"/>
      <c r="BP51" s="235"/>
      <c r="BQ51" s="232">
        <v>45</v>
      </c>
      <c r="BR51" s="233"/>
      <c r="BS51" s="981"/>
      <c r="BT51" s="982"/>
      <c r="BU51" s="982"/>
      <c r="BV51" s="982"/>
      <c r="BW51" s="982"/>
      <c r="BX51" s="982"/>
      <c r="BY51" s="982"/>
      <c r="BZ51" s="982"/>
      <c r="CA51" s="982"/>
      <c r="CB51" s="982"/>
      <c r="CC51" s="982"/>
      <c r="CD51" s="982"/>
      <c r="CE51" s="982"/>
      <c r="CF51" s="982"/>
      <c r="CG51" s="1003"/>
      <c r="CH51" s="978"/>
      <c r="CI51" s="979"/>
      <c r="CJ51" s="979"/>
      <c r="CK51" s="979"/>
      <c r="CL51" s="980"/>
      <c r="CM51" s="978"/>
      <c r="CN51" s="979"/>
      <c r="CO51" s="979"/>
      <c r="CP51" s="979"/>
      <c r="CQ51" s="980"/>
      <c r="CR51" s="978"/>
      <c r="CS51" s="979"/>
      <c r="CT51" s="979"/>
      <c r="CU51" s="979"/>
      <c r="CV51" s="980"/>
      <c r="CW51" s="978"/>
      <c r="CX51" s="979"/>
      <c r="CY51" s="979"/>
      <c r="CZ51" s="979"/>
      <c r="DA51" s="980"/>
      <c r="DB51" s="978"/>
      <c r="DC51" s="979"/>
      <c r="DD51" s="979"/>
      <c r="DE51" s="979"/>
      <c r="DF51" s="980"/>
      <c r="DG51" s="978"/>
      <c r="DH51" s="979"/>
      <c r="DI51" s="979"/>
      <c r="DJ51" s="979"/>
      <c r="DK51" s="980"/>
      <c r="DL51" s="978"/>
      <c r="DM51" s="979"/>
      <c r="DN51" s="979"/>
      <c r="DO51" s="979"/>
      <c r="DP51" s="980"/>
      <c r="DQ51" s="978"/>
      <c r="DR51" s="979"/>
      <c r="DS51" s="979"/>
      <c r="DT51" s="979"/>
      <c r="DU51" s="980"/>
      <c r="DV51" s="981"/>
      <c r="DW51" s="982"/>
      <c r="DX51" s="982"/>
      <c r="DY51" s="982"/>
      <c r="DZ51" s="983"/>
      <c r="EA51" s="224"/>
    </row>
    <row r="52" spans="1:131" ht="26.25" customHeight="1" x14ac:dyDescent="0.2">
      <c r="A52" s="232">
        <v>25</v>
      </c>
      <c r="B52" s="1019"/>
      <c r="C52" s="1020"/>
      <c r="D52" s="1020"/>
      <c r="E52" s="1020"/>
      <c r="F52" s="1020"/>
      <c r="G52" s="1020"/>
      <c r="H52" s="1020"/>
      <c r="I52" s="1020"/>
      <c r="J52" s="1020"/>
      <c r="K52" s="1020"/>
      <c r="L52" s="1020"/>
      <c r="M52" s="1020"/>
      <c r="N52" s="1020"/>
      <c r="O52" s="1020"/>
      <c r="P52" s="1021"/>
      <c r="Q52" s="1022"/>
      <c r="R52" s="1014"/>
      <c r="S52" s="1014"/>
      <c r="T52" s="1014"/>
      <c r="U52" s="1014"/>
      <c r="V52" s="1014"/>
      <c r="W52" s="1014"/>
      <c r="X52" s="1014"/>
      <c r="Y52" s="1014"/>
      <c r="Z52" s="1014"/>
      <c r="AA52" s="1014"/>
      <c r="AB52" s="1014"/>
      <c r="AC52" s="1014"/>
      <c r="AD52" s="1014"/>
      <c r="AE52" s="1023"/>
      <c r="AF52" s="1024"/>
      <c r="AG52" s="1025"/>
      <c r="AH52" s="1025"/>
      <c r="AI52" s="1025"/>
      <c r="AJ52" s="1026"/>
      <c r="AK52" s="1013"/>
      <c r="AL52" s="1014"/>
      <c r="AM52" s="1014"/>
      <c r="AN52" s="1014"/>
      <c r="AO52" s="1014"/>
      <c r="AP52" s="1014"/>
      <c r="AQ52" s="1014"/>
      <c r="AR52" s="1014"/>
      <c r="AS52" s="1014"/>
      <c r="AT52" s="1014"/>
      <c r="AU52" s="1014"/>
      <c r="AV52" s="1014"/>
      <c r="AW52" s="1014"/>
      <c r="AX52" s="1014"/>
      <c r="AY52" s="1014"/>
      <c r="AZ52" s="1015"/>
      <c r="BA52" s="1015"/>
      <c r="BB52" s="1015"/>
      <c r="BC52" s="1015"/>
      <c r="BD52" s="1015"/>
      <c r="BE52" s="959"/>
      <c r="BF52" s="959"/>
      <c r="BG52" s="959"/>
      <c r="BH52" s="959"/>
      <c r="BI52" s="960"/>
      <c r="BJ52" s="226"/>
      <c r="BK52" s="226"/>
      <c r="BL52" s="226"/>
      <c r="BM52" s="226"/>
      <c r="BN52" s="226"/>
      <c r="BO52" s="235"/>
      <c r="BP52" s="235"/>
      <c r="BQ52" s="232">
        <v>46</v>
      </c>
      <c r="BR52" s="233"/>
      <c r="BS52" s="981"/>
      <c r="BT52" s="982"/>
      <c r="BU52" s="982"/>
      <c r="BV52" s="982"/>
      <c r="BW52" s="982"/>
      <c r="BX52" s="982"/>
      <c r="BY52" s="982"/>
      <c r="BZ52" s="982"/>
      <c r="CA52" s="982"/>
      <c r="CB52" s="982"/>
      <c r="CC52" s="982"/>
      <c r="CD52" s="982"/>
      <c r="CE52" s="982"/>
      <c r="CF52" s="982"/>
      <c r="CG52" s="1003"/>
      <c r="CH52" s="978"/>
      <c r="CI52" s="979"/>
      <c r="CJ52" s="979"/>
      <c r="CK52" s="979"/>
      <c r="CL52" s="980"/>
      <c r="CM52" s="978"/>
      <c r="CN52" s="979"/>
      <c r="CO52" s="979"/>
      <c r="CP52" s="979"/>
      <c r="CQ52" s="980"/>
      <c r="CR52" s="978"/>
      <c r="CS52" s="979"/>
      <c r="CT52" s="979"/>
      <c r="CU52" s="979"/>
      <c r="CV52" s="980"/>
      <c r="CW52" s="978"/>
      <c r="CX52" s="979"/>
      <c r="CY52" s="979"/>
      <c r="CZ52" s="979"/>
      <c r="DA52" s="980"/>
      <c r="DB52" s="978"/>
      <c r="DC52" s="979"/>
      <c r="DD52" s="979"/>
      <c r="DE52" s="979"/>
      <c r="DF52" s="980"/>
      <c r="DG52" s="978"/>
      <c r="DH52" s="979"/>
      <c r="DI52" s="979"/>
      <c r="DJ52" s="979"/>
      <c r="DK52" s="980"/>
      <c r="DL52" s="978"/>
      <c r="DM52" s="979"/>
      <c r="DN52" s="979"/>
      <c r="DO52" s="979"/>
      <c r="DP52" s="980"/>
      <c r="DQ52" s="978"/>
      <c r="DR52" s="979"/>
      <c r="DS52" s="979"/>
      <c r="DT52" s="979"/>
      <c r="DU52" s="980"/>
      <c r="DV52" s="981"/>
      <c r="DW52" s="982"/>
      <c r="DX52" s="982"/>
      <c r="DY52" s="982"/>
      <c r="DZ52" s="983"/>
      <c r="EA52" s="224"/>
    </row>
    <row r="53" spans="1:131" ht="26.25" customHeight="1" x14ac:dyDescent="0.2">
      <c r="A53" s="232">
        <v>26</v>
      </c>
      <c r="B53" s="1019"/>
      <c r="C53" s="1020"/>
      <c r="D53" s="1020"/>
      <c r="E53" s="1020"/>
      <c r="F53" s="1020"/>
      <c r="G53" s="1020"/>
      <c r="H53" s="1020"/>
      <c r="I53" s="1020"/>
      <c r="J53" s="1020"/>
      <c r="K53" s="1020"/>
      <c r="L53" s="1020"/>
      <c r="M53" s="1020"/>
      <c r="N53" s="1020"/>
      <c r="O53" s="1020"/>
      <c r="P53" s="1021"/>
      <c r="Q53" s="1022"/>
      <c r="R53" s="1014"/>
      <c r="S53" s="1014"/>
      <c r="T53" s="1014"/>
      <c r="U53" s="1014"/>
      <c r="V53" s="1014"/>
      <c r="W53" s="1014"/>
      <c r="X53" s="1014"/>
      <c r="Y53" s="1014"/>
      <c r="Z53" s="1014"/>
      <c r="AA53" s="1014"/>
      <c r="AB53" s="1014"/>
      <c r="AC53" s="1014"/>
      <c r="AD53" s="1014"/>
      <c r="AE53" s="1023"/>
      <c r="AF53" s="1024"/>
      <c r="AG53" s="1025"/>
      <c r="AH53" s="1025"/>
      <c r="AI53" s="1025"/>
      <c r="AJ53" s="1026"/>
      <c r="AK53" s="1013"/>
      <c r="AL53" s="1014"/>
      <c r="AM53" s="1014"/>
      <c r="AN53" s="1014"/>
      <c r="AO53" s="1014"/>
      <c r="AP53" s="1014"/>
      <c r="AQ53" s="1014"/>
      <c r="AR53" s="1014"/>
      <c r="AS53" s="1014"/>
      <c r="AT53" s="1014"/>
      <c r="AU53" s="1014"/>
      <c r="AV53" s="1014"/>
      <c r="AW53" s="1014"/>
      <c r="AX53" s="1014"/>
      <c r="AY53" s="1014"/>
      <c r="AZ53" s="1015"/>
      <c r="BA53" s="1015"/>
      <c r="BB53" s="1015"/>
      <c r="BC53" s="1015"/>
      <c r="BD53" s="1015"/>
      <c r="BE53" s="959"/>
      <c r="BF53" s="959"/>
      <c r="BG53" s="959"/>
      <c r="BH53" s="959"/>
      <c r="BI53" s="960"/>
      <c r="BJ53" s="226"/>
      <c r="BK53" s="226"/>
      <c r="BL53" s="226"/>
      <c r="BM53" s="226"/>
      <c r="BN53" s="226"/>
      <c r="BO53" s="235"/>
      <c r="BP53" s="235"/>
      <c r="BQ53" s="232">
        <v>47</v>
      </c>
      <c r="BR53" s="233"/>
      <c r="BS53" s="981"/>
      <c r="BT53" s="982"/>
      <c r="BU53" s="982"/>
      <c r="BV53" s="982"/>
      <c r="BW53" s="982"/>
      <c r="BX53" s="982"/>
      <c r="BY53" s="982"/>
      <c r="BZ53" s="982"/>
      <c r="CA53" s="982"/>
      <c r="CB53" s="982"/>
      <c r="CC53" s="982"/>
      <c r="CD53" s="982"/>
      <c r="CE53" s="982"/>
      <c r="CF53" s="982"/>
      <c r="CG53" s="1003"/>
      <c r="CH53" s="978"/>
      <c r="CI53" s="979"/>
      <c r="CJ53" s="979"/>
      <c r="CK53" s="979"/>
      <c r="CL53" s="980"/>
      <c r="CM53" s="978"/>
      <c r="CN53" s="979"/>
      <c r="CO53" s="979"/>
      <c r="CP53" s="979"/>
      <c r="CQ53" s="980"/>
      <c r="CR53" s="978"/>
      <c r="CS53" s="979"/>
      <c r="CT53" s="979"/>
      <c r="CU53" s="979"/>
      <c r="CV53" s="980"/>
      <c r="CW53" s="978"/>
      <c r="CX53" s="979"/>
      <c r="CY53" s="979"/>
      <c r="CZ53" s="979"/>
      <c r="DA53" s="980"/>
      <c r="DB53" s="978"/>
      <c r="DC53" s="979"/>
      <c r="DD53" s="979"/>
      <c r="DE53" s="979"/>
      <c r="DF53" s="980"/>
      <c r="DG53" s="978"/>
      <c r="DH53" s="979"/>
      <c r="DI53" s="979"/>
      <c r="DJ53" s="979"/>
      <c r="DK53" s="980"/>
      <c r="DL53" s="978"/>
      <c r="DM53" s="979"/>
      <c r="DN53" s="979"/>
      <c r="DO53" s="979"/>
      <c r="DP53" s="980"/>
      <c r="DQ53" s="978"/>
      <c r="DR53" s="979"/>
      <c r="DS53" s="979"/>
      <c r="DT53" s="979"/>
      <c r="DU53" s="980"/>
      <c r="DV53" s="981"/>
      <c r="DW53" s="982"/>
      <c r="DX53" s="982"/>
      <c r="DY53" s="982"/>
      <c r="DZ53" s="983"/>
      <c r="EA53" s="224"/>
    </row>
    <row r="54" spans="1:131" ht="26.25" customHeight="1" x14ac:dyDescent="0.2">
      <c r="A54" s="232">
        <v>27</v>
      </c>
      <c r="B54" s="1019"/>
      <c r="C54" s="1020"/>
      <c r="D54" s="1020"/>
      <c r="E54" s="1020"/>
      <c r="F54" s="1020"/>
      <c r="G54" s="1020"/>
      <c r="H54" s="1020"/>
      <c r="I54" s="1020"/>
      <c r="J54" s="1020"/>
      <c r="K54" s="1020"/>
      <c r="L54" s="1020"/>
      <c r="M54" s="1020"/>
      <c r="N54" s="1020"/>
      <c r="O54" s="1020"/>
      <c r="P54" s="1021"/>
      <c r="Q54" s="1022"/>
      <c r="R54" s="1014"/>
      <c r="S54" s="1014"/>
      <c r="T54" s="1014"/>
      <c r="U54" s="1014"/>
      <c r="V54" s="1014"/>
      <c r="W54" s="1014"/>
      <c r="X54" s="1014"/>
      <c r="Y54" s="1014"/>
      <c r="Z54" s="1014"/>
      <c r="AA54" s="1014"/>
      <c r="AB54" s="1014"/>
      <c r="AC54" s="1014"/>
      <c r="AD54" s="1014"/>
      <c r="AE54" s="1023"/>
      <c r="AF54" s="1024"/>
      <c r="AG54" s="1025"/>
      <c r="AH54" s="1025"/>
      <c r="AI54" s="1025"/>
      <c r="AJ54" s="1026"/>
      <c r="AK54" s="1013"/>
      <c r="AL54" s="1014"/>
      <c r="AM54" s="1014"/>
      <c r="AN54" s="1014"/>
      <c r="AO54" s="1014"/>
      <c r="AP54" s="1014"/>
      <c r="AQ54" s="1014"/>
      <c r="AR54" s="1014"/>
      <c r="AS54" s="1014"/>
      <c r="AT54" s="1014"/>
      <c r="AU54" s="1014"/>
      <c r="AV54" s="1014"/>
      <c r="AW54" s="1014"/>
      <c r="AX54" s="1014"/>
      <c r="AY54" s="1014"/>
      <c r="AZ54" s="1015"/>
      <c r="BA54" s="1015"/>
      <c r="BB54" s="1015"/>
      <c r="BC54" s="1015"/>
      <c r="BD54" s="1015"/>
      <c r="BE54" s="959"/>
      <c r="BF54" s="959"/>
      <c r="BG54" s="959"/>
      <c r="BH54" s="959"/>
      <c r="BI54" s="960"/>
      <c r="BJ54" s="226"/>
      <c r="BK54" s="226"/>
      <c r="BL54" s="226"/>
      <c r="BM54" s="226"/>
      <c r="BN54" s="226"/>
      <c r="BO54" s="235"/>
      <c r="BP54" s="235"/>
      <c r="BQ54" s="232">
        <v>48</v>
      </c>
      <c r="BR54" s="233"/>
      <c r="BS54" s="981"/>
      <c r="BT54" s="982"/>
      <c r="BU54" s="982"/>
      <c r="BV54" s="982"/>
      <c r="BW54" s="982"/>
      <c r="BX54" s="982"/>
      <c r="BY54" s="982"/>
      <c r="BZ54" s="982"/>
      <c r="CA54" s="982"/>
      <c r="CB54" s="982"/>
      <c r="CC54" s="982"/>
      <c r="CD54" s="982"/>
      <c r="CE54" s="982"/>
      <c r="CF54" s="982"/>
      <c r="CG54" s="1003"/>
      <c r="CH54" s="978"/>
      <c r="CI54" s="979"/>
      <c r="CJ54" s="979"/>
      <c r="CK54" s="979"/>
      <c r="CL54" s="980"/>
      <c r="CM54" s="978"/>
      <c r="CN54" s="979"/>
      <c r="CO54" s="979"/>
      <c r="CP54" s="979"/>
      <c r="CQ54" s="980"/>
      <c r="CR54" s="978"/>
      <c r="CS54" s="979"/>
      <c r="CT54" s="979"/>
      <c r="CU54" s="979"/>
      <c r="CV54" s="980"/>
      <c r="CW54" s="978"/>
      <c r="CX54" s="979"/>
      <c r="CY54" s="979"/>
      <c r="CZ54" s="979"/>
      <c r="DA54" s="980"/>
      <c r="DB54" s="978"/>
      <c r="DC54" s="979"/>
      <c r="DD54" s="979"/>
      <c r="DE54" s="979"/>
      <c r="DF54" s="980"/>
      <c r="DG54" s="978"/>
      <c r="DH54" s="979"/>
      <c r="DI54" s="979"/>
      <c r="DJ54" s="979"/>
      <c r="DK54" s="980"/>
      <c r="DL54" s="978"/>
      <c r="DM54" s="979"/>
      <c r="DN54" s="979"/>
      <c r="DO54" s="979"/>
      <c r="DP54" s="980"/>
      <c r="DQ54" s="978"/>
      <c r="DR54" s="979"/>
      <c r="DS54" s="979"/>
      <c r="DT54" s="979"/>
      <c r="DU54" s="980"/>
      <c r="DV54" s="981"/>
      <c r="DW54" s="982"/>
      <c r="DX54" s="982"/>
      <c r="DY54" s="982"/>
      <c r="DZ54" s="983"/>
      <c r="EA54" s="224"/>
    </row>
    <row r="55" spans="1:131" ht="26.25" customHeight="1" x14ac:dyDescent="0.2">
      <c r="A55" s="232">
        <v>28</v>
      </c>
      <c r="B55" s="1019"/>
      <c r="C55" s="1020"/>
      <c r="D55" s="1020"/>
      <c r="E55" s="1020"/>
      <c r="F55" s="1020"/>
      <c r="G55" s="1020"/>
      <c r="H55" s="1020"/>
      <c r="I55" s="1020"/>
      <c r="J55" s="1020"/>
      <c r="K55" s="1020"/>
      <c r="L55" s="1020"/>
      <c r="M55" s="1020"/>
      <c r="N55" s="1020"/>
      <c r="O55" s="1020"/>
      <c r="P55" s="1021"/>
      <c r="Q55" s="1022"/>
      <c r="R55" s="1014"/>
      <c r="S55" s="1014"/>
      <c r="T55" s="1014"/>
      <c r="U55" s="1014"/>
      <c r="V55" s="1014"/>
      <c r="W55" s="1014"/>
      <c r="X55" s="1014"/>
      <c r="Y55" s="1014"/>
      <c r="Z55" s="1014"/>
      <c r="AA55" s="1014"/>
      <c r="AB55" s="1014"/>
      <c r="AC55" s="1014"/>
      <c r="AD55" s="1014"/>
      <c r="AE55" s="1023"/>
      <c r="AF55" s="1024"/>
      <c r="AG55" s="1025"/>
      <c r="AH55" s="1025"/>
      <c r="AI55" s="1025"/>
      <c r="AJ55" s="1026"/>
      <c r="AK55" s="1013"/>
      <c r="AL55" s="1014"/>
      <c r="AM55" s="1014"/>
      <c r="AN55" s="1014"/>
      <c r="AO55" s="1014"/>
      <c r="AP55" s="1014"/>
      <c r="AQ55" s="1014"/>
      <c r="AR55" s="1014"/>
      <c r="AS55" s="1014"/>
      <c r="AT55" s="1014"/>
      <c r="AU55" s="1014"/>
      <c r="AV55" s="1014"/>
      <c r="AW55" s="1014"/>
      <c r="AX55" s="1014"/>
      <c r="AY55" s="1014"/>
      <c r="AZ55" s="1015"/>
      <c r="BA55" s="1015"/>
      <c r="BB55" s="1015"/>
      <c r="BC55" s="1015"/>
      <c r="BD55" s="1015"/>
      <c r="BE55" s="959"/>
      <c r="BF55" s="959"/>
      <c r="BG55" s="959"/>
      <c r="BH55" s="959"/>
      <c r="BI55" s="960"/>
      <c r="BJ55" s="226"/>
      <c r="BK55" s="226"/>
      <c r="BL55" s="226"/>
      <c r="BM55" s="226"/>
      <c r="BN55" s="226"/>
      <c r="BO55" s="235"/>
      <c r="BP55" s="235"/>
      <c r="BQ55" s="232">
        <v>49</v>
      </c>
      <c r="BR55" s="233"/>
      <c r="BS55" s="981"/>
      <c r="BT55" s="982"/>
      <c r="BU55" s="982"/>
      <c r="BV55" s="982"/>
      <c r="BW55" s="982"/>
      <c r="BX55" s="982"/>
      <c r="BY55" s="982"/>
      <c r="BZ55" s="982"/>
      <c r="CA55" s="982"/>
      <c r="CB55" s="982"/>
      <c r="CC55" s="982"/>
      <c r="CD55" s="982"/>
      <c r="CE55" s="982"/>
      <c r="CF55" s="982"/>
      <c r="CG55" s="1003"/>
      <c r="CH55" s="978"/>
      <c r="CI55" s="979"/>
      <c r="CJ55" s="979"/>
      <c r="CK55" s="979"/>
      <c r="CL55" s="980"/>
      <c r="CM55" s="978"/>
      <c r="CN55" s="979"/>
      <c r="CO55" s="979"/>
      <c r="CP55" s="979"/>
      <c r="CQ55" s="980"/>
      <c r="CR55" s="978"/>
      <c r="CS55" s="979"/>
      <c r="CT55" s="979"/>
      <c r="CU55" s="979"/>
      <c r="CV55" s="980"/>
      <c r="CW55" s="978"/>
      <c r="CX55" s="979"/>
      <c r="CY55" s="979"/>
      <c r="CZ55" s="979"/>
      <c r="DA55" s="980"/>
      <c r="DB55" s="978"/>
      <c r="DC55" s="979"/>
      <c r="DD55" s="979"/>
      <c r="DE55" s="979"/>
      <c r="DF55" s="980"/>
      <c r="DG55" s="978"/>
      <c r="DH55" s="979"/>
      <c r="DI55" s="979"/>
      <c r="DJ55" s="979"/>
      <c r="DK55" s="980"/>
      <c r="DL55" s="978"/>
      <c r="DM55" s="979"/>
      <c r="DN55" s="979"/>
      <c r="DO55" s="979"/>
      <c r="DP55" s="980"/>
      <c r="DQ55" s="978"/>
      <c r="DR55" s="979"/>
      <c r="DS55" s="979"/>
      <c r="DT55" s="979"/>
      <c r="DU55" s="980"/>
      <c r="DV55" s="981"/>
      <c r="DW55" s="982"/>
      <c r="DX55" s="982"/>
      <c r="DY55" s="982"/>
      <c r="DZ55" s="983"/>
      <c r="EA55" s="224"/>
    </row>
    <row r="56" spans="1:131" ht="26.25" customHeight="1" x14ac:dyDescent="0.2">
      <c r="A56" s="232">
        <v>29</v>
      </c>
      <c r="B56" s="1019"/>
      <c r="C56" s="1020"/>
      <c r="D56" s="1020"/>
      <c r="E56" s="1020"/>
      <c r="F56" s="1020"/>
      <c r="G56" s="1020"/>
      <c r="H56" s="1020"/>
      <c r="I56" s="1020"/>
      <c r="J56" s="1020"/>
      <c r="K56" s="1020"/>
      <c r="L56" s="1020"/>
      <c r="M56" s="1020"/>
      <c r="N56" s="1020"/>
      <c r="O56" s="1020"/>
      <c r="P56" s="1021"/>
      <c r="Q56" s="1022"/>
      <c r="R56" s="1014"/>
      <c r="S56" s="1014"/>
      <c r="T56" s="1014"/>
      <c r="U56" s="1014"/>
      <c r="V56" s="1014"/>
      <c r="W56" s="1014"/>
      <c r="X56" s="1014"/>
      <c r="Y56" s="1014"/>
      <c r="Z56" s="1014"/>
      <c r="AA56" s="1014"/>
      <c r="AB56" s="1014"/>
      <c r="AC56" s="1014"/>
      <c r="AD56" s="1014"/>
      <c r="AE56" s="1023"/>
      <c r="AF56" s="1024"/>
      <c r="AG56" s="1025"/>
      <c r="AH56" s="1025"/>
      <c r="AI56" s="1025"/>
      <c r="AJ56" s="1026"/>
      <c r="AK56" s="1013"/>
      <c r="AL56" s="1014"/>
      <c r="AM56" s="1014"/>
      <c r="AN56" s="1014"/>
      <c r="AO56" s="1014"/>
      <c r="AP56" s="1014"/>
      <c r="AQ56" s="1014"/>
      <c r="AR56" s="1014"/>
      <c r="AS56" s="1014"/>
      <c r="AT56" s="1014"/>
      <c r="AU56" s="1014"/>
      <c r="AV56" s="1014"/>
      <c r="AW56" s="1014"/>
      <c r="AX56" s="1014"/>
      <c r="AY56" s="1014"/>
      <c r="AZ56" s="1015"/>
      <c r="BA56" s="1015"/>
      <c r="BB56" s="1015"/>
      <c r="BC56" s="1015"/>
      <c r="BD56" s="1015"/>
      <c r="BE56" s="959"/>
      <c r="BF56" s="959"/>
      <c r="BG56" s="959"/>
      <c r="BH56" s="959"/>
      <c r="BI56" s="960"/>
      <c r="BJ56" s="226"/>
      <c r="BK56" s="226"/>
      <c r="BL56" s="226"/>
      <c r="BM56" s="226"/>
      <c r="BN56" s="226"/>
      <c r="BO56" s="235"/>
      <c r="BP56" s="235"/>
      <c r="BQ56" s="232">
        <v>50</v>
      </c>
      <c r="BR56" s="233"/>
      <c r="BS56" s="981"/>
      <c r="BT56" s="982"/>
      <c r="BU56" s="982"/>
      <c r="BV56" s="982"/>
      <c r="BW56" s="982"/>
      <c r="BX56" s="982"/>
      <c r="BY56" s="982"/>
      <c r="BZ56" s="982"/>
      <c r="CA56" s="982"/>
      <c r="CB56" s="982"/>
      <c r="CC56" s="982"/>
      <c r="CD56" s="982"/>
      <c r="CE56" s="982"/>
      <c r="CF56" s="982"/>
      <c r="CG56" s="1003"/>
      <c r="CH56" s="978"/>
      <c r="CI56" s="979"/>
      <c r="CJ56" s="979"/>
      <c r="CK56" s="979"/>
      <c r="CL56" s="980"/>
      <c r="CM56" s="978"/>
      <c r="CN56" s="979"/>
      <c r="CO56" s="979"/>
      <c r="CP56" s="979"/>
      <c r="CQ56" s="980"/>
      <c r="CR56" s="978"/>
      <c r="CS56" s="979"/>
      <c r="CT56" s="979"/>
      <c r="CU56" s="979"/>
      <c r="CV56" s="980"/>
      <c r="CW56" s="978"/>
      <c r="CX56" s="979"/>
      <c r="CY56" s="979"/>
      <c r="CZ56" s="979"/>
      <c r="DA56" s="980"/>
      <c r="DB56" s="978"/>
      <c r="DC56" s="979"/>
      <c r="DD56" s="979"/>
      <c r="DE56" s="979"/>
      <c r="DF56" s="980"/>
      <c r="DG56" s="978"/>
      <c r="DH56" s="979"/>
      <c r="DI56" s="979"/>
      <c r="DJ56" s="979"/>
      <c r="DK56" s="980"/>
      <c r="DL56" s="978"/>
      <c r="DM56" s="979"/>
      <c r="DN56" s="979"/>
      <c r="DO56" s="979"/>
      <c r="DP56" s="980"/>
      <c r="DQ56" s="978"/>
      <c r="DR56" s="979"/>
      <c r="DS56" s="979"/>
      <c r="DT56" s="979"/>
      <c r="DU56" s="980"/>
      <c r="DV56" s="981"/>
      <c r="DW56" s="982"/>
      <c r="DX56" s="982"/>
      <c r="DY56" s="982"/>
      <c r="DZ56" s="983"/>
      <c r="EA56" s="224"/>
    </row>
    <row r="57" spans="1:131" ht="26.25" customHeight="1" x14ac:dyDescent="0.2">
      <c r="A57" s="232">
        <v>30</v>
      </c>
      <c r="B57" s="1019"/>
      <c r="C57" s="1020"/>
      <c r="D57" s="1020"/>
      <c r="E57" s="1020"/>
      <c r="F57" s="1020"/>
      <c r="G57" s="1020"/>
      <c r="H57" s="1020"/>
      <c r="I57" s="1020"/>
      <c r="J57" s="1020"/>
      <c r="K57" s="1020"/>
      <c r="L57" s="1020"/>
      <c r="M57" s="1020"/>
      <c r="N57" s="1020"/>
      <c r="O57" s="1020"/>
      <c r="P57" s="1021"/>
      <c r="Q57" s="1022"/>
      <c r="R57" s="1014"/>
      <c r="S57" s="1014"/>
      <c r="T57" s="1014"/>
      <c r="U57" s="1014"/>
      <c r="V57" s="1014"/>
      <c r="W57" s="1014"/>
      <c r="X57" s="1014"/>
      <c r="Y57" s="1014"/>
      <c r="Z57" s="1014"/>
      <c r="AA57" s="1014"/>
      <c r="AB57" s="1014"/>
      <c r="AC57" s="1014"/>
      <c r="AD57" s="1014"/>
      <c r="AE57" s="1023"/>
      <c r="AF57" s="1024"/>
      <c r="AG57" s="1025"/>
      <c r="AH57" s="1025"/>
      <c r="AI57" s="1025"/>
      <c r="AJ57" s="1026"/>
      <c r="AK57" s="1013"/>
      <c r="AL57" s="1014"/>
      <c r="AM57" s="1014"/>
      <c r="AN57" s="1014"/>
      <c r="AO57" s="1014"/>
      <c r="AP57" s="1014"/>
      <c r="AQ57" s="1014"/>
      <c r="AR57" s="1014"/>
      <c r="AS57" s="1014"/>
      <c r="AT57" s="1014"/>
      <c r="AU57" s="1014"/>
      <c r="AV57" s="1014"/>
      <c r="AW57" s="1014"/>
      <c r="AX57" s="1014"/>
      <c r="AY57" s="1014"/>
      <c r="AZ57" s="1015"/>
      <c r="BA57" s="1015"/>
      <c r="BB57" s="1015"/>
      <c r="BC57" s="1015"/>
      <c r="BD57" s="1015"/>
      <c r="BE57" s="959"/>
      <c r="BF57" s="959"/>
      <c r="BG57" s="959"/>
      <c r="BH57" s="959"/>
      <c r="BI57" s="960"/>
      <c r="BJ57" s="226"/>
      <c r="BK57" s="226"/>
      <c r="BL57" s="226"/>
      <c r="BM57" s="226"/>
      <c r="BN57" s="226"/>
      <c r="BO57" s="235"/>
      <c r="BP57" s="235"/>
      <c r="BQ57" s="232">
        <v>51</v>
      </c>
      <c r="BR57" s="233"/>
      <c r="BS57" s="981"/>
      <c r="BT57" s="982"/>
      <c r="BU57" s="982"/>
      <c r="BV57" s="982"/>
      <c r="BW57" s="982"/>
      <c r="BX57" s="982"/>
      <c r="BY57" s="982"/>
      <c r="BZ57" s="982"/>
      <c r="CA57" s="982"/>
      <c r="CB57" s="982"/>
      <c r="CC57" s="982"/>
      <c r="CD57" s="982"/>
      <c r="CE57" s="982"/>
      <c r="CF57" s="982"/>
      <c r="CG57" s="1003"/>
      <c r="CH57" s="978"/>
      <c r="CI57" s="979"/>
      <c r="CJ57" s="979"/>
      <c r="CK57" s="979"/>
      <c r="CL57" s="980"/>
      <c r="CM57" s="978"/>
      <c r="CN57" s="979"/>
      <c r="CO57" s="979"/>
      <c r="CP57" s="979"/>
      <c r="CQ57" s="980"/>
      <c r="CR57" s="978"/>
      <c r="CS57" s="979"/>
      <c r="CT57" s="979"/>
      <c r="CU57" s="979"/>
      <c r="CV57" s="980"/>
      <c r="CW57" s="978"/>
      <c r="CX57" s="979"/>
      <c r="CY57" s="979"/>
      <c r="CZ57" s="979"/>
      <c r="DA57" s="980"/>
      <c r="DB57" s="978"/>
      <c r="DC57" s="979"/>
      <c r="DD57" s="979"/>
      <c r="DE57" s="979"/>
      <c r="DF57" s="980"/>
      <c r="DG57" s="978"/>
      <c r="DH57" s="979"/>
      <c r="DI57" s="979"/>
      <c r="DJ57" s="979"/>
      <c r="DK57" s="980"/>
      <c r="DL57" s="978"/>
      <c r="DM57" s="979"/>
      <c r="DN57" s="979"/>
      <c r="DO57" s="979"/>
      <c r="DP57" s="980"/>
      <c r="DQ57" s="978"/>
      <c r="DR57" s="979"/>
      <c r="DS57" s="979"/>
      <c r="DT57" s="979"/>
      <c r="DU57" s="980"/>
      <c r="DV57" s="981"/>
      <c r="DW57" s="982"/>
      <c r="DX57" s="982"/>
      <c r="DY57" s="982"/>
      <c r="DZ57" s="983"/>
      <c r="EA57" s="224"/>
    </row>
    <row r="58" spans="1:131" ht="26.25" customHeight="1" x14ac:dyDescent="0.2">
      <c r="A58" s="232">
        <v>31</v>
      </c>
      <c r="B58" s="1019"/>
      <c r="C58" s="1020"/>
      <c r="D58" s="1020"/>
      <c r="E58" s="1020"/>
      <c r="F58" s="1020"/>
      <c r="G58" s="1020"/>
      <c r="H58" s="1020"/>
      <c r="I58" s="1020"/>
      <c r="J58" s="1020"/>
      <c r="K58" s="1020"/>
      <c r="L58" s="1020"/>
      <c r="M58" s="1020"/>
      <c r="N58" s="1020"/>
      <c r="O58" s="1020"/>
      <c r="P58" s="1021"/>
      <c r="Q58" s="1022"/>
      <c r="R58" s="1014"/>
      <c r="S58" s="1014"/>
      <c r="T58" s="1014"/>
      <c r="U58" s="1014"/>
      <c r="V58" s="1014"/>
      <c r="W58" s="1014"/>
      <c r="X58" s="1014"/>
      <c r="Y58" s="1014"/>
      <c r="Z58" s="1014"/>
      <c r="AA58" s="1014"/>
      <c r="AB58" s="1014"/>
      <c r="AC58" s="1014"/>
      <c r="AD58" s="1014"/>
      <c r="AE58" s="1023"/>
      <c r="AF58" s="1024"/>
      <c r="AG58" s="1025"/>
      <c r="AH58" s="1025"/>
      <c r="AI58" s="1025"/>
      <c r="AJ58" s="1026"/>
      <c r="AK58" s="1013"/>
      <c r="AL58" s="1014"/>
      <c r="AM58" s="1014"/>
      <c r="AN58" s="1014"/>
      <c r="AO58" s="1014"/>
      <c r="AP58" s="1014"/>
      <c r="AQ58" s="1014"/>
      <c r="AR58" s="1014"/>
      <c r="AS58" s="1014"/>
      <c r="AT58" s="1014"/>
      <c r="AU58" s="1014"/>
      <c r="AV58" s="1014"/>
      <c r="AW58" s="1014"/>
      <c r="AX58" s="1014"/>
      <c r="AY58" s="1014"/>
      <c r="AZ58" s="1015"/>
      <c r="BA58" s="1015"/>
      <c r="BB58" s="1015"/>
      <c r="BC58" s="1015"/>
      <c r="BD58" s="1015"/>
      <c r="BE58" s="959"/>
      <c r="BF58" s="959"/>
      <c r="BG58" s="959"/>
      <c r="BH58" s="959"/>
      <c r="BI58" s="960"/>
      <c r="BJ58" s="226"/>
      <c r="BK58" s="226"/>
      <c r="BL58" s="226"/>
      <c r="BM58" s="226"/>
      <c r="BN58" s="226"/>
      <c r="BO58" s="235"/>
      <c r="BP58" s="235"/>
      <c r="BQ58" s="232">
        <v>52</v>
      </c>
      <c r="BR58" s="233"/>
      <c r="BS58" s="981"/>
      <c r="BT58" s="982"/>
      <c r="BU58" s="982"/>
      <c r="BV58" s="982"/>
      <c r="BW58" s="982"/>
      <c r="BX58" s="982"/>
      <c r="BY58" s="982"/>
      <c r="BZ58" s="982"/>
      <c r="CA58" s="982"/>
      <c r="CB58" s="982"/>
      <c r="CC58" s="982"/>
      <c r="CD58" s="982"/>
      <c r="CE58" s="982"/>
      <c r="CF58" s="982"/>
      <c r="CG58" s="1003"/>
      <c r="CH58" s="978"/>
      <c r="CI58" s="979"/>
      <c r="CJ58" s="979"/>
      <c r="CK58" s="979"/>
      <c r="CL58" s="980"/>
      <c r="CM58" s="978"/>
      <c r="CN58" s="979"/>
      <c r="CO58" s="979"/>
      <c r="CP58" s="979"/>
      <c r="CQ58" s="980"/>
      <c r="CR58" s="978"/>
      <c r="CS58" s="979"/>
      <c r="CT58" s="979"/>
      <c r="CU58" s="979"/>
      <c r="CV58" s="980"/>
      <c r="CW58" s="978"/>
      <c r="CX58" s="979"/>
      <c r="CY58" s="979"/>
      <c r="CZ58" s="979"/>
      <c r="DA58" s="980"/>
      <c r="DB58" s="978"/>
      <c r="DC58" s="979"/>
      <c r="DD58" s="979"/>
      <c r="DE58" s="979"/>
      <c r="DF58" s="980"/>
      <c r="DG58" s="978"/>
      <c r="DH58" s="979"/>
      <c r="DI58" s="979"/>
      <c r="DJ58" s="979"/>
      <c r="DK58" s="980"/>
      <c r="DL58" s="978"/>
      <c r="DM58" s="979"/>
      <c r="DN58" s="979"/>
      <c r="DO58" s="979"/>
      <c r="DP58" s="980"/>
      <c r="DQ58" s="978"/>
      <c r="DR58" s="979"/>
      <c r="DS58" s="979"/>
      <c r="DT58" s="979"/>
      <c r="DU58" s="980"/>
      <c r="DV58" s="981"/>
      <c r="DW58" s="982"/>
      <c r="DX58" s="982"/>
      <c r="DY58" s="982"/>
      <c r="DZ58" s="983"/>
      <c r="EA58" s="224"/>
    </row>
    <row r="59" spans="1:131" ht="26.25" customHeight="1" x14ac:dyDescent="0.2">
      <c r="A59" s="232">
        <v>32</v>
      </c>
      <c r="B59" s="1019"/>
      <c r="C59" s="1020"/>
      <c r="D59" s="1020"/>
      <c r="E59" s="1020"/>
      <c r="F59" s="1020"/>
      <c r="G59" s="1020"/>
      <c r="H59" s="1020"/>
      <c r="I59" s="1020"/>
      <c r="J59" s="1020"/>
      <c r="K59" s="1020"/>
      <c r="L59" s="1020"/>
      <c r="M59" s="1020"/>
      <c r="N59" s="1020"/>
      <c r="O59" s="1020"/>
      <c r="P59" s="1021"/>
      <c r="Q59" s="1022"/>
      <c r="R59" s="1014"/>
      <c r="S59" s="1014"/>
      <c r="T59" s="1014"/>
      <c r="U59" s="1014"/>
      <c r="V59" s="1014"/>
      <c r="W59" s="1014"/>
      <c r="X59" s="1014"/>
      <c r="Y59" s="1014"/>
      <c r="Z59" s="1014"/>
      <c r="AA59" s="1014"/>
      <c r="AB59" s="1014"/>
      <c r="AC59" s="1014"/>
      <c r="AD59" s="1014"/>
      <c r="AE59" s="1023"/>
      <c r="AF59" s="1024"/>
      <c r="AG59" s="1025"/>
      <c r="AH59" s="1025"/>
      <c r="AI59" s="1025"/>
      <c r="AJ59" s="1026"/>
      <c r="AK59" s="1013"/>
      <c r="AL59" s="1014"/>
      <c r="AM59" s="1014"/>
      <c r="AN59" s="1014"/>
      <c r="AO59" s="1014"/>
      <c r="AP59" s="1014"/>
      <c r="AQ59" s="1014"/>
      <c r="AR59" s="1014"/>
      <c r="AS59" s="1014"/>
      <c r="AT59" s="1014"/>
      <c r="AU59" s="1014"/>
      <c r="AV59" s="1014"/>
      <c r="AW59" s="1014"/>
      <c r="AX59" s="1014"/>
      <c r="AY59" s="1014"/>
      <c r="AZ59" s="1015"/>
      <c r="BA59" s="1015"/>
      <c r="BB59" s="1015"/>
      <c r="BC59" s="1015"/>
      <c r="BD59" s="1015"/>
      <c r="BE59" s="959"/>
      <c r="BF59" s="959"/>
      <c r="BG59" s="959"/>
      <c r="BH59" s="959"/>
      <c r="BI59" s="960"/>
      <c r="BJ59" s="226"/>
      <c r="BK59" s="226"/>
      <c r="BL59" s="226"/>
      <c r="BM59" s="226"/>
      <c r="BN59" s="226"/>
      <c r="BO59" s="235"/>
      <c r="BP59" s="235"/>
      <c r="BQ59" s="232">
        <v>53</v>
      </c>
      <c r="BR59" s="233"/>
      <c r="BS59" s="981"/>
      <c r="BT59" s="982"/>
      <c r="BU59" s="982"/>
      <c r="BV59" s="982"/>
      <c r="BW59" s="982"/>
      <c r="BX59" s="982"/>
      <c r="BY59" s="982"/>
      <c r="BZ59" s="982"/>
      <c r="CA59" s="982"/>
      <c r="CB59" s="982"/>
      <c r="CC59" s="982"/>
      <c r="CD59" s="982"/>
      <c r="CE59" s="982"/>
      <c r="CF59" s="982"/>
      <c r="CG59" s="1003"/>
      <c r="CH59" s="978"/>
      <c r="CI59" s="979"/>
      <c r="CJ59" s="979"/>
      <c r="CK59" s="979"/>
      <c r="CL59" s="980"/>
      <c r="CM59" s="978"/>
      <c r="CN59" s="979"/>
      <c r="CO59" s="979"/>
      <c r="CP59" s="979"/>
      <c r="CQ59" s="980"/>
      <c r="CR59" s="978"/>
      <c r="CS59" s="979"/>
      <c r="CT59" s="979"/>
      <c r="CU59" s="979"/>
      <c r="CV59" s="980"/>
      <c r="CW59" s="978"/>
      <c r="CX59" s="979"/>
      <c r="CY59" s="979"/>
      <c r="CZ59" s="979"/>
      <c r="DA59" s="980"/>
      <c r="DB59" s="978"/>
      <c r="DC59" s="979"/>
      <c r="DD59" s="979"/>
      <c r="DE59" s="979"/>
      <c r="DF59" s="980"/>
      <c r="DG59" s="978"/>
      <c r="DH59" s="979"/>
      <c r="DI59" s="979"/>
      <c r="DJ59" s="979"/>
      <c r="DK59" s="980"/>
      <c r="DL59" s="978"/>
      <c r="DM59" s="979"/>
      <c r="DN59" s="979"/>
      <c r="DO59" s="979"/>
      <c r="DP59" s="980"/>
      <c r="DQ59" s="978"/>
      <c r="DR59" s="979"/>
      <c r="DS59" s="979"/>
      <c r="DT59" s="979"/>
      <c r="DU59" s="980"/>
      <c r="DV59" s="981"/>
      <c r="DW59" s="982"/>
      <c r="DX59" s="982"/>
      <c r="DY59" s="982"/>
      <c r="DZ59" s="983"/>
      <c r="EA59" s="224"/>
    </row>
    <row r="60" spans="1:131" ht="26.25" customHeight="1" x14ac:dyDescent="0.2">
      <c r="A60" s="232">
        <v>33</v>
      </c>
      <c r="B60" s="1019"/>
      <c r="C60" s="1020"/>
      <c r="D60" s="1020"/>
      <c r="E60" s="1020"/>
      <c r="F60" s="1020"/>
      <c r="G60" s="1020"/>
      <c r="H60" s="1020"/>
      <c r="I60" s="1020"/>
      <c r="J60" s="1020"/>
      <c r="K60" s="1020"/>
      <c r="L60" s="1020"/>
      <c r="M60" s="1020"/>
      <c r="N60" s="1020"/>
      <c r="O60" s="1020"/>
      <c r="P60" s="1021"/>
      <c r="Q60" s="1022"/>
      <c r="R60" s="1014"/>
      <c r="S60" s="1014"/>
      <c r="T60" s="1014"/>
      <c r="U60" s="1014"/>
      <c r="V60" s="1014"/>
      <c r="W60" s="1014"/>
      <c r="X60" s="1014"/>
      <c r="Y60" s="1014"/>
      <c r="Z60" s="1014"/>
      <c r="AA60" s="1014"/>
      <c r="AB60" s="1014"/>
      <c r="AC60" s="1014"/>
      <c r="AD60" s="1014"/>
      <c r="AE60" s="1023"/>
      <c r="AF60" s="1024"/>
      <c r="AG60" s="1025"/>
      <c r="AH60" s="1025"/>
      <c r="AI60" s="1025"/>
      <c r="AJ60" s="1026"/>
      <c r="AK60" s="1013"/>
      <c r="AL60" s="1014"/>
      <c r="AM60" s="1014"/>
      <c r="AN60" s="1014"/>
      <c r="AO60" s="1014"/>
      <c r="AP60" s="1014"/>
      <c r="AQ60" s="1014"/>
      <c r="AR60" s="1014"/>
      <c r="AS60" s="1014"/>
      <c r="AT60" s="1014"/>
      <c r="AU60" s="1014"/>
      <c r="AV60" s="1014"/>
      <c r="AW60" s="1014"/>
      <c r="AX60" s="1014"/>
      <c r="AY60" s="1014"/>
      <c r="AZ60" s="1015"/>
      <c r="BA60" s="1015"/>
      <c r="BB60" s="1015"/>
      <c r="BC60" s="1015"/>
      <c r="BD60" s="1015"/>
      <c r="BE60" s="959"/>
      <c r="BF60" s="959"/>
      <c r="BG60" s="959"/>
      <c r="BH60" s="959"/>
      <c r="BI60" s="960"/>
      <c r="BJ60" s="226"/>
      <c r="BK60" s="226"/>
      <c r="BL60" s="226"/>
      <c r="BM60" s="226"/>
      <c r="BN60" s="226"/>
      <c r="BO60" s="235"/>
      <c r="BP60" s="235"/>
      <c r="BQ60" s="232">
        <v>54</v>
      </c>
      <c r="BR60" s="233"/>
      <c r="BS60" s="981"/>
      <c r="BT60" s="982"/>
      <c r="BU60" s="982"/>
      <c r="BV60" s="982"/>
      <c r="BW60" s="982"/>
      <c r="BX60" s="982"/>
      <c r="BY60" s="982"/>
      <c r="BZ60" s="982"/>
      <c r="CA60" s="982"/>
      <c r="CB60" s="982"/>
      <c r="CC60" s="982"/>
      <c r="CD60" s="982"/>
      <c r="CE60" s="982"/>
      <c r="CF60" s="982"/>
      <c r="CG60" s="1003"/>
      <c r="CH60" s="978"/>
      <c r="CI60" s="979"/>
      <c r="CJ60" s="979"/>
      <c r="CK60" s="979"/>
      <c r="CL60" s="980"/>
      <c r="CM60" s="978"/>
      <c r="CN60" s="979"/>
      <c r="CO60" s="979"/>
      <c r="CP60" s="979"/>
      <c r="CQ60" s="980"/>
      <c r="CR60" s="978"/>
      <c r="CS60" s="979"/>
      <c r="CT60" s="979"/>
      <c r="CU60" s="979"/>
      <c r="CV60" s="980"/>
      <c r="CW60" s="978"/>
      <c r="CX60" s="979"/>
      <c r="CY60" s="979"/>
      <c r="CZ60" s="979"/>
      <c r="DA60" s="980"/>
      <c r="DB60" s="978"/>
      <c r="DC60" s="979"/>
      <c r="DD60" s="979"/>
      <c r="DE60" s="979"/>
      <c r="DF60" s="980"/>
      <c r="DG60" s="978"/>
      <c r="DH60" s="979"/>
      <c r="DI60" s="979"/>
      <c r="DJ60" s="979"/>
      <c r="DK60" s="980"/>
      <c r="DL60" s="978"/>
      <c r="DM60" s="979"/>
      <c r="DN60" s="979"/>
      <c r="DO60" s="979"/>
      <c r="DP60" s="980"/>
      <c r="DQ60" s="978"/>
      <c r="DR60" s="979"/>
      <c r="DS60" s="979"/>
      <c r="DT60" s="979"/>
      <c r="DU60" s="980"/>
      <c r="DV60" s="981"/>
      <c r="DW60" s="982"/>
      <c r="DX60" s="982"/>
      <c r="DY60" s="982"/>
      <c r="DZ60" s="983"/>
      <c r="EA60" s="224"/>
    </row>
    <row r="61" spans="1:131" ht="26.25" customHeight="1" thickBot="1" x14ac:dyDescent="0.25">
      <c r="A61" s="232">
        <v>34</v>
      </c>
      <c r="B61" s="1019"/>
      <c r="C61" s="1020"/>
      <c r="D61" s="1020"/>
      <c r="E61" s="1020"/>
      <c r="F61" s="1020"/>
      <c r="G61" s="1020"/>
      <c r="H61" s="1020"/>
      <c r="I61" s="1020"/>
      <c r="J61" s="1020"/>
      <c r="K61" s="1020"/>
      <c r="L61" s="1020"/>
      <c r="M61" s="1020"/>
      <c r="N61" s="1020"/>
      <c r="O61" s="1020"/>
      <c r="P61" s="1021"/>
      <c r="Q61" s="1022"/>
      <c r="R61" s="1014"/>
      <c r="S61" s="1014"/>
      <c r="T61" s="1014"/>
      <c r="U61" s="1014"/>
      <c r="V61" s="1014"/>
      <c r="W61" s="1014"/>
      <c r="X61" s="1014"/>
      <c r="Y61" s="1014"/>
      <c r="Z61" s="1014"/>
      <c r="AA61" s="1014"/>
      <c r="AB61" s="1014"/>
      <c r="AC61" s="1014"/>
      <c r="AD61" s="1014"/>
      <c r="AE61" s="1023"/>
      <c r="AF61" s="1024"/>
      <c r="AG61" s="1025"/>
      <c r="AH61" s="1025"/>
      <c r="AI61" s="1025"/>
      <c r="AJ61" s="1026"/>
      <c r="AK61" s="1013"/>
      <c r="AL61" s="1014"/>
      <c r="AM61" s="1014"/>
      <c r="AN61" s="1014"/>
      <c r="AO61" s="1014"/>
      <c r="AP61" s="1014"/>
      <c r="AQ61" s="1014"/>
      <c r="AR61" s="1014"/>
      <c r="AS61" s="1014"/>
      <c r="AT61" s="1014"/>
      <c r="AU61" s="1014"/>
      <c r="AV61" s="1014"/>
      <c r="AW61" s="1014"/>
      <c r="AX61" s="1014"/>
      <c r="AY61" s="1014"/>
      <c r="AZ61" s="1015"/>
      <c r="BA61" s="1015"/>
      <c r="BB61" s="1015"/>
      <c r="BC61" s="1015"/>
      <c r="BD61" s="1015"/>
      <c r="BE61" s="959"/>
      <c r="BF61" s="959"/>
      <c r="BG61" s="959"/>
      <c r="BH61" s="959"/>
      <c r="BI61" s="960"/>
      <c r="BJ61" s="226"/>
      <c r="BK61" s="226"/>
      <c r="BL61" s="226"/>
      <c r="BM61" s="226"/>
      <c r="BN61" s="226"/>
      <c r="BO61" s="235"/>
      <c r="BP61" s="235"/>
      <c r="BQ61" s="232">
        <v>55</v>
      </c>
      <c r="BR61" s="233"/>
      <c r="BS61" s="981"/>
      <c r="BT61" s="982"/>
      <c r="BU61" s="982"/>
      <c r="BV61" s="982"/>
      <c r="BW61" s="982"/>
      <c r="BX61" s="982"/>
      <c r="BY61" s="982"/>
      <c r="BZ61" s="982"/>
      <c r="CA61" s="982"/>
      <c r="CB61" s="982"/>
      <c r="CC61" s="982"/>
      <c r="CD61" s="982"/>
      <c r="CE61" s="982"/>
      <c r="CF61" s="982"/>
      <c r="CG61" s="1003"/>
      <c r="CH61" s="978"/>
      <c r="CI61" s="979"/>
      <c r="CJ61" s="979"/>
      <c r="CK61" s="979"/>
      <c r="CL61" s="980"/>
      <c r="CM61" s="978"/>
      <c r="CN61" s="979"/>
      <c r="CO61" s="979"/>
      <c r="CP61" s="979"/>
      <c r="CQ61" s="980"/>
      <c r="CR61" s="978"/>
      <c r="CS61" s="979"/>
      <c r="CT61" s="979"/>
      <c r="CU61" s="979"/>
      <c r="CV61" s="980"/>
      <c r="CW61" s="978"/>
      <c r="CX61" s="979"/>
      <c r="CY61" s="979"/>
      <c r="CZ61" s="979"/>
      <c r="DA61" s="980"/>
      <c r="DB61" s="978"/>
      <c r="DC61" s="979"/>
      <c r="DD61" s="979"/>
      <c r="DE61" s="979"/>
      <c r="DF61" s="980"/>
      <c r="DG61" s="978"/>
      <c r="DH61" s="979"/>
      <c r="DI61" s="979"/>
      <c r="DJ61" s="979"/>
      <c r="DK61" s="980"/>
      <c r="DL61" s="978"/>
      <c r="DM61" s="979"/>
      <c r="DN61" s="979"/>
      <c r="DO61" s="979"/>
      <c r="DP61" s="980"/>
      <c r="DQ61" s="978"/>
      <c r="DR61" s="979"/>
      <c r="DS61" s="979"/>
      <c r="DT61" s="979"/>
      <c r="DU61" s="980"/>
      <c r="DV61" s="981"/>
      <c r="DW61" s="982"/>
      <c r="DX61" s="982"/>
      <c r="DY61" s="982"/>
      <c r="DZ61" s="983"/>
      <c r="EA61" s="224"/>
    </row>
    <row r="62" spans="1:131" ht="26.25" customHeight="1" x14ac:dyDescent="0.2">
      <c r="A62" s="232">
        <v>35</v>
      </c>
      <c r="B62" s="1019"/>
      <c r="C62" s="1020"/>
      <c r="D62" s="1020"/>
      <c r="E62" s="1020"/>
      <c r="F62" s="1020"/>
      <c r="G62" s="1020"/>
      <c r="H62" s="1020"/>
      <c r="I62" s="1020"/>
      <c r="J62" s="1020"/>
      <c r="K62" s="1020"/>
      <c r="L62" s="1020"/>
      <c r="M62" s="1020"/>
      <c r="N62" s="1020"/>
      <c r="O62" s="1020"/>
      <c r="P62" s="1021"/>
      <c r="Q62" s="1022"/>
      <c r="R62" s="1014"/>
      <c r="S62" s="1014"/>
      <c r="T62" s="1014"/>
      <c r="U62" s="1014"/>
      <c r="V62" s="1014"/>
      <c r="W62" s="1014"/>
      <c r="X62" s="1014"/>
      <c r="Y62" s="1014"/>
      <c r="Z62" s="1014"/>
      <c r="AA62" s="1014"/>
      <c r="AB62" s="1014"/>
      <c r="AC62" s="1014"/>
      <c r="AD62" s="1014"/>
      <c r="AE62" s="1023"/>
      <c r="AF62" s="1024"/>
      <c r="AG62" s="1025"/>
      <c r="AH62" s="1025"/>
      <c r="AI62" s="1025"/>
      <c r="AJ62" s="1026"/>
      <c r="AK62" s="1013"/>
      <c r="AL62" s="1014"/>
      <c r="AM62" s="1014"/>
      <c r="AN62" s="1014"/>
      <c r="AO62" s="1014"/>
      <c r="AP62" s="1014"/>
      <c r="AQ62" s="1014"/>
      <c r="AR62" s="1014"/>
      <c r="AS62" s="1014"/>
      <c r="AT62" s="1014"/>
      <c r="AU62" s="1014"/>
      <c r="AV62" s="1014"/>
      <c r="AW62" s="1014"/>
      <c r="AX62" s="1014"/>
      <c r="AY62" s="1014"/>
      <c r="AZ62" s="1015"/>
      <c r="BA62" s="1015"/>
      <c r="BB62" s="1015"/>
      <c r="BC62" s="1015"/>
      <c r="BD62" s="1015"/>
      <c r="BE62" s="959"/>
      <c r="BF62" s="959"/>
      <c r="BG62" s="959"/>
      <c r="BH62" s="959"/>
      <c r="BI62" s="960"/>
      <c r="BJ62" s="1016" t="s">
        <v>392</v>
      </c>
      <c r="BK62" s="1017"/>
      <c r="BL62" s="1017"/>
      <c r="BM62" s="1017"/>
      <c r="BN62" s="1018"/>
      <c r="BO62" s="235"/>
      <c r="BP62" s="235"/>
      <c r="BQ62" s="232">
        <v>56</v>
      </c>
      <c r="BR62" s="233"/>
      <c r="BS62" s="981"/>
      <c r="BT62" s="982"/>
      <c r="BU62" s="982"/>
      <c r="BV62" s="982"/>
      <c r="BW62" s="982"/>
      <c r="BX62" s="982"/>
      <c r="BY62" s="982"/>
      <c r="BZ62" s="982"/>
      <c r="CA62" s="982"/>
      <c r="CB62" s="982"/>
      <c r="CC62" s="982"/>
      <c r="CD62" s="982"/>
      <c r="CE62" s="982"/>
      <c r="CF62" s="982"/>
      <c r="CG62" s="1003"/>
      <c r="CH62" s="978"/>
      <c r="CI62" s="979"/>
      <c r="CJ62" s="979"/>
      <c r="CK62" s="979"/>
      <c r="CL62" s="980"/>
      <c r="CM62" s="978"/>
      <c r="CN62" s="979"/>
      <c r="CO62" s="979"/>
      <c r="CP62" s="979"/>
      <c r="CQ62" s="980"/>
      <c r="CR62" s="978"/>
      <c r="CS62" s="979"/>
      <c r="CT62" s="979"/>
      <c r="CU62" s="979"/>
      <c r="CV62" s="980"/>
      <c r="CW62" s="978"/>
      <c r="CX62" s="979"/>
      <c r="CY62" s="979"/>
      <c r="CZ62" s="979"/>
      <c r="DA62" s="980"/>
      <c r="DB62" s="978"/>
      <c r="DC62" s="979"/>
      <c r="DD62" s="979"/>
      <c r="DE62" s="979"/>
      <c r="DF62" s="980"/>
      <c r="DG62" s="978"/>
      <c r="DH62" s="979"/>
      <c r="DI62" s="979"/>
      <c r="DJ62" s="979"/>
      <c r="DK62" s="980"/>
      <c r="DL62" s="978"/>
      <c r="DM62" s="979"/>
      <c r="DN62" s="979"/>
      <c r="DO62" s="979"/>
      <c r="DP62" s="980"/>
      <c r="DQ62" s="978"/>
      <c r="DR62" s="979"/>
      <c r="DS62" s="979"/>
      <c r="DT62" s="979"/>
      <c r="DU62" s="980"/>
      <c r="DV62" s="981"/>
      <c r="DW62" s="982"/>
      <c r="DX62" s="982"/>
      <c r="DY62" s="982"/>
      <c r="DZ62" s="983"/>
      <c r="EA62" s="224"/>
    </row>
    <row r="63" spans="1:131" ht="26.25" customHeight="1" thickBot="1" x14ac:dyDescent="0.25">
      <c r="A63" s="234" t="s">
        <v>377</v>
      </c>
      <c r="B63" s="924" t="s">
        <v>393</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9"/>
      <c r="AF63" s="1010">
        <v>4425</v>
      </c>
      <c r="AG63" s="946"/>
      <c r="AH63" s="946"/>
      <c r="AI63" s="946"/>
      <c r="AJ63" s="1011"/>
      <c r="AK63" s="1012"/>
      <c r="AL63" s="950"/>
      <c r="AM63" s="950"/>
      <c r="AN63" s="950"/>
      <c r="AO63" s="950"/>
      <c r="AP63" s="946" t="s">
        <v>483</v>
      </c>
      <c r="AQ63" s="946"/>
      <c r="AR63" s="946"/>
      <c r="AS63" s="946"/>
      <c r="AT63" s="946"/>
      <c r="AU63" s="946" t="s">
        <v>483</v>
      </c>
      <c r="AV63" s="946"/>
      <c r="AW63" s="946"/>
      <c r="AX63" s="946"/>
      <c r="AY63" s="946"/>
      <c r="AZ63" s="1006"/>
      <c r="BA63" s="1006"/>
      <c r="BB63" s="1006"/>
      <c r="BC63" s="1006"/>
      <c r="BD63" s="1006"/>
      <c r="BE63" s="947"/>
      <c r="BF63" s="947"/>
      <c r="BG63" s="947"/>
      <c r="BH63" s="947"/>
      <c r="BI63" s="948"/>
      <c r="BJ63" s="1007" t="s">
        <v>122</v>
      </c>
      <c r="BK63" s="940"/>
      <c r="BL63" s="940"/>
      <c r="BM63" s="940"/>
      <c r="BN63" s="1008"/>
      <c r="BO63" s="235"/>
      <c r="BP63" s="235"/>
      <c r="BQ63" s="232">
        <v>57</v>
      </c>
      <c r="BR63" s="233"/>
      <c r="BS63" s="981"/>
      <c r="BT63" s="982"/>
      <c r="BU63" s="982"/>
      <c r="BV63" s="982"/>
      <c r="BW63" s="982"/>
      <c r="BX63" s="982"/>
      <c r="BY63" s="982"/>
      <c r="BZ63" s="982"/>
      <c r="CA63" s="982"/>
      <c r="CB63" s="982"/>
      <c r="CC63" s="982"/>
      <c r="CD63" s="982"/>
      <c r="CE63" s="982"/>
      <c r="CF63" s="982"/>
      <c r="CG63" s="1003"/>
      <c r="CH63" s="978"/>
      <c r="CI63" s="979"/>
      <c r="CJ63" s="979"/>
      <c r="CK63" s="979"/>
      <c r="CL63" s="980"/>
      <c r="CM63" s="978"/>
      <c r="CN63" s="979"/>
      <c r="CO63" s="979"/>
      <c r="CP63" s="979"/>
      <c r="CQ63" s="980"/>
      <c r="CR63" s="978"/>
      <c r="CS63" s="979"/>
      <c r="CT63" s="979"/>
      <c r="CU63" s="979"/>
      <c r="CV63" s="980"/>
      <c r="CW63" s="978"/>
      <c r="CX63" s="979"/>
      <c r="CY63" s="979"/>
      <c r="CZ63" s="979"/>
      <c r="DA63" s="980"/>
      <c r="DB63" s="978"/>
      <c r="DC63" s="979"/>
      <c r="DD63" s="979"/>
      <c r="DE63" s="979"/>
      <c r="DF63" s="980"/>
      <c r="DG63" s="978"/>
      <c r="DH63" s="979"/>
      <c r="DI63" s="979"/>
      <c r="DJ63" s="979"/>
      <c r="DK63" s="980"/>
      <c r="DL63" s="978"/>
      <c r="DM63" s="979"/>
      <c r="DN63" s="979"/>
      <c r="DO63" s="979"/>
      <c r="DP63" s="980"/>
      <c r="DQ63" s="978"/>
      <c r="DR63" s="979"/>
      <c r="DS63" s="979"/>
      <c r="DT63" s="979"/>
      <c r="DU63" s="980"/>
      <c r="DV63" s="981"/>
      <c r="DW63" s="982"/>
      <c r="DX63" s="982"/>
      <c r="DY63" s="982"/>
      <c r="DZ63" s="983"/>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81"/>
      <c r="BT64" s="982"/>
      <c r="BU64" s="982"/>
      <c r="BV64" s="982"/>
      <c r="BW64" s="982"/>
      <c r="BX64" s="982"/>
      <c r="BY64" s="982"/>
      <c r="BZ64" s="982"/>
      <c r="CA64" s="982"/>
      <c r="CB64" s="982"/>
      <c r="CC64" s="982"/>
      <c r="CD64" s="982"/>
      <c r="CE64" s="982"/>
      <c r="CF64" s="982"/>
      <c r="CG64" s="1003"/>
      <c r="CH64" s="978"/>
      <c r="CI64" s="979"/>
      <c r="CJ64" s="979"/>
      <c r="CK64" s="979"/>
      <c r="CL64" s="980"/>
      <c r="CM64" s="978"/>
      <c r="CN64" s="979"/>
      <c r="CO64" s="979"/>
      <c r="CP64" s="979"/>
      <c r="CQ64" s="980"/>
      <c r="CR64" s="978"/>
      <c r="CS64" s="979"/>
      <c r="CT64" s="979"/>
      <c r="CU64" s="979"/>
      <c r="CV64" s="980"/>
      <c r="CW64" s="978"/>
      <c r="CX64" s="979"/>
      <c r="CY64" s="979"/>
      <c r="CZ64" s="979"/>
      <c r="DA64" s="980"/>
      <c r="DB64" s="978"/>
      <c r="DC64" s="979"/>
      <c r="DD64" s="979"/>
      <c r="DE64" s="979"/>
      <c r="DF64" s="980"/>
      <c r="DG64" s="978"/>
      <c r="DH64" s="979"/>
      <c r="DI64" s="979"/>
      <c r="DJ64" s="979"/>
      <c r="DK64" s="980"/>
      <c r="DL64" s="978"/>
      <c r="DM64" s="979"/>
      <c r="DN64" s="979"/>
      <c r="DO64" s="979"/>
      <c r="DP64" s="980"/>
      <c r="DQ64" s="978"/>
      <c r="DR64" s="979"/>
      <c r="DS64" s="979"/>
      <c r="DT64" s="979"/>
      <c r="DU64" s="980"/>
      <c r="DV64" s="981"/>
      <c r="DW64" s="982"/>
      <c r="DX64" s="982"/>
      <c r="DY64" s="982"/>
      <c r="DZ64" s="983"/>
      <c r="EA64" s="224"/>
    </row>
    <row r="65" spans="1:131" ht="26.25" customHeight="1" thickBot="1" x14ac:dyDescent="0.25">
      <c r="A65" s="226" t="s">
        <v>394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81"/>
      <c r="BT65" s="982"/>
      <c r="BU65" s="982"/>
      <c r="BV65" s="982"/>
      <c r="BW65" s="982"/>
      <c r="BX65" s="982"/>
      <c r="BY65" s="982"/>
      <c r="BZ65" s="982"/>
      <c r="CA65" s="982"/>
      <c r="CB65" s="982"/>
      <c r="CC65" s="982"/>
      <c r="CD65" s="982"/>
      <c r="CE65" s="982"/>
      <c r="CF65" s="982"/>
      <c r="CG65" s="1003"/>
      <c r="CH65" s="978"/>
      <c r="CI65" s="979"/>
      <c r="CJ65" s="979"/>
      <c r="CK65" s="979"/>
      <c r="CL65" s="980"/>
      <c r="CM65" s="978"/>
      <c r="CN65" s="979"/>
      <c r="CO65" s="979"/>
      <c r="CP65" s="979"/>
      <c r="CQ65" s="980"/>
      <c r="CR65" s="978"/>
      <c r="CS65" s="979"/>
      <c r="CT65" s="979"/>
      <c r="CU65" s="979"/>
      <c r="CV65" s="980"/>
      <c r="CW65" s="978"/>
      <c r="CX65" s="979"/>
      <c r="CY65" s="979"/>
      <c r="CZ65" s="979"/>
      <c r="DA65" s="980"/>
      <c r="DB65" s="978"/>
      <c r="DC65" s="979"/>
      <c r="DD65" s="979"/>
      <c r="DE65" s="979"/>
      <c r="DF65" s="980"/>
      <c r="DG65" s="978"/>
      <c r="DH65" s="979"/>
      <c r="DI65" s="979"/>
      <c r="DJ65" s="979"/>
      <c r="DK65" s="980"/>
      <c r="DL65" s="978"/>
      <c r="DM65" s="979"/>
      <c r="DN65" s="979"/>
      <c r="DO65" s="979"/>
      <c r="DP65" s="980"/>
      <c r="DQ65" s="978"/>
      <c r="DR65" s="979"/>
      <c r="DS65" s="979"/>
      <c r="DT65" s="979"/>
      <c r="DU65" s="980"/>
      <c r="DV65" s="981"/>
      <c r="DW65" s="982"/>
      <c r="DX65" s="982"/>
      <c r="DY65" s="982"/>
      <c r="DZ65" s="983"/>
      <c r="EA65" s="224"/>
    </row>
    <row r="66" spans="1:131" ht="26.25" customHeight="1" x14ac:dyDescent="0.2">
      <c r="A66" s="984" t="s">
        <v>395</v>
      </c>
      <c r="B66" s="985"/>
      <c r="C66" s="985"/>
      <c r="D66" s="985"/>
      <c r="E66" s="985"/>
      <c r="F66" s="985"/>
      <c r="G66" s="985"/>
      <c r="H66" s="985"/>
      <c r="I66" s="985"/>
      <c r="J66" s="985"/>
      <c r="K66" s="985"/>
      <c r="L66" s="985"/>
      <c r="M66" s="985"/>
      <c r="N66" s="985"/>
      <c r="O66" s="985"/>
      <c r="P66" s="986"/>
      <c r="Q66" s="990" t="s">
        <v>381</v>
      </c>
      <c r="R66" s="991"/>
      <c r="S66" s="991"/>
      <c r="T66" s="991"/>
      <c r="U66" s="992"/>
      <c r="V66" s="990" t="s">
        <v>382</v>
      </c>
      <c r="W66" s="991"/>
      <c r="X66" s="991"/>
      <c r="Y66" s="991"/>
      <c r="Z66" s="992"/>
      <c r="AA66" s="990" t="s">
        <v>383</v>
      </c>
      <c r="AB66" s="991"/>
      <c r="AC66" s="991"/>
      <c r="AD66" s="991"/>
      <c r="AE66" s="992"/>
      <c r="AF66" s="996" t="s">
        <v>384</v>
      </c>
      <c r="AG66" s="997"/>
      <c r="AH66" s="997"/>
      <c r="AI66" s="997"/>
      <c r="AJ66" s="998"/>
      <c r="AK66" s="990" t="s">
        <v>385</v>
      </c>
      <c r="AL66" s="985"/>
      <c r="AM66" s="985"/>
      <c r="AN66" s="985"/>
      <c r="AO66" s="986"/>
      <c r="AP66" s="990" t="s">
        <v>386</v>
      </c>
      <c r="AQ66" s="991"/>
      <c r="AR66" s="991"/>
      <c r="AS66" s="991"/>
      <c r="AT66" s="992"/>
      <c r="AU66" s="990" t="s">
        <v>396</v>
      </c>
      <c r="AV66" s="991"/>
      <c r="AW66" s="991"/>
      <c r="AX66" s="991"/>
      <c r="AY66" s="992"/>
      <c r="AZ66" s="990" t="s">
        <v>364</v>
      </c>
      <c r="BA66" s="991"/>
      <c r="BB66" s="991"/>
      <c r="BC66" s="991"/>
      <c r="BD66" s="1004"/>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7"/>
      <c r="B67" s="988"/>
      <c r="C67" s="988"/>
      <c r="D67" s="988"/>
      <c r="E67" s="988"/>
      <c r="F67" s="988"/>
      <c r="G67" s="988"/>
      <c r="H67" s="988"/>
      <c r="I67" s="988"/>
      <c r="J67" s="988"/>
      <c r="K67" s="988"/>
      <c r="L67" s="988"/>
      <c r="M67" s="988"/>
      <c r="N67" s="988"/>
      <c r="O67" s="988"/>
      <c r="P67" s="989"/>
      <c r="Q67" s="993"/>
      <c r="R67" s="994"/>
      <c r="S67" s="994"/>
      <c r="T67" s="994"/>
      <c r="U67" s="995"/>
      <c r="V67" s="993"/>
      <c r="W67" s="994"/>
      <c r="X67" s="994"/>
      <c r="Y67" s="994"/>
      <c r="Z67" s="995"/>
      <c r="AA67" s="993"/>
      <c r="AB67" s="994"/>
      <c r="AC67" s="994"/>
      <c r="AD67" s="994"/>
      <c r="AE67" s="995"/>
      <c r="AF67" s="999"/>
      <c r="AG67" s="1000"/>
      <c r="AH67" s="1000"/>
      <c r="AI67" s="1000"/>
      <c r="AJ67" s="1001"/>
      <c r="AK67" s="1002"/>
      <c r="AL67" s="988"/>
      <c r="AM67" s="988"/>
      <c r="AN67" s="988"/>
      <c r="AO67" s="989"/>
      <c r="AP67" s="993"/>
      <c r="AQ67" s="994"/>
      <c r="AR67" s="994"/>
      <c r="AS67" s="994"/>
      <c r="AT67" s="995"/>
      <c r="AU67" s="993"/>
      <c r="AV67" s="994"/>
      <c r="AW67" s="994"/>
      <c r="AX67" s="994"/>
      <c r="AY67" s="995"/>
      <c r="AZ67" s="993"/>
      <c r="BA67" s="994"/>
      <c r="BB67" s="994"/>
      <c r="BC67" s="994"/>
      <c r="BD67" s="1005"/>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0">
        <v>1</v>
      </c>
      <c r="B68" s="972" t="s">
        <v>540</v>
      </c>
      <c r="C68" s="973"/>
      <c r="D68" s="973"/>
      <c r="E68" s="973"/>
      <c r="F68" s="973"/>
      <c r="G68" s="973"/>
      <c r="H68" s="973"/>
      <c r="I68" s="973"/>
      <c r="J68" s="973"/>
      <c r="K68" s="973"/>
      <c r="L68" s="973"/>
      <c r="M68" s="973"/>
      <c r="N68" s="973"/>
      <c r="O68" s="973"/>
      <c r="P68" s="974"/>
      <c r="Q68" s="975">
        <v>8467</v>
      </c>
      <c r="R68" s="976">
        <v>7961</v>
      </c>
      <c r="S68" s="976">
        <v>7961</v>
      </c>
      <c r="T68" s="976">
        <v>7961</v>
      </c>
      <c r="U68" s="977">
        <v>7961</v>
      </c>
      <c r="V68" s="969">
        <v>7990</v>
      </c>
      <c r="W68" s="969">
        <v>7475</v>
      </c>
      <c r="X68" s="969">
        <v>7475</v>
      </c>
      <c r="Y68" s="969">
        <v>7475</v>
      </c>
      <c r="Z68" s="969">
        <v>7475</v>
      </c>
      <c r="AA68" s="969">
        <v>477</v>
      </c>
      <c r="AB68" s="969">
        <v>486</v>
      </c>
      <c r="AC68" s="969">
        <v>486</v>
      </c>
      <c r="AD68" s="969">
        <v>486</v>
      </c>
      <c r="AE68" s="969">
        <v>486</v>
      </c>
      <c r="AF68" s="969">
        <v>477</v>
      </c>
      <c r="AG68" s="969">
        <v>486</v>
      </c>
      <c r="AH68" s="969">
        <v>486</v>
      </c>
      <c r="AI68" s="969">
        <v>486</v>
      </c>
      <c r="AJ68" s="969">
        <v>486</v>
      </c>
      <c r="AK68" s="969">
        <v>380</v>
      </c>
      <c r="AL68" s="969"/>
      <c r="AM68" s="969"/>
      <c r="AN68" s="969"/>
      <c r="AO68" s="969"/>
      <c r="AP68" s="969">
        <v>3142</v>
      </c>
      <c r="AQ68" s="969">
        <v>4476</v>
      </c>
      <c r="AR68" s="969">
        <v>4476</v>
      </c>
      <c r="AS68" s="969">
        <v>4476</v>
      </c>
      <c r="AT68" s="969">
        <v>4476</v>
      </c>
      <c r="AU68" s="969">
        <v>135</v>
      </c>
      <c r="AV68" s="969">
        <v>192</v>
      </c>
      <c r="AW68" s="969">
        <v>192</v>
      </c>
      <c r="AX68" s="969">
        <v>192</v>
      </c>
      <c r="AY68" s="969">
        <v>192</v>
      </c>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2">
        <v>2</v>
      </c>
      <c r="B69" s="961" t="s">
        <v>541</v>
      </c>
      <c r="C69" s="962"/>
      <c r="D69" s="962"/>
      <c r="E69" s="962"/>
      <c r="F69" s="962"/>
      <c r="G69" s="962"/>
      <c r="H69" s="962"/>
      <c r="I69" s="962"/>
      <c r="J69" s="962"/>
      <c r="K69" s="962"/>
      <c r="L69" s="962"/>
      <c r="M69" s="962"/>
      <c r="N69" s="962"/>
      <c r="O69" s="962"/>
      <c r="P69" s="963"/>
      <c r="Q69" s="964">
        <v>221481</v>
      </c>
      <c r="R69" s="958">
        <v>144168</v>
      </c>
      <c r="S69" s="958">
        <v>144168</v>
      </c>
      <c r="T69" s="958">
        <v>144168</v>
      </c>
      <c r="U69" s="958">
        <v>144168</v>
      </c>
      <c r="V69" s="958">
        <v>203386</v>
      </c>
      <c r="W69" s="958">
        <v>138019</v>
      </c>
      <c r="X69" s="958">
        <v>138019</v>
      </c>
      <c r="Y69" s="958">
        <v>138019</v>
      </c>
      <c r="Z69" s="958">
        <v>138019</v>
      </c>
      <c r="AA69" s="958">
        <v>18095</v>
      </c>
      <c r="AB69" s="958">
        <v>6149</v>
      </c>
      <c r="AC69" s="958">
        <v>6149</v>
      </c>
      <c r="AD69" s="958">
        <v>6149</v>
      </c>
      <c r="AE69" s="958">
        <v>6149</v>
      </c>
      <c r="AF69" s="958">
        <v>40934</v>
      </c>
      <c r="AG69" s="958">
        <v>32354</v>
      </c>
      <c r="AH69" s="958">
        <v>32354</v>
      </c>
      <c r="AI69" s="958">
        <v>32354</v>
      </c>
      <c r="AJ69" s="958">
        <v>32354</v>
      </c>
      <c r="AK69" s="958" t="s">
        <v>483</v>
      </c>
      <c r="AL69" s="958"/>
      <c r="AM69" s="958"/>
      <c r="AN69" s="958"/>
      <c r="AO69" s="958"/>
      <c r="AP69" s="958" t="s">
        <v>483</v>
      </c>
      <c r="AQ69" s="958"/>
      <c r="AR69" s="958"/>
      <c r="AS69" s="958"/>
      <c r="AT69" s="958"/>
      <c r="AU69" s="958" t="s">
        <v>483</v>
      </c>
      <c r="AV69" s="958"/>
      <c r="AW69" s="958"/>
      <c r="AX69" s="958"/>
      <c r="AY69" s="958"/>
      <c r="AZ69" s="959" t="s">
        <v>546</v>
      </c>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2">
        <v>3</v>
      </c>
      <c r="B70" s="961" t="s">
        <v>542</v>
      </c>
      <c r="C70" s="962"/>
      <c r="D70" s="962"/>
      <c r="E70" s="962"/>
      <c r="F70" s="962"/>
      <c r="G70" s="962"/>
      <c r="H70" s="962"/>
      <c r="I70" s="962"/>
      <c r="J70" s="962"/>
      <c r="K70" s="962"/>
      <c r="L70" s="962"/>
      <c r="M70" s="962"/>
      <c r="N70" s="962"/>
      <c r="O70" s="962"/>
      <c r="P70" s="963"/>
      <c r="Q70" s="964">
        <v>806</v>
      </c>
      <c r="R70" s="958">
        <v>893</v>
      </c>
      <c r="S70" s="958">
        <v>893</v>
      </c>
      <c r="T70" s="958">
        <v>893</v>
      </c>
      <c r="U70" s="958">
        <v>893</v>
      </c>
      <c r="V70" s="958">
        <v>679</v>
      </c>
      <c r="W70" s="958">
        <v>820</v>
      </c>
      <c r="X70" s="958">
        <v>820</v>
      </c>
      <c r="Y70" s="958">
        <v>820</v>
      </c>
      <c r="Z70" s="958">
        <v>820</v>
      </c>
      <c r="AA70" s="958">
        <v>126</v>
      </c>
      <c r="AB70" s="958">
        <v>73</v>
      </c>
      <c r="AC70" s="958">
        <v>73</v>
      </c>
      <c r="AD70" s="958">
        <v>73</v>
      </c>
      <c r="AE70" s="958">
        <v>73</v>
      </c>
      <c r="AF70" s="958">
        <v>126</v>
      </c>
      <c r="AG70" s="958">
        <v>73</v>
      </c>
      <c r="AH70" s="958">
        <v>73</v>
      </c>
      <c r="AI70" s="958">
        <v>73</v>
      </c>
      <c r="AJ70" s="958">
        <v>73</v>
      </c>
      <c r="AK70" s="958">
        <v>20</v>
      </c>
      <c r="AL70" s="958"/>
      <c r="AM70" s="958"/>
      <c r="AN70" s="958"/>
      <c r="AO70" s="958"/>
      <c r="AP70" s="958" t="s">
        <v>483</v>
      </c>
      <c r="AQ70" s="958"/>
      <c r="AR70" s="958"/>
      <c r="AS70" s="958"/>
      <c r="AT70" s="958"/>
      <c r="AU70" s="958" t="s">
        <v>483</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2">
        <v>4</v>
      </c>
      <c r="B71" s="961" t="s">
        <v>543</v>
      </c>
      <c r="C71" s="962"/>
      <c r="D71" s="962"/>
      <c r="E71" s="962"/>
      <c r="F71" s="962"/>
      <c r="G71" s="962"/>
      <c r="H71" s="962"/>
      <c r="I71" s="962"/>
      <c r="J71" s="962"/>
      <c r="K71" s="962"/>
      <c r="L71" s="962"/>
      <c r="M71" s="962"/>
      <c r="N71" s="962"/>
      <c r="O71" s="962"/>
      <c r="P71" s="963"/>
      <c r="Q71" s="964">
        <v>90180</v>
      </c>
      <c r="R71" s="958">
        <v>76940</v>
      </c>
      <c r="S71" s="958">
        <v>76940</v>
      </c>
      <c r="T71" s="958">
        <v>76940</v>
      </c>
      <c r="U71" s="958">
        <v>76940</v>
      </c>
      <c r="V71" s="958">
        <v>85061</v>
      </c>
      <c r="W71" s="958">
        <v>73165</v>
      </c>
      <c r="X71" s="958">
        <v>73165</v>
      </c>
      <c r="Y71" s="958">
        <v>73165</v>
      </c>
      <c r="Z71" s="958">
        <v>73165</v>
      </c>
      <c r="AA71" s="958">
        <v>5120</v>
      </c>
      <c r="AB71" s="958">
        <v>3775</v>
      </c>
      <c r="AC71" s="958">
        <v>3775</v>
      </c>
      <c r="AD71" s="958">
        <v>3775</v>
      </c>
      <c r="AE71" s="958">
        <v>3775</v>
      </c>
      <c r="AF71" s="958">
        <v>4894</v>
      </c>
      <c r="AG71" s="958">
        <v>3775</v>
      </c>
      <c r="AH71" s="958">
        <v>3775</v>
      </c>
      <c r="AI71" s="958">
        <v>3775</v>
      </c>
      <c r="AJ71" s="958">
        <v>3775</v>
      </c>
      <c r="AK71" s="958">
        <v>5163</v>
      </c>
      <c r="AL71" s="958">
        <v>7300</v>
      </c>
      <c r="AM71" s="958">
        <v>7300</v>
      </c>
      <c r="AN71" s="958">
        <v>7300</v>
      </c>
      <c r="AO71" s="958">
        <v>7300</v>
      </c>
      <c r="AP71" s="958">
        <v>78689</v>
      </c>
      <c r="AQ71" s="958">
        <v>42318</v>
      </c>
      <c r="AR71" s="958">
        <v>42318</v>
      </c>
      <c r="AS71" s="958">
        <v>42318</v>
      </c>
      <c r="AT71" s="958">
        <v>42318</v>
      </c>
      <c r="AU71" s="958">
        <v>5115</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2">
        <v>5</v>
      </c>
      <c r="B72" s="961" t="s">
        <v>544</v>
      </c>
      <c r="C72" s="962"/>
      <c r="D72" s="962"/>
      <c r="E72" s="962"/>
      <c r="F72" s="962"/>
      <c r="G72" s="962"/>
      <c r="H72" s="962"/>
      <c r="I72" s="962"/>
      <c r="J72" s="962"/>
      <c r="K72" s="962"/>
      <c r="L72" s="962"/>
      <c r="M72" s="962"/>
      <c r="N72" s="962"/>
      <c r="O72" s="962"/>
      <c r="P72" s="963"/>
      <c r="Q72" s="964">
        <v>9878</v>
      </c>
      <c r="R72" s="958">
        <v>6933</v>
      </c>
      <c r="S72" s="958">
        <v>6933</v>
      </c>
      <c r="T72" s="958">
        <v>6933</v>
      </c>
      <c r="U72" s="958">
        <v>6933</v>
      </c>
      <c r="V72" s="958">
        <v>9787</v>
      </c>
      <c r="W72" s="958">
        <v>6850</v>
      </c>
      <c r="X72" s="958">
        <v>6850</v>
      </c>
      <c r="Y72" s="958">
        <v>6850</v>
      </c>
      <c r="Z72" s="958">
        <v>6850</v>
      </c>
      <c r="AA72" s="958">
        <v>92</v>
      </c>
      <c r="AB72" s="958">
        <v>82</v>
      </c>
      <c r="AC72" s="958">
        <v>82</v>
      </c>
      <c r="AD72" s="958">
        <v>82</v>
      </c>
      <c r="AE72" s="958">
        <v>82</v>
      </c>
      <c r="AF72" s="958">
        <v>92</v>
      </c>
      <c r="AG72" s="958">
        <v>82</v>
      </c>
      <c r="AH72" s="958">
        <v>82</v>
      </c>
      <c r="AI72" s="958">
        <v>82</v>
      </c>
      <c r="AJ72" s="958">
        <v>82</v>
      </c>
      <c r="AK72" s="958">
        <v>5083</v>
      </c>
      <c r="AL72" s="958">
        <v>2485</v>
      </c>
      <c r="AM72" s="958">
        <v>2485</v>
      </c>
      <c r="AN72" s="958">
        <v>2485</v>
      </c>
      <c r="AO72" s="958">
        <v>2485</v>
      </c>
      <c r="AP72" s="958" t="s">
        <v>483</v>
      </c>
      <c r="AQ72" s="958"/>
      <c r="AR72" s="958"/>
      <c r="AS72" s="958"/>
      <c r="AT72" s="958"/>
      <c r="AU72" s="958" t="s">
        <v>483</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2">
        <v>6</v>
      </c>
      <c r="B73" s="961" t="s">
        <v>545</v>
      </c>
      <c r="C73" s="962"/>
      <c r="D73" s="962"/>
      <c r="E73" s="962"/>
      <c r="F73" s="962"/>
      <c r="G73" s="962"/>
      <c r="H73" s="962"/>
      <c r="I73" s="962"/>
      <c r="J73" s="962"/>
      <c r="K73" s="962"/>
      <c r="L73" s="962"/>
      <c r="M73" s="962"/>
      <c r="N73" s="962"/>
      <c r="O73" s="962"/>
      <c r="P73" s="963"/>
      <c r="Q73" s="964">
        <v>1600855</v>
      </c>
      <c r="R73" s="958">
        <v>1385861</v>
      </c>
      <c r="S73" s="958">
        <v>1385861</v>
      </c>
      <c r="T73" s="958">
        <v>1385861</v>
      </c>
      <c r="U73" s="958">
        <v>1385861</v>
      </c>
      <c r="V73" s="958">
        <v>1567252</v>
      </c>
      <c r="W73" s="958">
        <v>1346246</v>
      </c>
      <c r="X73" s="958">
        <v>1346246</v>
      </c>
      <c r="Y73" s="958">
        <v>1346246</v>
      </c>
      <c r="Z73" s="958">
        <v>1346246</v>
      </c>
      <c r="AA73" s="958">
        <v>33603</v>
      </c>
      <c r="AB73" s="958">
        <v>39615</v>
      </c>
      <c r="AC73" s="958">
        <v>39615</v>
      </c>
      <c r="AD73" s="958">
        <v>39615</v>
      </c>
      <c r="AE73" s="958">
        <v>39615</v>
      </c>
      <c r="AF73" s="958">
        <v>33603</v>
      </c>
      <c r="AG73" s="958">
        <v>39615</v>
      </c>
      <c r="AH73" s="958">
        <v>39615</v>
      </c>
      <c r="AI73" s="958">
        <v>39615</v>
      </c>
      <c r="AJ73" s="958">
        <v>39615</v>
      </c>
      <c r="AK73" s="958">
        <v>22693</v>
      </c>
      <c r="AL73" s="958">
        <v>13582</v>
      </c>
      <c r="AM73" s="958">
        <v>13582</v>
      </c>
      <c r="AN73" s="958">
        <v>13582</v>
      </c>
      <c r="AO73" s="958">
        <v>13582</v>
      </c>
      <c r="AP73" s="958" t="s">
        <v>483</v>
      </c>
      <c r="AQ73" s="958"/>
      <c r="AR73" s="958"/>
      <c r="AS73" s="958"/>
      <c r="AT73" s="958"/>
      <c r="AU73" s="958" t="s">
        <v>483</v>
      </c>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2">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2">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4" t="s">
        <v>377</v>
      </c>
      <c r="B88" s="924" t="s">
        <v>397</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80126</v>
      </c>
      <c r="AG88" s="946"/>
      <c r="AH88" s="946"/>
      <c r="AI88" s="946"/>
      <c r="AJ88" s="946"/>
      <c r="AK88" s="950"/>
      <c r="AL88" s="950"/>
      <c r="AM88" s="950"/>
      <c r="AN88" s="950"/>
      <c r="AO88" s="950"/>
      <c r="AP88" s="946">
        <v>81831</v>
      </c>
      <c r="AQ88" s="946"/>
      <c r="AR88" s="946"/>
      <c r="AS88" s="946"/>
      <c r="AT88" s="946"/>
      <c r="AU88" s="946">
        <v>5250</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24" t="s">
        <v>398</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3135</v>
      </c>
      <c r="CS102" s="940"/>
      <c r="CT102" s="940"/>
      <c r="CU102" s="940"/>
      <c r="CV102" s="941"/>
      <c r="CW102" s="939">
        <v>2257</v>
      </c>
      <c r="CX102" s="940"/>
      <c r="CY102" s="940"/>
      <c r="CZ102" s="940"/>
      <c r="DA102" s="941"/>
      <c r="DB102" s="939">
        <v>5867</v>
      </c>
      <c r="DC102" s="940"/>
      <c r="DD102" s="940"/>
      <c r="DE102" s="940"/>
      <c r="DF102" s="941"/>
      <c r="DG102" s="939">
        <v>13829</v>
      </c>
      <c r="DH102" s="940"/>
      <c r="DI102" s="940"/>
      <c r="DJ102" s="940"/>
      <c r="DK102" s="941"/>
      <c r="DL102" s="939" t="s">
        <v>483</v>
      </c>
      <c r="DM102" s="940"/>
      <c r="DN102" s="940"/>
      <c r="DO102" s="940"/>
      <c r="DP102" s="941"/>
      <c r="DQ102" s="939" t="s">
        <v>483</v>
      </c>
      <c r="DR102" s="940"/>
      <c r="DS102" s="940"/>
      <c r="DT102" s="940"/>
      <c r="DU102" s="941"/>
      <c r="DV102" s="924"/>
      <c r="DW102" s="925"/>
      <c r="DX102" s="925"/>
      <c r="DY102" s="925"/>
      <c r="DZ102" s="926"/>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399</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400</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401</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402</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403</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404</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405</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406</v>
      </c>
      <c r="AB109" s="883"/>
      <c r="AC109" s="883"/>
      <c r="AD109" s="883"/>
      <c r="AE109" s="884"/>
      <c r="AF109" s="885" t="s">
        <v>407</v>
      </c>
      <c r="AG109" s="883"/>
      <c r="AH109" s="883"/>
      <c r="AI109" s="883"/>
      <c r="AJ109" s="884"/>
      <c r="AK109" s="885" t="s">
        <v>294</v>
      </c>
      <c r="AL109" s="883"/>
      <c r="AM109" s="883"/>
      <c r="AN109" s="883"/>
      <c r="AO109" s="884"/>
      <c r="AP109" s="885" t="s">
        <v>408</v>
      </c>
      <c r="AQ109" s="883"/>
      <c r="AR109" s="883"/>
      <c r="AS109" s="883"/>
      <c r="AT109" s="916"/>
      <c r="AU109" s="882" t="s">
        <v>405</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406</v>
      </c>
      <c r="BR109" s="883"/>
      <c r="BS109" s="883"/>
      <c r="BT109" s="883"/>
      <c r="BU109" s="884"/>
      <c r="BV109" s="885" t="s">
        <v>407</v>
      </c>
      <c r="BW109" s="883"/>
      <c r="BX109" s="883"/>
      <c r="BY109" s="883"/>
      <c r="BZ109" s="884"/>
      <c r="CA109" s="885" t="s">
        <v>294</v>
      </c>
      <c r="CB109" s="883"/>
      <c r="CC109" s="883"/>
      <c r="CD109" s="883"/>
      <c r="CE109" s="884"/>
      <c r="CF109" s="923" t="s">
        <v>408</v>
      </c>
      <c r="CG109" s="923"/>
      <c r="CH109" s="923"/>
      <c r="CI109" s="923"/>
      <c r="CJ109" s="923"/>
      <c r="CK109" s="885" t="s">
        <v>409</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406</v>
      </c>
      <c r="DH109" s="883"/>
      <c r="DI109" s="883"/>
      <c r="DJ109" s="883"/>
      <c r="DK109" s="884"/>
      <c r="DL109" s="885" t="s">
        <v>407</v>
      </c>
      <c r="DM109" s="883"/>
      <c r="DN109" s="883"/>
      <c r="DO109" s="883"/>
      <c r="DP109" s="884"/>
      <c r="DQ109" s="885" t="s">
        <v>294</v>
      </c>
      <c r="DR109" s="883"/>
      <c r="DS109" s="883"/>
      <c r="DT109" s="883"/>
      <c r="DU109" s="884"/>
      <c r="DV109" s="885" t="s">
        <v>408</v>
      </c>
      <c r="DW109" s="883"/>
      <c r="DX109" s="883"/>
      <c r="DY109" s="883"/>
      <c r="DZ109" s="916"/>
    </row>
    <row r="110" spans="1:131" s="224" customFormat="1" ht="26.25" customHeight="1" x14ac:dyDescent="0.2">
      <c r="A110" s="794" t="s">
        <v>410</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4107280</v>
      </c>
      <c r="AB110" s="876"/>
      <c r="AC110" s="876"/>
      <c r="AD110" s="876"/>
      <c r="AE110" s="877"/>
      <c r="AF110" s="878">
        <v>3992509</v>
      </c>
      <c r="AG110" s="876"/>
      <c r="AH110" s="876"/>
      <c r="AI110" s="876"/>
      <c r="AJ110" s="877"/>
      <c r="AK110" s="878">
        <v>3823090</v>
      </c>
      <c r="AL110" s="876"/>
      <c r="AM110" s="876"/>
      <c r="AN110" s="876"/>
      <c r="AO110" s="877"/>
      <c r="AP110" s="879">
        <v>1.8</v>
      </c>
      <c r="AQ110" s="880"/>
      <c r="AR110" s="880"/>
      <c r="AS110" s="880"/>
      <c r="AT110" s="881"/>
      <c r="AU110" s="917" t="s">
        <v>69</v>
      </c>
      <c r="AV110" s="918"/>
      <c r="AW110" s="918"/>
      <c r="AX110" s="918"/>
      <c r="AY110" s="918"/>
      <c r="AZ110" s="847" t="s">
        <v>411</v>
      </c>
      <c r="BA110" s="795"/>
      <c r="BB110" s="795"/>
      <c r="BC110" s="795"/>
      <c r="BD110" s="795"/>
      <c r="BE110" s="795"/>
      <c r="BF110" s="795"/>
      <c r="BG110" s="795"/>
      <c r="BH110" s="795"/>
      <c r="BI110" s="795"/>
      <c r="BJ110" s="795"/>
      <c r="BK110" s="795"/>
      <c r="BL110" s="795"/>
      <c r="BM110" s="795"/>
      <c r="BN110" s="795"/>
      <c r="BO110" s="795"/>
      <c r="BP110" s="796"/>
      <c r="BQ110" s="848">
        <v>63798809</v>
      </c>
      <c r="BR110" s="829"/>
      <c r="BS110" s="829"/>
      <c r="BT110" s="829"/>
      <c r="BU110" s="829"/>
      <c r="BV110" s="829">
        <v>55594706</v>
      </c>
      <c r="BW110" s="829"/>
      <c r="BX110" s="829"/>
      <c r="BY110" s="829"/>
      <c r="BZ110" s="829"/>
      <c r="CA110" s="829">
        <v>48131934</v>
      </c>
      <c r="CB110" s="829"/>
      <c r="CC110" s="829"/>
      <c r="CD110" s="829"/>
      <c r="CE110" s="829"/>
      <c r="CF110" s="853">
        <v>22.4</v>
      </c>
      <c r="CG110" s="854"/>
      <c r="CH110" s="854"/>
      <c r="CI110" s="854"/>
      <c r="CJ110" s="854"/>
      <c r="CK110" s="913" t="s">
        <v>412</v>
      </c>
      <c r="CL110" s="806"/>
      <c r="CM110" s="847" t="s">
        <v>413</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2">
      <c r="A111" s="761" t="s">
        <v>414</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415</v>
      </c>
      <c r="BA111" s="739"/>
      <c r="BB111" s="739"/>
      <c r="BC111" s="739"/>
      <c r="BD111" s="739"/>
      <c r="BE111" s="739"/>
      <c r="BF111" s="739"/>
      <c r="BG111" s="739"/>
      <c r="BH111" s="739"/>
      <c r="BI111" s="739"/>
      <c r="BJ111" s="739"/>
      <c r="BK111" s="739"/>
      <c r="BL111" s="739"/>
      <c r="BM111" s="739"/>
      <c r="BN111" s="739"/>
      <c r="BO111" s="739"/>
      <c r="BP111" s="740"/>
      <c r="BQ111" s="803">
        <v>18910238</v>
      </c>
      <c r="BR111" s="804"/>
      <c r="BS111" s="804"/>
      <c r="BT111" s="804"/>
      <c r="BU111" s="804"/>
      <c r="BV111" s="804">
        <v>22507655</v>
      </c>
      <c r="BW111" s="804"/>
      <c r="BX111" s="804"/>
      <c r="BY111" s="804"/>
      <c r="BZ111" s="804"/>
      <c r="CA111" s="804">
        <v>22725341</v>
      </c>
      <c r="CB111" s="804"/>
      <c r="CC111" s="804"/>
      <c r="CD111" s="804"/>
      <c r="CE111" s="804"/>
      <c r="CF111" s="862">
        <v>10.6</v>
      </c>
      <c r="CG111" s="863"/>
      <c r="CH111" s="863"/>
      <c r="CI111" s="863"/>
      <c r="CJ111" s="863"/>
      <c r="CK111" s="914"/>
      <c r="CL111" s="808"/>
      <c r="CM111" s="802" t="s">
        <v>416</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2">
      <c r="A112" s="899" t="s">
        <v>417</v>
      </c>
      <c r="B112" s="900"/>
      <c r="C112" s="739" t="s">
        <v>418</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1126327</v>
      </c>
      <c r="AB112" s="767"/>
      <c r="AC112" s="767"/>
      <c r="AD112" s="767"/>
      <c r="AE112" s="768"/>
      <c r="AF112" s="769">
        <v>863297</v>
      </c>
      <c r="AG112" s="767"/>
      <c r="AH112" s="767"/>
      <c r="AI112" s="767"/>
      <c r="AJ112" s="768"/>
      <c r="AK112" s="769">
        <v>615267</v>
      </c>
      <c r="AL112" s="767"/>
      <c r="AM112" s="767"/>
      <c r="AN112" s="767"/>
      <c r="AO112" s="768"/>
      <c r="AP112" s="811">
        <v>0.3</v>
      </c>
      <c r="AQ112" s="812"/>
      <c r="AR112" s="812"/>
      <c r="AS112" s="812"/>
      <c r="AT112" s="813"/>
      <c r="AU112" s="919"/>
      <c r="AV112" s="920"/>
      <c r="AW112" s="920"/>
      <c r="AX112" s="920"/>
      <c r="AY112" s="920"/>
      <c r="AZ112" s="802" t="s">
        <v>419</v>
      </c>
      <c r="BA112" s="739"/>
      <c r="BB112" s="739"/>
      <c r="BC112" s="739"/>
      <c r="BD112" s="739"/>
      <c r="BE112" s="739"/>
      <c r="BF112" s="739"/>
      <c r="BG112" s="739"/>
      <c r="BH112" s="739"/>
      <c r="BI112" s="739"/>
      <c r="BJ112" s="739"/>
      <c r="BK112" s="739"/>
      <c r="BL112" s="739"/>
      <c r="BM112" s="739"/>
      <c r="BN112" s="739"/>
      <c r="BO112" s="739"/>
      <c r="BP112" s="740"/>
      <c r="BQ112" s="803" t="s">
        <v>122</v>
      </c>
      <c r="BR112" s="804"/>
      <c r="BS112" s="804"/>
      <c r="BT112" s="804"/>
      <c r="BU112" s="804"/>
      <c r="BV112" s="804" t="s">
        <v>122</v>
      </c>
      <c r="BW112" s="804"/>
      <c r="BX112" s="804"/>
      <c r="BY112" s="804"/>
      <c r="BZ112" s="804"/>
      <c r="CA112" s="804" t="s">
        <v>122</v>
      </c>
      <c r="CB112" s="804"/>
      <c r="CC112" s="804"/>
      <c r="CD112" s="804"/>
      <c r="CE112" s="804"/>
      <c r="CF112" s="862" t="s">
        <v>122</v>
      </c>
      <c r="CG112" s="863"/>
      <c r="CH112" s="863"/>
      <c r="CI112" s="863"/>
      <c r="CJ112" s="863"/>
      <c r="CK112" s="914"/>
      <c r="CL112" s="808"/>
      <c r="CM112" s="802" t="s">
        <v>420</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2">
      <c r="A113" s="901"/>
      <c r="B113" s="902"/>
      <c r="C113" s="739" t="s">
        <v>421</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t="s">
        <v>122</v>
      </c>
      <c r="AB113" s="906"/>
      <c r="AC113" s="906"/>
      <c r="AD113" s="906"/>
      <c r="AE113" s="907"/>
      <c r="AF113" s="908" t="s">
        <v>122</v>
      </c>
      <c r="AG113" s="906"/>
      <c r="AH113" s="906"/>
      <c r="AI113" s="906"/>
      <c r="AJ113" s="907"/>
      <c r="AK113" s="908" t="s">
        <v>122</v>
      </c>
      <c r="AL113" s="906"/>
      <c r="AM113" s="906"/>
      <c r="AN113" s="906"/>
      <c r="AO113" s="907"/>
      <c r="AP113" s="909" t="s">
        <v>122</v>
      </c>
      <c r="AQ113" s="910"/>
      <c r="AR113" s="910"/>
      <c r="AS113" s="910"/>
      <c r="AT113" s="911"/>
      <c r="AU113" s="919"/>
      <c r="AV113" s="920"/>
      <c r="AW113" s="920"/>
      <c r="AX113" s="920"/>
      <c r="AY113" s="920"/>
      <c r="AZ113" s="802" t="s">
        <v>422</v>
      </c>
      <c r="BA113" s="739"/>
      <c r="BB113" s="739"/>
      <c r="BC113" s="739"/>
      <c r="BD113" s="739"/>
      <c r="BE113" s="739"/>
      <c r="BF113" s="739"/>
      <c r="BG113" s="739"/>
      <c r="BH113" s="739"/>
      <c r="BI113" s="739"/>
      <c r="BJ113" s="739"/>
      <c r="BK113" s="739"/>
      <c r="BL113" s="739"/>
      <c r="BM113" s="739"/>
      <c r="BN113" s="739"/>
      <c r="BO113" s="739"/>
      <c r="BP113" s="740"/>
      <c r="BQ113" s="803">
        <v>4002607</v>
      </c>
      <c r="BR113" s="804"/>
      <c r="BS113" s="804"/>
      <c r="BT113" s="804"/>
      <c r="BU113" s="804"/>
      <c r="BV113" s="804">
        <v>4966166</v>
      </c>
      <c r="BW113" s="804"/>
      <c r="BX113" s="804"/>
      <c r="BY113" s="804"/>
      <c r="BZ113" s="804"/>
      <c r="CA113" s="804">
        <v>5249888</v>
      </c>
      <c r="CB113" s="804"/>
      <c r="CC113" s="804"/>
      <c r="CD113" s="804"/>
      <c r="CE113" s="804"/>
      <c r="CF113" s="862">
        <v>2.4</v>
      </c>
      <c r="CG113" s="863"/>
      <c r="CH113" s="863"/>
      <c r="CI113" s="863"/>
      <c r="CJ113" s="863"/>
      <c r="CK113" s="914"/>
      <c r="CL113" s="808"/>
      <c r="CM113" s="802" t="s">
        <v>423</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2">
      <c r="A114" s="901"/>
      <c r="B114" s="902"/>
      <c r="C114" s="739" t="s">
        <v>424</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256155</v>
      </c>
      <c r="AB114" s="767"/>
      <c r="AC114" s="767"/>
      <c r="AD114" s="767"/>
      <c r="AE114" s="768"/>
      <c r="AF114" s="769">
        <v>266189</v>
      </c>
      <c r="AG114" s="767"/>
      <c r="AH114" s="767"/>
      <c r="AI114" s="767"/>
      <c r="AJ114" s="768"/>
      <c r="AK114" s="769">
        <v>331224</v>
      </c>
      <c r="AL114" s="767"/>
      <c r="AM114" s="767"/>
      <c r="AN114" s="767"/>
      <c r="AO114" s="768"/>
      <c r="AP114" s="811">
        <v>0.2</v>
      </c>
      <c r="AQ114" s="812"/>
      <c r="AR114" s="812"/>
      <c r="AS114" s="812"/>
      <c r="AT114" s="813"/>
      <c r="AU114" s="919"/>
      <c r="AV114" s="920"/>
      <c r="AW114" s="920"/>
      <c r="AX114" s="920"/>
      <c r="AY114" s="920"/>
      <c r="AZ114" s="802" t="s">
        <v>425</v>
      </c>
      <c r="BA114" s="739"/>
      <c r="BB114" s="739"/>
      <c r="BC114" s="739"/>
      <c r="BD114" s="739"/>
      <c r="BE114" s="739"/>
      <c r="BF114" s="739"/>
      <c r="BG114" s="739"/>
      <c r="BH114" s="739"/>
      <c r="BI114" s="739"/>
      <c r="BJ114" s="739"/>
      <c r="BK114" s="739"/>
      <c r="BL114" s="739"/>
      <c r="BM114" s="739"/>
      <c r="BN114" s="739"/>
      <c r="BO114" s="739"/>
      <c r="BP114" s="740"/>
      <c r="BQ114" s="803">
        <v>31468994</v>
      </c>
      <c r="BR114" s="804"/>
      <c r="BS114" s="804"/>
      <c r="BT114" s="804"/>
      <c r="BU114" s="804"/>
      <c r="BV114" s="804">
        <v>31192973</v>
      </c>
      <c r="BW114" s="804"/>
      <c r="BX114" s="804"/>
      <c r="BY114" s="804"/>
      <c r="BZ114" s="804"/>
      <c r="CA114" s="804">
        <v>32721619</v>
      </c>
      <c r="CB114" s="804"/>
      <c r="CC114" s="804"/>
      <c r="CD114" s="804"/>
      <c r="CE114" s="804"/>
      <c r="CF114" s="862">
        <v>15.3</v>
      </c>
      <c r="CG114" s="863"/>
      <c r="CH114" s="863"/>
      <c r="CI114" s="863"/>
      <c r="CJ114" s="863"/>
      <c r="CK114" s="914"/>
      <c r="CL114" s="808"/>
      <c r="CM114" s="802" t="s">
        <v>426</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2">
      <c r="A115" s="901"/>
      <c r="B115" s="902"/>
      <c r="C115" s="739" t="s">
        <v>427</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2442851</v>
      </c>
      <c r="AB115" s="906"/>
      <c r="AC115" s="906"/>
      <c r="AD115" s="906"/>
      <c r="AE115" s="907"/>
      <c r="AF115" s="908">
        <v>3408708</v>
      </c>
      <c r="AG115" s="906"/>
      <c r="AH115" s="906"/>
      <c r="AI115" s="906"/>
      <c r="AJ115" s="907"/>
      <c r="AK115" s="908">
        <v>4338490</v>
      </c>
      <c r="AL115" s="906"/>
      <c r="AM115" s="906"/>
      <c r="AN115" s="906"/>
      <c r="AO115" s="907"/>
      <c r="AP115" s="909">
        <v>2</v>
      </c>
      <c r="AQ115" s="910"/>
      <c r="AR115" s="910"/>
      <c r="AS115" s="910"/>
      <c r="AT115" s="911"/>
      <c r="AU115" s="919"/>
      <c r="AV115" s="920"/>
      <c r="AW115" s="920"/>
      <c r="AX115" s="920"/>
      <c r="AY115" s="920"/>
      <c r="AZ115" s="802" t="s">
        <v>428</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429</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17022396</v>
      </c>
      <c r="DH115" s="767"/>
      <c r="DI115" s="767"/>
      <c r="DJ115" s="767"/>
      <c r="DK115" s="768"/>
      <c r="DL115" s="769">
        <v>20739372</v>
      </c>
      <c r="DM115" s="767"/>
      <c r="DN115" s="767"/>
      <c r="DO115" s="767"/>
      <c r="DP115" s="768"/>
      <c r="DQ115" s="769">
        <v>21214964</v>
      </c>
      <c r="DR115" s="767"/>
      <c r="DS115" s="767"/>
      <c r="DT115" s="767"/>
      <c r="DU115" s="768"/>
      <c r="DV115" s="811">
        <v>9.9</v>
      </c>
      <c r="DW115" s="812"/>
      <c r="DX115" s="812"/>
      <c r="DY115" s="812"/>
      <c r="DZ115" s="813"/>
    </row>
    <row r="116" spans="1:130" s="224" customFormat="1" ht="26.25" customHeight="1" x14ac:dyDescent="0.2">
      <c r="A116" s="903"/>
      <c r="B116" s="904"/>
      <c r="C116" s="826" t="s">
        <v>430</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431</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432</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746619</v>
      </c>
      <c r="DH116" s="767"/>
      <c r="DI116" s="767"/>
      <c r="DJ116" s="767"/>
      <c r="DK116" s="768"/>
      <c r="DL116" s="769">
        <v>753391</v>
      </c>
      <c r="DM116" s="767"/>
      <c r="DN116" s="767"/>
      <c r="DO116" s="767"/>
      <c r="DP116" s="768"/>
      <c r="DQ116" s="769">
        <v>711305</v>
      </c>
      <c r="DR116" s="767"/>
      <c r="DS116" s="767"/>
      <c r="DT116" s="767"/>
      <c r="DU116" s="768"/>
      <c r="DV116" s="811">
        <v>0.3</v>
      </c>
      <c r="DW116" s="812"/>
      <c r="DX116" s="812"/>
      <c r="DY116" s="812"/>
      <c r="DZ116" s="813"/>
    </row>
    <row r="117" spans="1:130" s="224"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433</v>
      </c>
      <c r="Z117" s="884"/>
      <c r="AA117" s="889">
        <v>7932613</v>
      </c>
      <c r="AB117" s="890"/>
      <c r="AC117" s="890"/>
      <c r="AD117" s="890"/>
      <c r="AE117" s="891"/>
      <c r="AF117" s="892">
        <v>8530703</v>
      </c>
      <c r="AG117" s="890"/>
      <c r="AH117" s="890"/>
      <c r="AI117" s="890"/>
      <c r="AJ117" s="891"/>
      <c r="AK117" s="892">
        <v>9108071</v>
      </c>
      <c r="AL117" s="890"/>
      <c r="AM117" s="890"/>
      <c r="AN117" s="890"/>
      <c r="AO117" s="891"/>
      <c r="AP117" s="893"/>
      <c r="AQ117" s="894"/>
      <c r="AR117" s="894"/>
      <c r="AS117" s="894"/>
      <c r="AT117" s="895"/>
      <c r="AU117" s="919"/>
      <c r="AV117" s="920"/>
      <c r="AW117" s="920"/>
      <c r="AX117" s="920"/>
      <c r="AY117" s="920"/>
      <c r="AZ117" s="850" t="s">
        <v>434</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435</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2">
      <c r="A118" s="882" t="s">
        <v>409</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406</v>
      </c>
      <c r="AB118" s="883"/>
      <c r="AC118" s="883"/>
      <c r="AD118" s="883"/>
      <c r="AE118" s="884"/>
      <c r="AF118" s="885" t="s">
        <v>407</v>
      </c>
      <c r="AG118" s="883"/>
      <c r="AH118" s="883"/>
      <c r="AI118" s="883"/>
      <c r="AJ118" s="884"/>
      <c r="AK118" s="885" t="s">
        <v>294</v>
      </c>
      <c r="AL118" s="883"/>
      <c r="AM118" s="883"/>
      <c r="AN118" s="883"/>
      <c r="AO118" s="884"/>
      <c r="AP118" s="886" t="s">
        <v>408</v>
      </c>
      <c r="AQ118" s="887"/>
      <c r="AR118" s="887"/>
      <c r="AS118" s="887"/>
      <c r="AT118" s="888"/>
      <c r="AU118" s="919"/>
      <c r="AV118" s="920"/>
      <c r="AW118" s="920"/>
      <c r="AX118" s="920"/>
      <c r="AY118" s="920"/>
      <c r="AZ118" s="825" t="s">
        <v>436</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437</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2">
      <c r="A119" s="805" t="s">
        <v>412</v>
      </c>
      <c r="B119" s="806"/>
      <c r="C119" s="847" t="s">
        <v>413</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438</v>
      </c>
      <c r="BP119" s="865"/>
      <c r="BQ119" s="866">
        <v>118180648</v>
      </c>
      <c r="BR119" s="832"/>
      <c r="BS119" s="832"/>
      <c r="BT119" s="832"/>
      <c r="BU119" s="832"/>
      <c r="BV119" s="832">
        <v>114261500</v>
      </c>
      <c r="BW119" s="832"/>
      <c r="BX119" s="832"/>
      <c r="BY119" s="832"/>
      <c r="BZ119" s="832"/>
      <c r="CA119" s="832">
        <v>108828782</v>
      </c>
      <c r="CB119" s="832"/>
      <c r="CC119" s="832"/>
      <c r="CD119" s="832"/>
      <c r="CE119" s="832"/>
      <c r="CF119" s="735"/>
      <c r="CG119" s="736"/>
      <c r="CH119" s="736"/>
      <c r="CI119" s="736"/>
      <c r="CJ119" s="821"/>
      <c r="CK119" s="915"/>
      <c r="CL119" s="810"/>
      <c r="CM119" s="825" t="s">
        <v>439</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1141223</v>
      </c>
      <c r="DH119" s="751"/>
      <c r="DI119" s="751"/>
      <c r="DJ119" s="751"/>
      <c r="DK119" s="752"/>
      <c r="DL119" s="753">
        <v>1014892</v>
      </c>
      <c r="DM119" s="751"/>
      <c r="DN119" s="751"/>
      <c r="DO119" s="751"/>
      <c r="DP119" s="752"/>
      <c r="DQ119" s="753">
        <v>799072</v>
      </c>
      <c r="DR119" s="751"/>
      <c r="DS119" s="751"/>
      <c r="DT119" s="751"/>
      <c r="DU119" s="752"/>
      <c r="DV119" s="835">
        <v>0.4</v>
      </c>
      <c r="DW119" s="836"/>
      <c r="DX119" s="836"/>
      <c r="DY119" s="836"/>
      <c r="DZ119" s="837"/>
    </row>
    <row r="120" spans="1:130" s="224" customFormat="1" ht="26.25" customHeight="1" x14ac:dyDescent="0.2">
      <c r="A120" s="807"/>
      <c r="B120" s="808"/>
      <c r="C120" s="802" t="s">
        <v>416</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440</v>
      </c>
      <c r="AV120" s="868"/>
      <c r="AW120" s="868"/>
      <c r="AX120" s="868"/>
      <c r="AY120" s="869"/>
      <c r="AZ120" s="847" t="s">
        <v>441</v>
      </c>
      <c r="BA120" s="795"/>
      <c r="BB120" s="795"/>
      <c r="BC120" s="795"/>
      <c r="BD120" s="795"/>
      <c r="BE120" s="795"/>
      <c r="BF120" s="795"/>
      <c r="BG120" s="795"/>
      <c r="BH120" s="795"/>
      <c r="BI120" s="795"/>
      <c r="BJ120" s="795"/>
      <c r="BK120" s="795"/>
      <c r="BL120" s="795"/>
      <c r="BM120" s="795"/>
      <c r="BN120" s="795"/>
      <c r="BO120" s="795"/>
      <c r="BP120" s="796"/>
      <c r="BQ120" s="848">
        <v>137264453</v>
      </c>
      <c r="BR120" s="829"/>
      <c r="BS120" s="829"/>
      <c r="BT120" s="829"/>
      <c r="BU120" s="829"/>
      <c r="BV120" s="829">
        <v>163175086</v>
      </c>
      <c r="BW120" s="829"/>
      <c r="BX120" s="829"/>
      <c r="BY120" s="829"/>
      <c r="BZ120" s="829"/>
      <c r="CA120" s="829">
        <v>165869416</v>
      </c>
      <c r="CB120" s="829"/>
      <c r="CC120" s="829"/>
      <c r="CD120" s="829"/>
      <c r="CE120" s="829"/>
      <c r="CF120" s="853">
        <v>77.3</v>
      </c>
      <c r="CG120" s="854"/>
      <c r="CH120" s="854"/>
      <c r="CI120" s="854"/>
      <c r="CJ120" s="854"/>
      <c r="CK120" s="855" t="s">
        <v>442</v>
      </c>
      <c r="CL120" s="839"/>
      <c r="CM120" s="839"/>
      <c r="CN120" s="839"/>
      <c r="CO120" s="840"/>
      <c r="CP120" s="859" t="s">
        <v>391</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t="s">
        <v>122</v>
      </c>
      <c r="DR120" s="829"/>
      <c r="DS120" s="829"/>
      <c r="DT120" s="829"/>
      <c r="DU120" s="829"/>
      <c r="DV120" s="830" t="s">
        <v>122</v>
      </c>
      <c r="DW120" s="830"/>
      <c r="DX120" s="830"/>
      <c r="DY120" s="830"/>
      <c r="DZ120" s="831"/>
    </row>
    <row r="121" spans="1:130" s="224" customFormat="1" ht="26.25" customHeight="1" x14ac:dyDescent="0.2">
      <c r="A121" s="807"/>
      <c r="B121" s="808"/>
      <c r="C121" s="850" t="s">
        <v>443</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444</v>
      </c>
      <c r="BA121" s="739"/>
      <c r="BB121" s="739"/>
      <c r="BC121" s="739"/>
      <c r="BD121" s="739"/>
      <c r="BE121" s="739"/>
      <c r="BF121" s="739"/>
      <c r="BG121" s="739"/>
      <c r="BH121" s="739"/>
      <c r="BI121" s="739"/>
      <c r="BJ121" s="739"/>
      <c r="BK121" s="739"/>
      <c r="BL121" s="739"/>
      <c r="BM121" s="739"/>
      <c r="BN121" s="739"/>
      <c r="BO121" s="739"/>
      <c r="BP121" s="740"/>
      <c r="BQ121" s="803">
        <v>5981984</v>
      </c>
      <c r="BR121" s="804"/>
      <c r="BS121" s="804"/>
      <c r="BT121" s="804"/>
      <c r="BU121" s="804"/>
      <c r="BV121" s="804">
        <v>5908189</v>
      </c>
      <c r="BW121" s="804"/>
      <c r="BX121" s="804"/>
      <c r="BY121" s="804"/>
      <c r="BZ121" s="804"/>
      <c r="CA121" s="804">
        <v>5883961</v>
      </c>
      <c r="CB121" s="804"/>
      <c r="CC121" s="804"/>
      <c r="CD121" s="804"/>
      <c r="CE121" s="804"/>
      <c r="CF121" s="862">
        <v>2.7</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24" customFormat="1" ht="26.25" customHeight="1" x14ac:dyDescent="0.2">
      <c r="A122" s="807"/>
      <c r="B122" s="808"/>
      <c r="C122" s="802" t="s">
        <v>426</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445</v>
      </c>
      <c r="BA122" s="826"/>
      <c r="BB122" s="826"/>
      <c r="BC122" s="826"/>
      <c r="BD122" s="826"/>
      <c r="BE122" s="826"/>
      <c r="BF122" s="826"/>
      <c r="BG122" s="826"/>
      <c r="BH122" s="826"/>
      <c r="BI122" s="826"/>
      <c r="BJ122" s="826"/>
      <c r="BK122" s="826"/>
      <c r="BL122" s="826"/>
      <c r="BM122" s="826"/>
      <c r="BN122" s="826"/>
      <c r="BO122" s="826"/>
      <c r="BP122" s="827"/>
      <c r="BQ122" s="866">
        <v>126413065</v>
      </c>
      <c r="BR122" s="832"/>
      <c r="BS122" s="832"/>
      <c r="BT122" s="832"/>
      <c r="BU122" s="832"/>
      <c r="BV122" s="832">
        <v>115154535</v>
      </c>
      <c r="BW122" s="832"/>
      <c r="BX122" s="832"/>
      <c r="BY122" s="832"/>
      <c r="BZ122" s="832"/>
      <c r="CA122" s="832">
        <v>99521340</v>
      </c>
      <c r="CB122" s="832"/>
      <c r="CC122" s="832"/>
      <c r="CD122" s="832"/>
      <c r="CE122" s="832"/>
      <c r="CF122" s="833">
        <v>46.4</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24" customFormat="1" ht="26.25" customHeight="1" x14ac:dyDescent="0.2">
      <c r="A123" s="807"/>
      <c r="B123" s="808"/>
      <c r="C123" s="802" t="s">
        <v>432</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91431</v>
      </c>
      <c r="AB123" s="767"/>
      <c r="AC123" s="767"/>
      <c r="AD123" s="767"/>
      <c r="AE123" s="768"/>
      <c r="AF123" s="769">
        <v>89772</v>
      </c>
      <c r="AG123" s="767"/>
      <c r="AH123" s="767"/>
      <c r="AI123" s="767"/>
      <c r="AJ123" s="768"/>
      <c r="AK123" s="769">
        <v>42056</v>
      </c>
      <c r="AL123" s="767"/>
      <c r="AM123" s="767"/>
      <c r="AN123" s="767"/>
      <c r="AO123" s="768"/>
      <c r="AP123" s="811">
        <v>0</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446</v>
      </c>
      <c r="BP123" s="865"/>
      <c r="BQ123" s="819">
        <v>269659502</v>
      </c>
      <c r="BR123" s="820"/>
      <c r="BS123" s="820"/>
      <c r="BT123" s="820"/>
      <c r="BU123" s="820"/>
      <c r="BV123" s="820">
        <v>284237810</v>
      </c>
      <c r="BW123" s="820"/>
      <c r="BX123" s="820"/>
      <c r="BY123" s="820"/>
      <c r="BZ123" s="820"/>
      <c r="CA123" s="820">
        <v>271274717</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24" customFormat="1" ht="26.25" customHeight="1" thickBot="1" x14ac:dyDescent="0.25">
      <c r="A124" s="807"/>
      <c r="B124" s="808"/>
      <c r="C124" s="802" t="s">
        <v>435</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447</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448</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2">
      <c r="A125" s="807"/>
      <c r="B125" s="808"/>
      <c r="C125" s="802" t="s">
        <v>437</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449</v>
      </c>
      <c r="CL125" s="839"/>
      <c r="CM125" s="839"/>
      <c r="CN125" s="839"/>
      <c r="CO125" s="840"/>
      <c r="CP125" s="847" t="s">
        <v>450</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5">
      <c r="A126" s="807"/>
      <c r="B126" s="808"/>
      <c r="C126" s="802" t="s">
        <v>439</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1856194</v>
      </c>
      <c r="AB126" s="767"/>
      <c r="AC126" s="767"/>
      <c r="AD126" s="767"/>
      <c r="AE126" s="768"/>
      <c r="AF126" s="769">
        <v>2816748</v>
      </c>
      <c r="AG126" s="767"/>
      <c r="AH126" s="767"/>
      <c r="AI126" s="767"/>
      <c r="AJ126" s="768"/>
      <c r="AK126" s="769">
        <v>3825340</v>
      </c>
      <c r="AL126" s="767"/>
      <c r="AM126" s="767"/>
      <c r="AN126" s="767"/>
      <c r="AO126" s="768"/>
      <c r="AP126" s="811">
        <v>1.8</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451</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2">
      <c r="A127" s="809"/>
      <c r="B127" s="810"/>
      <c r="C127" s="825" t="s">
        <v>452</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495226</v>
      </c>
      <c r="AB127" s="767"/>
      <c r="AC127" s="767"/>
      <c r="AD127" s="767"/>
      <c r="AE127" s="768"/>
      <c r="AF127" s="769">
        <v>502188</v>
      </c>
      <c r="AG127" s="767"/>
      <c r="AH127" s="767"/>
      <c r="AI127" s="767"/>
      <c r="AJ127" s="768"/>
      <c r="AK127" s="769">
        <v>471094</v>
      </c>
      <c r="AL127" s="767"/>
      <c r="AM127" s="767"/>
      <c r="AN127" s="767"/>
      <c r="AO127" s="768"/>
      <c r="AP127" s="811">
        <v>0.2</v>
      </c>
      <c r="AQ127" s="812"/>
      <c r="AR127" s="812"/>
      <c r="AS127" s="812"/>
      <c r="AT127" s="813"/>
      <c r="AU127" s="226"/>
      <c r="AV127" s="226"/>
      <c r="AW127" s="226"/>
      <c r="AX127" s="828" t="s">
        <v>453</v>
      </c>
      <c r="AY127" s="799"/>
      <c r="AZ127" s="799"/>
      <c r="BA127" s="799"/>
      <c r="BB127" s="799"/>
      <c r="BC127" s="799"/>
      <c r="BD127" s="799"/>
      <c r="BE127" s="800"/>
      <c r="BF127" s="798" t="s">
        <v>454</v>
      </c>
      <c r="BG127" s="799"/>
      <c r="BH127" s="799"/>
      <c r="BI127" s="799"/>
      <c r="BJ127" s="799"/>
      <c r="BK127" s="799"/>
      <c r="BL127" s="800"/>
      <c r="BM127" s="798" t="s">
        <v>455</v>
      </c>
      <c r="BN127" s="799"/>
      <c r="BO127" s="799"/>
      <c r="BP127" s="799"/>
      <c r="BQ127" s="799"/>
      <c r="BR127" s="799"/>
      <c r="BS127" s="800"/>
      <c r="BT127" s="798" t="s">
        <v>456</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457</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5">
      <c r="A128" s="783" t="s">
        <v>458</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459</v>
      </c>
      <c r="X128" s="785"/>
      <c r="Y128" s="785"/>
      <c r="Z128" s="786"/>
      <c r="AA128" s="787" t="s">
        <v>122</v>
      </c>
      <c r="AB128" s="788"/>
      <c r="AC128" s="788"/>
      <c r="AD128" s="788"/>
      <c r="AE128" s="789"/>
      <c r="AF128" s="790" t="s">
        <v>122</v>
      </c>
      <c r="AG128" s="788"/>
      <c r="AH128" s="788"/>
      <c r="AI128" s="788"/>
      <c r="AJ128" s="789"/>
      <c r="AK128" s="790" t="s">
        <v>122</v>
      </c>
      <c r="AL128" s="788"/>
      <c r="AM128" s="788"/>
      <c r="AN128" s="788"/>
      <c r="AO128" s="789"/>
      <c r="AP128" s="791"/>
      <c r="AQ128" s="792"/>
      <c r="AR128" s="792"/>
      <c r="AS128" s="792"/>
      <c r="AT128" s="793"/>
      <c r="AU128" s="226"/>
      <c r="AV128" s="226"/>
      <c r="AW128" s="226"/>
      <c r="AX128" s="794" t="s">
        <v>460</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461</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462</v>
      </c>
      <c r="X129" s="764"/>
      <c r="Y129" s="764"/>
      <c r="Z129" s="765"/>
      <c r="AA129" s="766">
        <v>206782019</v>
      </c>
      <c r="AB129" s="767"/>
      <c r="AC129" s="767"/>
      <c r="AD129" s="767"/>
      <c r="AE129" s="768"/>
      <c r="AF129" s="769">
        <v>217125148</v>
      </c>
      <c r="AG129" s="767"/>
      <c r="AH129" s="767"/>
      <c r="AI129" s="767"/>
      <c r="AJ129" s="768"/>
      <c r="AK129" s="769">
        <v>226601394</v>
      </c>
      <c r="AL129" s="767"/>
      <c r="AM129" s="767"/>
      <c r="AN129" s="767"/>
      <c r="AO129" s="768"/>
      <c r="AP129" s="770"/>
      <c r="AQ129" s="771"/>
      <c r="AR129" s="771"/>
      <c r="AS129" s="771"/>
      <c r="AT129" s="772"/>
      <c r="AU129" s="227"/>
      <c r="AV129" s="227"/>
      <c r="AW129" s="227"/>
      <c r="AX129" s="738" t="s">
        <v>463</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464</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465</v>
      </c>
      <c r="X130" s="764"/>
      <c r="Y130" s="764"/>
      <c r="Z130" s="765"/>
      <c r="AA130" s="766">
        <v>14552242</v>
      </c>
      <c r="AB130" s="767"/>
      <c r="AC130" s="767"/>
      <c r="AD130" s="767"/>
      <c r="AE130" s="768"/>
      <c r="AF130" s="769">
        <v>13426291</v>
      </c>
      <c r="AG130" s="767"/>
      <c r="AH130" s="767"/>
      <c r="AI130" s="767"/>
      <c r="AJ130" s="768"/>
      <c r="AK130" s="769">
        <v>12161115</v>
      </c>
      <c r="AL130" s="767"/>
      <c r="AM130" s="767"/>
      <c r="AN130" s="767"/>
      <c r="AO130" s="768"/>
      <c r="AP130" s="770"/>
      <c r="AQ130" s="771"/>
      <c r="AR130" s="771"/>
      <c r="AS130" s="771"/>
      <c r="AT130" s="772"/>
      <c r="AU130" s="227"/>
      <c r="AV130" s="227"/>
      <c r="AW130" s="227"/>
      <c r="AX130" s="738" t="s">
        <v>466</v>
      </c>
      <c r="AY130" s="739"/>
      <c r="AZ130" s="739"/>
      <c r="BA130" s="739"/>
      <c r="BB130" s="739"/>
      <c r="BC130" s="739"/>
      <c r="BD130" s="739"/>
      <c r="BE130" s="740"/>
      <c r="BF130" s="741">
        <v>-2.4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467</v>
      </c>
      <c r="X131" s="748"/>
      <c r="Y131" s="748"/>
      <c r="Z131" s="749"/>
      <c r="AA131" s="750">
        <v>192229777</v>
      </c>
      <c r="AB131" s="751"/>
      <c r="AC131" s="751"/>
      <c r="AD131" s="751"/>
      <c r="AE131" s="752"/>
      <c r="AF131" s="753">
        <v>203698857</v>
      </c>
      <c r="AG131" s="751"/>
      <c r="AH131" s="751"/>
      <c r="AI131" s="751"/>
      <c r="AJ131" s="752"/>
      <c r="AK131" s="753">
        <v>214440279</v>
      </c>
      <c r="AL131" s="751"/>
      <c r="AM131" s="751"/>
      <c r="AN131" s="751"/>
      <c r="AO131" s="752"/>
      <c r="AP131" s="754"/>
      <c r="AQ131" s="755"/>
      <c r="AR131" s="755"/>
      <c r="AS131" s="755"/>
      <c r="AT131" s="756"/>
      <c r="AU131" s="227"/>
      <c r="AV131" s="227"/>
      <c r="AW131" s="227"/>
      <c r="AX131" s="716" t="s">
        <v>468</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469</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470</v>
      </c>
      <c r="W132" s="729"/>
      <c r="X132" s="729"/>
      <c r="Y132" s="729"/>
      <c r="Z132" s="730"/>
      <c r="AA132" s="731">
        <v>-3.4436022899999998</v>
      </c>
      <c r="AB132" s="732"/>
      <c r="AC132" s="732"/>
      <c r="AD132" s="732"/>
      <c r="AE132" s="733"/>
      <c r="AF132" s="734">
        <v>-2.4033458400000001</v>
      </c>
      <c r="AG132" s="732"/>
      <c r="AH132" s="732"/>
      <c r="AI132" s="732"/>
      <c r="AJ132" s="733"/>
      <c r="AK132" s="734">
        <v>-1.4237270900000001</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471</v>
      </c>
      <c r="W133" s="708"/>
      <c r="X133" s="708"/>
      <c r="Y133" s="708"/>
      <c r="Z133" s="709"/>
      <c r="AA133" s="710">
        <v>-3.6</v>
      </c>
      <c r="AB133" s="711"/>
      <c r="AC133" s="711"/>
      <c r="AD133" s="711"/>
      <c r="AE133" s="712"/>
      <c r="AF133" s="710">
        <v>-3</v>
      </c>
      <c r="AG133" s="711"/>
      <c r="AH133" s="711"/>
      <c r="AI133" s="711"/>
      <c r="AJ133" s="712"/>
      <c r="AK133" s="710">
        <v>-2.4</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d2r6W5o266AIUtw6IDpzC6bHhI2FVbfY8LyuYDDVLadnBm4PBp2DYE60tNrpZJq6KFroRiDHl8skkyXHvAdI0Q==" saltValue="PPbLQR5zd9k85UAKf2J0W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472</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nF+kzm3irfdMzZCmMLscR087opvg34qqQ6bk8FKnhMlAIT9dJHHSB5i4v+C+inNYSrIpiirpJoOFZ3WQwfCdmA==" saltValue="2lCx2Gscy5J+uCQXcs5b1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pWf2rXn/Q5P+cASvjwPrK+xNvZemZ8W3hIkxJoHQYTXM+VvhdB4ONvcal9C/UzmdOMVUYaXhfKhApeOWCj5Pjg==" saltValue="vh2mm8hzWC9KfL6Muym+2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473</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474</v>
      </c>
      <c r="AL6" s="260"/>
      <c r="AM6" s="260"/>
      <c r="AN6" s="260"/>
    </row>
    <row r="7" spans="1:46" ht="13.5" customHeight="1" x14ac:dyDescent="0.2">
      <c r="A7" s="259"/>
      <c r="AK7" s="262"/>
      <c r="AL7" s="263"/>
      <c r="AM7" s="263"/>
      <c r="AN7" s="264"/>
      <c r="AO7" s="1107" t="s">
        <v>475</v>
      </c>
      <c r="AP7" s="265"/>
      <c r="AQ7" s="266" t="s">
        <v>476</v>
      </c>
      <c r="AR7" s="267"/>
    </row>
    <row r="8" spans="1:46" ht="13" x14ac:dyDescent="0.2">
      <c r="A8" s="259"/>
      <c r="AK8" s="268"/>
      <c r="AL8" s="269"/>
      <c r="AM8" s="269"/>
      <c r="AN8" s="270"/>
      <c r="AO8" s="1108"/>
      <c r="AP8" s="271" t="s">
        <v>477</v>
      </c>
      <c r="AQ8" s="272" t="s">
        <v>478</v>
      </c>
      <c r="AR8" s="273" t="s">
        <v>479</v>
      </c>
    </row>
    <row r="9" spans="1:46" ht="13" x14ac:dyDescent="0.2">
      <c r="A9" s="259"/>
      <c r="AK9" s="1119" t="s">
        <v>480</v>
      </c>
      <c r="AL9" s="1120"/>
      <c r="AM9" s="1120"/>
      <c r="AN9" s="1121"/>
      <c r="AO9" s="274">
        <v>55072903</v>
      </c>
      <c r="AP9" s="274">
        <v>59983</v>
      </c>
      <c r="AQ9" s="275">
        <v>62747</v>
      </c>
      <c r="AR9" s="276">
        <v>-4.4000000000000004</v>
      </c>
    </row>
    <row r="10" spans="1:46" ht="13.5" customHeight="1" x14ac:dyDescent="0.2">
      <c r="A10" s="259"/>
      <c r="AK10" s="1119" t="s">
        <v>481</v>
      </c>
      <c r="AL10" s="1120"/>
      <c r="AM10" s="1120"/>
      <c r="AN10" s="1121"/>
      <c r="AO10" s="277">
        <v>770060</v>
      </c>
      <c r="AP10" s="277">
        <v>839</v>
      </c>
      <c r="AQ10" s="278">
        <v>903</v>
      </c>
      <c r="AR10" s="279">
        <v>-7.1</v>
      </c>
    </row>
    <row r="11" spans="1:46" ht="13.5" customHeight="1" x14ac:dyDescent="0.2">
      <c r="A11" s="259"/>
      <c r="AK11" s="1119" t="s">
        <v>482</v>
      </c>
      <c r="AL11" s="1120"/>
      <c r="AM11" s="1120"/>
      <c r="AN11" s="1121"/>
      <c r="AO11" s="277" t="s">
        <v>483</v>
      </c>
      <c r="AP11" s="277" t="s">
        <v>483</v>
      </c>
      <c r="AQ11" s="278" t="s">
        <v>483</v>
      </c>
      <c r="AR11" s="279" t="s">
        <v>483</v>
      </c>
    </row>
    <row r="12" spans="1:46" ht="13.5" customHeight="1" x14ac:dyDescent="0.2">
      <c r="A12" s="259"/>
      <c r="AK12" s="1119" t="s">
        <v>484</v>
      </c>
      <c r="AL12" s="1120"/>
      <c r="AM12" s="1120"/>
      <c r="AN12" s="1121"/>
      <c r="AO12" s="277" t="s">
        <v>483</v>
      </c>
      <c r="AP12" s="277" t="s">
        <v>483</v>
      </c>
      <c r="AQ12" s="278" t="s">
        <v>483</v>
      </c>
      <c r="AR12" s="279" t="s">
        <v>483</v>
      </c>
    </row>
    <row r="13" spans="1:46" ht="13.5" customHeight="1" x14ac:dyDescent="0.2">
      <c r="A13" s="259"/>
      <c r="AK13" s="1119" t="s">
        <v>485</v>
      </c>
      <c r="AL13" s="1120"/>
      <c r="AM13" s="1120"/>
      <c r="AN13" s="1121"/>
      <c r="AO13" s="277">
        <v>1375409</v>
      </c>
      <c r="AP13" s="277">
        <v>1498</v>
      </c>
      <c r="AQ13" s="278">
        <v>2239</v>
      </c>
      <c r="AR13" s="279">
        <v>-33.1</v>
      </c>
    </row>
    <row r="14" spans="1:46" ht="13.5" customHeight="1" x14ac:dyDescent="0.2">
      <c r="A14" s="259"/>
      <c r="AK14" s="1119" t="s">
        <v>486</v>
      </c>
      <c r="AL14" s="1120"/>
      <c r="AM14" s="1120"/>
      <c r="AN14" s="1121"/>
      <c r="AO14" s="277">
        <v>1007290</v>
      </c>
      <c r="AP14" s="277">
        <v>1097</v>
      </c>
      <c r="AQ14" s="278">
        <v>1577</v>
      </c>
      <c r="AR14" s="279">
        <v>-30.4</v>
      </c>
    </row>
    <row r="15" spans="1:46" ht="13.5" customHeight="1" x14ac:dyDescent="0.2">
      <c r="A15" s="259"/>
      <c r="AK15" s="1122" t="s">
        <v>487</v>
      </c>
      <c r="AL15" s="1123"/>
      <c r="AM15" s="1123"/>
      <c r="AN15" s="1124"/>
      <c r="AO15" s="277">
        <v>-1344349</v>
      </c>
      <c r="AP15" s="277">
        <v>-1464</v>
      </c>
      <c r="AQ15" s="278">
        <v>-1898</v>
      </c>
      <c r="AR15" s="279">
        <v>-22.9</v>
      </c>
    </row>
    <row r="16" spans="1:46" ht="13" x14ac:dyDescent="0.2">
      <c r="A16" s="259"/>
      <c r="AK16" s="1122" t="s">
        <v>177</v>
      </c>
      <c r="AL16" s="1123"/>
      <c r="AM16" s="1123"/>
      <c r="AN16" s="1124"/>
      <c r="AO16" s="277">
        <v>56881313</v>
      </c>
      <c r="AP16" s="277">
        <v>61953</v>
      </c>
      <c r="AQ16" s="278">
        <v>65568</v>
      </c>
      <c r="AR16" s="279">
        <v>-5.5</v>
      </c>
    </row>
    <row r="17" spans="1:46" ht="13" x14ac:dyDescent="0.2">
      <c r="A17" s="259"/>
    </row>
    <row r="18" spans="1:46" ht="13" x14ac:dyDescent="0.2">
      <c r="A18" s="259"/>
      <c r="AQ18" s="280"/>
      <c r="AR18" s="280"/>
    </row>
    <row r="19" spans="1:46" ht="13" x14ac:dyDescent="0.2">
      <c r="A19" s="259"/>
      <c r="AK19" s="255" t="s">
        <v>488</v>
      </c>
    </row>
    <row r="20" spans="1:46" ht="13" x14ac:dyDescent="0.2">
      <c r="A20" s="259"/>
      <c r="AK20" s="281"/>
      <c r="AL20" s="282"/>
      <c r="AM20" s="282"/>
      <c r="AN20" s="283"/>
      <c r="AO20" s="284" t="s">
        <v>489</v>
      </c>
      <c r="AP20" s="285" t="s">
        <v>490</v>
      </c>
      <c r="AQ20" s="286" t="s">
        <v>491</v>
      </c>
      <c r="AR20" s="287"/>
    </row>
    <row r="21" spans="1:46" s="260" customFormat="1" ht="13" x14ac:dyDescent="0.2">
      <c r="A21" s="288"/>
      <c r="AK21" s="1125" t="s">
        <v>492</v>
      </c>
      <c r="AL21" s="1126"/>
      <c r="AM21" s="1126"/>
      <c r="AN21" s="1127"/>
      <c r="AO21" s="289">
        <v>5.83</v>
      </c>
      <c r="AP21" s="290">
        <v>6.35</v>
      </c>
      <c r="AQ21" s="291">
        <v>-0.52</v>
      </c>
      <c r="AS21" s="292"/>
      <c r="AT21" s="288"/>
    </row>
    <row r="22" spans="1:46" s="260" customFormat="1" ht="13" x14ac:dyDescent="0.2">
      <c r="A22" s="288"/>
      <c r="AK22" s="1125" t="s">
        <v>493</v>
      </c>
      <c r="AL22" s="1126"/>
      <c r="AM22" s="1126"/>
      <c r="AN22" s="1127"/>
      <c r="AO22" s="293">
        <v>99.6</v>
      </c>
      <c r="AP22" s="294">
        <v>98.6</v>
      </c>
      <c r="AQ22" s="295">
        <v>1</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18" t="s">
        <v>494</v>
      </c>
      <c r="B26" s="1118"/>
      <c r="C26" s="1118"/>
      <c r="D26" s="1118"/>
      <c r="E26" s="1118"/>
      <c r="F26" s="1118"/>
      <c r="G26" s="1118"/>
      <c r="H26" s="1118"/>
      <c r="I26" s="1118"/>
      <c r="J26" s="1118"/>
      <c r="K26" s="1118"/>
      <c r="L26" s="1118"/>
      <c r="M26" s="1118"/>
      <c r="N26" s="1118"/>
      <c r="O26" s="1118"/>
      <c r="P26" s="1118"/>
      <c r="Q26" s="1118"/>
      <c r="R26" s="1118"/>
      <c r="S26" s="1118"/>
      <c r="T26" s="1118"/>
      <c r="U26" s="1118"/>
      <c r="V26" s="1118"/>
      <c r="W26" s="1118"/>
      <c r="X26" s="1118"/>
      <c r="Y26" s="1118"/>
      <c r="Z26" s="1118"/>
      <c r="AA26" s="1118"/>
      <c r="AB26" s="1118"/>
      <c r="AC26" s="1118"/>
      <c r="AD26" s="1118"/>
      <c r="AE26" s="1118"/>
      <c r="AF26" s="1118"/>
      <c r="AG26" s="1118"/>
      <c r="AH26" s="1118"/>
      <c r="AI26" s="1118"/>
      <c r="AJ26" s="1118"/>
      <c r="AK26" s="1118"/>
      <c r="AL26" s="1118"/>
      <c r="AM26" s="1118"/>
      <c r="AN26" s="1118"/>
      <c r="AO26" s="1118"/>
      <c r="AP26" s="1118"/>
      <c r="AQ26" s="1118"/>
      <c r="AR26" s="1118"/>
      <c r="AS26" s="1118"/>
    </row>
    <row r="27" spans="1:46" ht="13" x14ac:dyDescent="0.2">
      <c r="A27" s="300"/>
      <c r="AS27" s="255"/>
      <c r="AT27" s="255"/>
    </row>
    <row r="28" spans="1:46" ht="16.5" x14ac:dyDescent="0.2">
      <c r="A28" s="256" t="s">
        <v>495</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496</v>
      </c>
      <c r="AL29" s="260"/>
      <c r="AM29" s="260"/>
      <c r="AN29" s="260"/>
      <c r="AS29" s="302"/>
    </row>
    <row r="30" spans="1:46" ht="13.5" customHeight="1" x14ac:dyDescent="0.2">
      <c r="A30" s="259"/>
      <c r="AK30" s="262"/>
      <c r="AL30" s="263"/>
      <c r="AM30" s="263"/>
      <c r="AN30" s="264"/>
      <c r="AO30" s="1107" t="s">
        <v>475</v>
      </c>
      <c r="AP30" s="265"/>
      <c r="AQ30" s="266" t="s">
        <v>476</v>
      </c>
      <c r="AR30" s="267"/>
    </row>
    <row r="31" spans="1:46" ht="13" x14ac:dyDescent="0.2">
      <c r="A31" s="259"/>
      <c r="AK31" s="268"/>
      <c r="AL31" s="269"/>
      <c r="AM31" s="269"/>
      <c r="AN31" s="270"/>
      <c r="AO31" s="1108"/>
      <c r="AP31" s="271" t="s">
        <v>477</v>
      </c>
      <c r="AQ31" s="272" t="s">
        <v>478</v>
      </c>
      <c r="AR31" s="273" t="s">
        <v>479</v>
      </c>
    </row>
    <row r="32" spans="1:46" ht="27" customHeight="1" x14ac:dyDescent="0.2">
      <c r="A32" s="259"/>
      <c r="AK32" s="1109" t="s">
        <v>497</v>
      </c>
      <c r="AL32" s="1110"/>
      <c r="AM32" s="1110"/>
      <c r="AN32" s="1111"/>
      <c r="AO32" s="303">
        <v>3823090</v>
      </c>
      <c r="AP32" s="303">
        <v>4164</v>
      </c>
      <c r="AQ32" s="304">
        <v>3862</v>
      </c>
      <c r="AR32" s="305">
        <v>7.8</v>
      </c>
    </row>
    <row r="33" spans="1:46" ht="13.5" customHeight="1" x14ac:dyDescent="0.2">
      <c r="A33" s="259"/>
      <c r="AK33" s="1109" t="s">
        <v>498</v>
      </c>
      <c r="AL33" s="1110"/>
      <c r="AM33" s="1110"/>
      <c r="AN33" s="1111"/>
      <c r="AO33" s="303" t="s">
        <v>483</v>
      </c>
      <c r="AP33" s="303" t="s">
        <v>483</v>
      </c>
      <c r="AQ33" s="304" t="s">
        <v>483</v>
      </c>
      <c r="AR33" s="305" t="s">
        <v>483</v>
      </c>
    </row>
    <row r="34" spans="1:46" ht="27" customHeight="1" x14ac:dyDescent="0.2">
      <c r="A34" s="259"/>
      <c r="AK34" s="1109" t="s">
        <v>499</v>
      </c>
      <c r="AL34" s="1110"/>
      <c r="AM34" s="1110"/>
      <c r="AN34" s="1111"/>
      <c r="AO34" s="303">
        <v>615267</v>
      </c>
      <c r="AP34" s="303">
        <v>670</v>
      </c>
      <c r="AQ34" s="304">
        <v>339</v>
      </c>
      <c r="AR34" s="305">
        <v>97.6</v>
      </c>
    </row>
    <row r="35" spans="1:46" ht="27" customHeight="1" x14ac:dyDescent="0.2">
      <c r="A35" s="259"/>
      <c r="AK35" s="1109" t="s">
        <v>500</v>
      </c>
      <c r="AL35" s="1110"/>
      <c r="AM35" s="1110"/>
      <c r="AN35" s="1111"/>
      <c r="AO35" s="303" t="s">
        <v>483</v>
      </c>
      <c r="AP35" s="303" t="s">
        <v>483</v>
      </c>
      <c r="AQ35" s="304">
        <v>19</v>
      </c>
      <c r="AR35" s="305" t="s">
        <v>483</v>
      </c>
    </row>
    <row r="36" spans="1:46" ht="27" customHeight="1" x14ac:dyDescent="0.2">
      <c r="A36" s="259"/>
      <c r="AK36" s="1109" t="s">
        <v>501</v>
      </c>
      <c r="AL36" s="1110"/>
      <c r="AM36" s="1110"/>
      <c r="AN36" s="1111"/>
      <c r="AO36" s="303">
        <v>331224</v>
      </c>
      <c r="AP36" s="303">
        <v>361</v>
      </c>
      <c r="AQ36" s="304">
        <v>364</v>
      </c>
      <c r="AR36" s="305">
        <v>-0.8</v>
      </c>
    </row>
    <row r="37" spans="1:46" ht="13.5" customHeight="1" x14ac:dyDescent="0.2">
      <c r="A37" s="259"/>
      <c r="AK37" s="1109" t="s">
        <v>502</v>
      </c>
      <c r="AL37" s="1110"/>
      <c r="AM37" s="1110"/>
      <c r="AN37" s="1111"/>
      <c r="AO37" s="303">
        <v>4338490</v>
      </c>
      <c r="AP37" s="303">
        <v>4725</v>
      </c>
      <c r="AQ37" s="304">
        <v>2345</v>
      </c>
      <c r="AR37" s="305">
        <v>101.5</v>
      </c>
    </row>
    <row r="38" spans="1:46" ht="27" customHeight="1" x14ac:dyDescent="0.2">
      <c r="A38" s="259"/>
      <c r="AK38" s="1112" t="s">
        <v>503</v>
      </c>
      <c r="AL38" s="1113"/>
      <c r="AM38" s="1113"/>
      <c r="AN38" s="1114"/>
      <c r="AO38" s="306" t="s">
        <v>483</v>
      </c>
      <c r="AP38" s="306" t="s">
        <v>483</v>
      </c>
      <c r="AQ38" s="307" t="s">
        <v>483</v>
      </c>
      <c r="AR38" s="295" t="s">
        <v>483</v>
      </c>
      <c r="AS38" s="302"/>
    </row>
    <row r="39" spans="1:46" ht="13" x14ac:dyDescent="0.2">
      <c r="A39" s="259"/>
      <c r="AK39" s="1112" t="s">
        <v>504</v>
      </c>
      <c r="AL39" s="1113"/>
      <c r="AM39" s="1113"/>
      <c r="AN39" s="1114"/>
      <c r="AO39" s="303" t="s">
        <v>483</v>
      </c>
      <c r="AP39" s="303" t="s">
        <v>483</v>
      </c>
      <c r="AQ39" s="304">
        <v>-12</v>
      </c>
      <c r="AR39" s="305" t="s">
        <v>483</v>
      </c>
      <c r="AS39" s="302"/>
    </row>
    <row r="40" spans="1:46" ht="27" customHeight="1" x14ac:dyDescent="0.2">
      <c r="A40" s="259"/>
      <c r="AK40" s="1109" t="s">
        <v>505</v>
      </c>
      <c r="AL40" s="1110"/>
      <c r="AM40" s="1110"/>
      <c r="AN40" s="1111"/>
      <c r="AO40" s="303">
        <v>-12161115</v>
      </c>
      <c r="AP40" s="303">
        <v>-13245</v>
      </c>
      <c r="AQ40" s="304">
        <v>-12184</v>
      </c>
      <c r="AR40" s="305">
        <v>8.6999999999999993</v>
      </c>
      <c r="AS40" s="302"/>
    </row>
    <row r="41" spans="1:46" ht="13" x14ac:dyDescent="0.2">
      <c r="A41" s="259"/>
      <c r="AK41" s="1115" t="s">
        <v>287</v>
      </c>
      <c r="AL41" s="1116"/>
      <c r="AM41" s="1116"/>
      <c r="AN41" s="1117"/>
      <c r="AO41" s="303">
        <v>-3053044</v>
      </c>
      <c r="AP41" s="303">
        <v>-3325</v>
      </c>
      <c r="AQ41" s="304">
        <v>-5268</v>
      </c>
      <c r="AR41" s="305">
        <v>-36.9</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506</v>
      </c>
    </row>
    <row r="48" spans="1:46" ht="13" x14ac:dyDescent="0.2">
      <c r="A48" s="259"/>
      <c r="AK48" s="313" t="s">
        <v>507</v>
      </c>
      <c r="AL48" s="313"/>
      <c r="AM48" s="313"/>
      <c r="AN48" s="313"/>
      <c r="AO48" s="313"/>
      <c r="AP48" s="313"/>
      <c r="AQ48" s="314"/>
      <c r="AR48" s="313"/>
    </row>
    <row r="49" spans="1:44" ht="13.5" customHeight="1" x14ac:dyDescent="0.2">
      <c r="A49" s="259"/>
      <c r="AK49" s="315"/>
      <c r="AL49" s="316"/>
      <c r="AM49" s="1102" t="s">
        <v>475</v>
      </c>
      <c r="AN49" s="1104" t="s">
        <v>508</v>
      </c>
      <c r="AO49" s="1105"/>
      <c r="AP49" s="1105"/>
      <c r="AQ49" s="1105"/>
      <c r="AR49" s="1106"/>
    </row>
    <row r="50" spans="1:44" ht="13" x14ac:dyDescent="0.2">
      <c r="A50" s="259"/>
      <c r="AK50" s="317"/>
      <c r="AL50" s="318"/>
      <c r="AM50" s="1103"/>
      <c r="AN50" s="319" t="s">
        <v>509</v>
      </c>
      <c r="AO50" s="320" t="s">
        <v>510</v>
      </c>
      <c r="AP50" s="321" t="s">
        <v>511</v>
      </c>
      <c r="AQ50" s="322" t="s">
        <v>512</v>
      </c>
      <c r="AR50" s="323" t="s">
        <v>513</v>
      </c>
    </row>
    <row r="51" spans="1:44" ht="13" x14ac:dyDescent="0.2">
      <c r="A51" s="259"/>
      <c r="AK51" s="315" t="s">
        <v>514</v>
      </c>
      <c r="AL51" s="316"/>
      <c r="AM51" s="324">
        <v>51449710</v>
      </c>
      <c r="AN51" s="325">
        <v>56077</v>
      </c>
      <c r="AO51" s="326">
        <v>17.399999999999999</v>
      </c>
      <c r="AP51" s="327">
        <v>51681</v>
      </c>
      <c r="AQ51" s="328">
        <v>3.8</v>
      </c>
      <c r="AR51" s="329">
        <v>13.6</v>
      </c>
    </row>
    <row r="52" spans="1:44" ht="13" x14ac:dyDescent="0.2">
      <c r="A52" s="259"/>
      <c r="AK52" s="330"/>
      <c r="AL52" s="331" t="s">
        <v>515</v>
      </c>
      <c r="AM52" s="332">
        <v>33491950</v>
      </c>
      <c r="AN52" s="333">
        <v>36504</v>
      </c>
      <c r="AO52" s="334">
        <v>13.4</v>
      </c>
      <c r="AP52" s="335">
        <v>37226</v>
      </c>
      <c r="AQ52" s="336">
        <v>-0.1</v>
      </c>
      <c r="AR52" s="337">
        <v>13.5</v>
      </c>
    </row>
    <row r="53" spans="1:44" ht="13" x14ac:dyDescent="0.2">
      <c r="A53" s="259"/>
      <c r="AK53" s="315" t="s">
        <v>516</v>
      </c>
      <c r="AL53" s="316"/>
      <c r="AM53" s="324">
        <v>39789958</v>
      </c>
      <c r="AN53" s="325">
        <v>43232</v>
      </c>
      <c r="AO53" s="326">
        <v>-22.9</v>
      </c>
      <c r="AP53" s="327">
        <v>50465</v>
      </c>
      <c r="AQ53" s="328">
        <v>-2.4</v>
      </c>
      <c r="AR53" s="329">
        <v>-20.5</v>
      </c>
    </row>
    <row r="54" spans="1:44" ht="13" x14ac:dyDescent="0.2">
      <c r="A54" s="259"/>
      <c r="AK54" s="330"/>
      <c r="AL54" s="331" t="s">
        <v>515</v>
      </c>
      <c r="AM54" s="332">
        <v>24135100</v>
      </c>
      <c r="AN54" s="333">
        <v>26223</v>
      </c>
      <c r="AO54" s="334">
        <v>-28.2</v>
      </c>
      <c r="AP54" s="335">
        <v>34193</v>
      </c>
      <c r="AQ54" s="336">
        <v>-8.1</v>
      </c>
      <c r="AR54" s="337">
        <v>-20.100000000000001</v>
      </c>
    </row>
    <row r="55" spans="1:44" ht="13" x14ac:dyDescent="0.2">
      <c r="A55" s="259"/>
      <c r="AK55" s="315" t="s">
        <v>517</v>
      </c>
      <c r="AL55" s="316"/>
      <c r="AM55" s="324">
        <v>31758464</v>
      </c>
      <c r="AN55" s="325">
        <v>34663</v>
      </c>
      <c r="AO55" s="326">
        <v>-19.8</v>
      </c>
      <c r="AP55" s="327">
        <v>51679</v>
      </c>
      <c r="AQ55" s="328">
        <v>2.4</v>
      </c>
      <c r="AR55" s="329">
        <v>-22.2</v>
      </c>
    </row>
    <row r="56" spans="1:44" ht="13" x14ac:dyDescent="0.2">
      <c r="A56" s="259"/>
      <c r="AK56" s="330"/>
      <c r="AL56" s="331" t="s">
        <v>515</v>
      </c>
      <c r="AM56" s="332">
        <v>19373964</v>
      </c>
      <c r="AN56" s="333">
        <v>21146</v>
      </c>
      <c r="AO56" s="334">
        <v>-19.399999999999999</v>
      </c>
      <c r="AP56" s="335">
        <v>35132</v>
      </c>
      <c r="AQ56" s="336">
        <v>2.7</v>
      </c>
      <c r="AR56" s="337">
        <v>-22.1</v>
      </c>
    </row>
    <row r="57" spans="1:44" ht="13" x14ac:dyDescent="0.2">
      <c r="A57" s="259"/>
      <c r="AK57" s="315" t="s">
        <v>518</v>
      </c>
      <c r="AL57" s="316"/>
      <c r="AM57" s="324">
        <v>31780904</v>
      </c>
      <c r="AN57" s="325">
        <v>34717</v>
      </c>
      <c r="AO57" s="326">
        <v>0.2</v>
      </c>
      <c r="AP57" s="327">
        <v>49665</v>
      </c>
      <c r="AQ57" s="328">
        <v>-3.9</v>
      </c>
      <c r="AR57" s="329">
        <v>4.0999999999999996</v>
      </c>
    </row>
    <row r="58" spans="1:44" ht="13" x14ac:dyDescent="0.2">
      <c r="A58" s="259"/>
      <c r="AK58" s="330"/>
      <c r="AL58" s="331" t="s">
        <v>515</v>
      </c>
      <c r="AM58" s="332">
        <v>20470625</v>
      </c>
      <c r="AN58" s="333">
        <v>22362</v>
      </c>
      <c r="AO58" s="334">
        <v>5.8</v>
      </c>
      <c r="AP58" s="335">
        <v>34678</v>
      </c>
      <c r="AQ58" s="336">
        <v>-1.3</v>
      </c>
      <c r="AR58" s="337">
        <v>7.1</v>
      </c>
    </row>
    <row r="59" spans="1:44" ht="13" x14ac:dyDescent="0.2">
      <c r="A59" s="259"/>
      <c r="AK59" s="315" t="s">
        <v>519</v>
      </c>
      <c r="AL59" s="316"/>
      <c r="AM59" s="324">
        <v>46241479</v>
      </c>
      <c r="AN59" s="325">
        <v>50364</v>
      </c>
      <c r="AO59" s="326">
        <v>45.1</v>
      </c>
      <c r="AP59" s="327">
        <v>63439</v>
      </c>
      <c r="AQ59" s="328">
        <v>27.7</v>
      </c>
      <c r="AR59" s="329">
        <v>17.399999999999999</v>
      </c>
    </row>
    <row r="60" spans="1:44" ht="13" x14ac:dyDescent="0.2">
      <c r="A60" s="259"/>
      <c r="AK60" s="330"/>
      <c r="AL60" s="331" t="s">
        <v>515</v>
      </c>
      <c r="AM60" s="332">
        <v>33098687</v>
      </c>
      <c r="AN60" s="333">
        <v>36050</v>
      </c>
      <c r="AO60" s="334">
        <v>61.2</v>
      </c>
      <c r="AP60" s="335">
        <v>46463</v>
      </c>
      <c r="AQ60" s="336">
        <v>34</v>
      </c>
      <c r="AR60" s="337">
        <v>27.2</v>
      </c>
    </row>
    <row r="61" spans="1:44" ht="13" x14ac:dyDescent="0.2">
      <c r="A61" s="259"/>
      <c r="AK61" s="315" t="s">
        <v>520</v>
      </c>
      <c r="AL61" s="338"/>
      <c r="AM61" s="324">
        <v>40204103</v>
      </c>
      <c r="AN61" s="325">
        <v>43811</v>
      </c>
      <c r="AO61" s="326">
        <v>4</v>
      </c>
      <c r="AP61" s="327">
        <v>53386</v>
      </c>
      <c r="AQ61" s="339">
        <v>5.5</v>
      </c>
      <c r="AR61" s="329">
        <v>-1.5</v>
      </c>
    </row>
    <row r="62" spans="1:44" ht="13" x14ac:dyDescent="0.2">
      <c r="A62" s="259"/>
      <c r="AK62" s="330"/>
      <c r="AL62" s="331" t="s">
        <v>515</v>
      </c>
      <c r="AM62" s="332">
        <v>26114065</v>
      </c>
      <c r="AN62" s="333">
        <v>28457</v>
      </c>
      <c r="AO62" s="334">
        <v>6.6</v>
      </c>
      <c r="AP62" s="335">
        <v>37538</v>
      </c>
      <c r="AQ62" s="336">
        <v>5.4</v>
      </c>
      <c r="AR62" s="337">
        <v>1.2</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NvyQDF8o2zNe0R8O2/+zs7cacCAZkrNRKxD3dz9PQqQVGeJhwTosX5CdEvnF7hMBn3/bBWR17n4zKfFt2FONFA==" saltValue="gZJmwCAqOB5jG+8tTDEUr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472</v>
      </c>
    </row>
    <row r="121" spans="125:125" ht="13.5" hidden="1" customHeight="1" x14ac:dyDescent="0.2">
      <c r="DU121" s="253"/>
    </row>
  </sheetData>
  <sheetProtection algorithmName="SHA-512" hashValue="5CVcqb+iX6oMCCgJtGYfqHKri11bf3Pn4fm+z5AK0e9Smd4tQzZgbGJMpBQViY8uMJWSChwpobUdy5MSBUUSVg==" saltValue="GZdcPKs7h72ujyUnjpG88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472</v>
      </c>
    </row>
  </sheetData>
  <sheetProtection algorithmName="SHA-512" hashValue="Z0zOklX/hgtxfpdRA9IONX7ZqZ9PH5GkU7UYr6cxuwX/uxY85hAXalVanDV72/MJ0mqFo/+gao7InrfsGonr1g==" saltValue="xWBMQXDQfcfw8x0MdUKYo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522</v>
      </c>
      <c r="G46" s="8" t="s">
        <v>523</v>
      </c>
      <c r="H46" s="8" t="s">
        <v>524</v>
      </c>
      <c r="I46" s="8" t="s">
        <v>525</v>
      </c>
      <c r="J46" s="9" t="s">
        <v>526</v>
      </c>
    </row>
    <row r="47" spans="2:10" ht="57.75" customHeight="1" x14ac:dyDescent="0.2">
      <c r="B47" s="10"/>
      <c r="C47" s="1128" t="s">
        <v>3</v>
      </c>
      <c r="D47" s="1128"/>
      <c r="E47" s="1129"/>
      <c r="F47" s="11">
        <v>16.46</v>
      </c>
      <c r="G47" s="12">
        <v>19.100000000000001</v>
      </c>
      <c r="H47" s="12">
        <v>18.78</v>
      </c>
      <c r="I47" s="12">
        <v>19.27</v>
      </c>
      <c r="J47" s="13">
        <v>18.5</v>
      </c>
    </row>
    <row r="48" spans="2:10" ht="57.75" customHeight="1" x14ac:dyDescent="0.2">
      <c r="B48" s="14"/>
      <c r="C48" s="1130" t="s">
        <v>4</v>
      </c>
      <c r="D48" s="1130"/>
      <c r="E48" s="1131"/>
      <c r="F48" s="15">
        <v>4.91</v>
      </c>
      <c r="G48" s="16">
        <v>6.13</v>
      </c>
      <c r="H48" s="16">
        <v>8.26</v>
      </c>
      <c r="I48" s="16">
        <v>7.02</v>
      </c>
      <c r="J48" s="17">
        <v>4.91</v>
      </c>
    </row>
    <row r="49" spans="2:10" ht="57.75" customHeight="1" thickBot="1" x14ac:dyDescent="0.25">
      <c r="B49" s="18"/>
      <c r="C49" s="1132" t="s">
        <v>5</v>
      </c>
      <c r="D49" s="1132"/>
      <c r="E49" s="1133"/>
      <c r="F49" s="19">
        <v>1.62</v>
      </c>
      <c r="G49" s="20">
        <v>3.75</v>
      </c>
      <c r="H49" s="20">
        <v>2.69</v>
      </c>
      <c r="I49" s="20">
        <v>0.54</v>
      </c>
      <c r="J49" s="21" t="s">
        <v>527</v>
      </c>
    </row>
    <row r="50" spans="2:10" ht="13" x14ac:dyDescent="0.2"/>
  </sheetData>
  <sheetProtection algorithmName="SHA-512" hashValue="yw83qhTA7wm4rnF1iPMpgkG1UDG4YOhodMz/WWSt7TrbWW/f38x1DCSQwfx7G1XPRMHcNdrsEbHnWngoDBXPsQ==" saltValue="DHnwTDLxTtqNcnQtTgk4R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蛭田 哲也(HIRUTA Tetsuya)</cp:lastModifiedBy>
  <cp:lastPrinted>2025-03-14T00:46:35Z</cp:lastPrinted>
  <dcterms:created xsi:type="dcterms:W3CDTF">2025-02-19T01:48:12Z</dcterms:created>
  <dcterms:modified xsi:type="dcterms:W3CDTF">2025-03-19T03:34:26Z</dcterms:modified>
  <cp:category/>
</cp:coreProperties>
</file>