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E5531CC3-2748-4677-AE52-D47CA6E73D3D}" xr6:coauthVersionLast="47" xr6:coauthVersionMax="47" xr10:uidLastSave="{108D38E1-BA22-4790-8966-E2DC7DF4D13C}"/>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tc={8341E183-EE6C-4742-8EF6-9A7B01E3D173}</author>
  </authors>
  <commentList>
    <comment ref="A66" authorId="0" shapeId="0" xr:uid="{8341E183-EE6C-4742-8EF6-9A7B01E3D17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東京都送付資料_参考数値より</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tc={59A60DB5-73D9-422D-9A49-7C479084C41E}</author>
  </authors>
  <commentList>
    <comment ref="C58" authorId="0" shapeId="0" xr:uid="{59A60DB5-73D9-422D-9A49-7C479084C41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検収調書_14基金の状況（29表）より</t>
      </text>
    </comment>
  </commentList>
</comments>
</file>

<file path=xl/sharedStrings.xml><?xml version="1.0" encoding="utf-8"?>
<sst xmlns="http://schemas.openxmlformats.org/spreadsheetml/2006/main" count="1147" uniqueCount="555">
  <si>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</si>
  <si>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</si>
  <si>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</si>
  <si>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</si>
  <si>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</si>
  <si>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</si>
  <si>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</si>
  <si>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</si>
  <si>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</si>
  <si>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</si>
  <si>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</si>
  <si>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</si>
  <si>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</si>
  <si>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</si>
  <si>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</si>
  <si>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</si>
  <si>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</si>
  <si>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</si>
  <si>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</si>
  <si>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</si>
  <si>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</si>
  <si>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</si>
  <si>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</si>
  <si>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</si>
  <si>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</si>
  <si>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</si>
  <si>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</si>
  <si>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</si>
  <si>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</si>
  <si>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</si>
  <si>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</si>
  <si>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</si>
  <si>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</si>
  <si>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</si>
  <si>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</si>
  <si>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</si>
  <si>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</si>
  <si>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</si>
  <si>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</si>
  <si>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</si>
  <si>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</si>
  <si>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</si>
  <si>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</si>
  <si>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</si>
  <si>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</si>
  <si>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</si>
  <si>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</si>
  <si>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</si>
  <si>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</si>
  <si>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</si>
  <si>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</si>
  <si>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</si>
  <si>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</si>
  <si>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</si>
  <si>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</si>
  <si>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</si>
  <si>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</si>
  <si>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</si>
  <si>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</si>
  <si>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</si>
  <si>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</si>
  <si>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</si>
  <si>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</si>
  <si>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</si>
  <si>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</si>
  <si>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</si>
  <si>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</si>
  <si>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</si>
  <si>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</si>
  <si>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</si>
  <si>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</si>
  <si>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</si>
  <si>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</si>
  <si>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</si>
  <si>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</si>
  <si>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</si>
  <si>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</si>
  <si>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</si>
  <si>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</si>
  <si>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</si>
  <si>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</si>
  <si>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</si>
  <si>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</si>
  <si>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</si>
  <si>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</si>
  <si>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</si>
  <si>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</si>
  <si>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</si>
  <si>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</si>
  <si>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</si>
  <si>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</si>
  <si>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</si>
  <si>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</si>
  <si>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</si>
  <si>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</si>
  <si>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</si>
  <si>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</si>
  <si>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</si>
  <si>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</si>
  <si>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</si>
  <si>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</si>
  <si>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</si>
  <si>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</si>
  <si>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</si>
  <si>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</si>
  <si>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</si>
  <si>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</si>
  <si>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</si>
  <si>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</si>
  <si>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</si>
  <si>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</si>
  <si>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</si>
  <si>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</si>
  <si>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</si>
  <si>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</si>
  <si>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</si>
  <si>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</si>
  <si>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</si>
  <si>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</si>
  <si>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</si>
  <si>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</si>
  <si>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</si>
  <si>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</si>
  <si>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</si>
  <si>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</si>
  <si>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</si>
  <si>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</si>
  <si>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</si>
  <si>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</si>
  <si>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</si>
  <si>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</si>
  <si>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</si>
  <si>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</si>
  <si>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</si>
  <si>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</si>
  <si>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</si>
  <si>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</si>
  <si>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</si>
  <si>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</si>
  <si>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</si>
  <si>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</si>
  <si>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</si>
  <si>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</si>
  <si>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</si>
  <si>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</si>
  <si>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</si>
  <si>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</si>
  <si>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</si>
  <si>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</si>
  <si>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</si>
  <si>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</si>
  <si>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</si>
  <si>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</si>
  <si>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</si>
  <si>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</si>
  <si>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</si>
  <si>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</si>
  <si>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</si>
  <si>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</si>
  <si>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</si>
  <si>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</si>
  <si>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</si>
  <si>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</si>
  <si>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</si>
  <si>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</si>
  <si>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</si>
  <si>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</si>
  <si>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</si>
  <si>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</si>
  <si>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</si>
  <si>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</si>
  <si>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</si>
  <si>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</si>
  <si>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</si>
  <si>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</si>
  <si>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</si>
  <si>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</si>
  <si>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</si>
  <si>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</si>
  <si>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</si>
  <si>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</si>
  <si>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</si>
  <si>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</si>
  <si>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</si>
  <si>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</si>
  <si>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</si>
  <si>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</si>
  <si>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</si>
  <si>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</si>
  <si>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</si>
  <si>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</si>
  <si>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</si>
  <si>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</si>
  <si>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</si>
  <si>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</si>
  <si>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</si>
  <si>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</si>
  <si>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</si>
  <si>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</si>
  <si>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</si>
  <si>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</si>
  <si>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</si>
  <si>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</si>
  <si>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東京都目黒区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</si>
  <si>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</si>
  <si>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</si>
  <si>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</si>
  <si>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</si>
  <si>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</si>
  <si>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</si>
  <si>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</si>
  <si>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</si>
  <si>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</si>
  <si>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</si>
  <si>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</si>
  <si>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</si>
  <si>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</si>
  <si>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</si>
  <si>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</si>
  <si>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</si>
  <si>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</si>
  <si>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</si>
  <si>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</si>
  <si>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</si>
  <si>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</si>
  <si>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</si>
  <si>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</si>
  <si>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</si>
  <si>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</si>
  <si>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</si>
  <si>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</si>
  <si>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</si>
  <si>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</si>
  <si>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</si>
  <si>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</si>
  <si>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</si>
  <si>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</si>
  <si>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</si>
  <si>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</si>
  <si>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</si>
  <si>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</si>
  <si>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</si>
  <si>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</si>
  <si>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</si>
  <si>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</si>
  <si>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</si>
  <si>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</si>
  <si>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</si>
  <si>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</si>
  <si>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</si>
  <si>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</si>
  <si>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</si>
  <si>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</si>
  <si>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</si>
  <si>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</si>
  <si>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</si>
  <si>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</si>
  <si>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</si>
  <si>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</si>
  <si>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</si>
  <si>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</si>
  <si>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</si>
  <si>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</si>
  <si>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</si>
  <si>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</si>
  <si>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</si>
  <si>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</si>
  <si>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</si>
  <si>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</si>
  <si>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</si>
  <si>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</si>
  <si>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</si>
  <si>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</si>
  <si>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</si>
  <si>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</si>
  <si>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</si>
  <si>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</si>
  <si>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</si>
  <si>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</si>
  <si>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</si>
  <si>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</si>
  <si>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</si>
  <si>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</si>
  <si>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</si>
  <si>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</si>
  <si>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</si>
  <si>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</si>
  <si>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</si>
  <si>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</si>
  <si>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</si>
  <si>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</si>
  <si>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</si>
  <si>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</si>
  <si>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</si>
  <si>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</si>
  <si>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</si>
  <si>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</si>
  <si>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</si>
  <si>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</si>
  <si>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</si>
  <si>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</si>
  <si>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</si>
  <si>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</si>
  <si>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</si>
  <si>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</si>
  <si>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</si>
  <si>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</si>
  <si>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</si>
  <si>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</si>
  <si>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</si>
  <si>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</si>
  <si>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</si>
  <si>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</si>
  <si>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</si>
  <si>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</si>
  <si>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</si>
  <si>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</si>
  <si>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</si>
  <si>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</si>
  <si>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</si>
  <si>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</si>
  <si>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</si>
  <si>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</si>
  <si>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</si>
  <si>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</si>
  <si>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</si>
  <si>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</si>
  <si>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</si>
  <si>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</si>
  <si>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</si>
  <si>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</si>
  <si>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</si>
  <si>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</si>
  <si>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</si>
  <si>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</si>
  <si>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</si>
  <si>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</si>
  <si>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</si>
  <si>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</si>
  <si>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</si>
  <si>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</si>
  <si>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</si>
  <si>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</si>
  <si>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</si>
  <si>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</si>
  <si>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</si>
  <si>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</si>
  <si>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</si>
  <si>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</si>
  <si>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</si>
  <si>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</si>
  <si>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</si>
  <si>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</si>
  <si>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</si>
  <si>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東京都目黒区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</si>
  <si>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</si>
  <si>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</si>
  <si>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</si>
  <si>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</si>
  <si>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</si>
  <si>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</si>
  <si>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</si>
  <si>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</si>
  <si>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</si>
  <si>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</si>
  <si>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</si>
  <si>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</si>
  <si>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</si>
  <si>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</si>
  <si>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</si>
  <si>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</si>
  <si>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</si>
  <si>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</si>
  <si>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</si>
  <si>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</si>
  <si>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</si>
  <si>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</si>
  <si>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</si>
  <si>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</si>
  <si>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</si>
  <si>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</si>
  <si>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</si>
  <si>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</si>
  <si>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</si>
  <si>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</si>
  <si>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</si>
  <si>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</si>
  <si>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</si>
  <si>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</si>
  <si>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</si>
  <si>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</si>
  <si>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</si>
  <si>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</si>
  <si>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</si>
  <si>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</si>
  <si>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</si>
  <si>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</si>
  <si>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</si>
  <si>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</si>
  <si>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</si>
  <si>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</si>
  <si>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</si>
  <si>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</si>
  <si>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</si>
  <si>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</si>
  <si>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</si>
  <si>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</si>
  <si>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</si>
  <si>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</si>
  <si>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</si>
  <si>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</si>
  <si>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</si>
  <si>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</si>
  <si>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</si>
  <si>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</si>
  <si>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</si>
  <si>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</si>
  <si>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</si>
  <si>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</si>
  <si>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</si>
  <si>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</si>
  <si>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</si>
  <si>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</si>
  <si>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</si>
  <si>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</si>
  <si>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</si>
  <si>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</si>
  <si>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</si>
  <si>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</si>
  <si>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</si>
  <si>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</si>
  <si>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</si>
  <si>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</si>
  <si>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</si>
  <si>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</si>
  <si>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</si>
  <si>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</si>
  <si>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</si>
  <si>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</si>
  <si>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</si>
  <si>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</si>
  <si>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</si>
  <si>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</si>
  <si>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</si>
  <si>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</si>
  <si>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</si>
  <si>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</si>
  <si>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</si>
  <si>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</si>
  <si>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</si>
  <si>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</si>
  <si>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</si>
  <si>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</si>
  <si>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</si>
  <si>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</si>
  <si>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</si>
  <si>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</si>
  <si>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</si>
  <si>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</si>
  <si>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</si>
  <si>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</si>
  <si>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</si>
  <si>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</si>
  <si>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</si>
  <si>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</si>
  <si>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</si>
  <si>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</si>
  <si>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</si>
  <si>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</si>
  <si>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</si>
  <si>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</si>
  <si>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</si>
  <si>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</si>
  <si>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</si>
  <si>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</si>
  <si>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</si>
  <si>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</si>
  <si>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</si>
  <si>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</si>
  <si>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</si>
  <si>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</si>
  <si>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</si>
  <si>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</si>
  <si>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</si>
  <si>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</si>
  <si>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</si>
  <si>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</si>
  <si>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</si>
  <si>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</si>
  <si>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</si>
  <si>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</si>
  <si>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</si>
  <si>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</si>
  <si>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</si>
  <si>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</si>
  <si>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</si>
  <si>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</si>
  <si>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</si>
  <si>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</si>
  <si>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</si>
  <si>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</si>
  <si>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</si>
  <si>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</si>
  <si>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</si>
  <si>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</si>
  <si>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</si>
  <si>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</si>
  <si>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</si>
  <si>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</si>
  <si>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</si>
  <si>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</si>
  <si>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</si>
  <si>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</si>
  <si>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</si>
  <si>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</si>
  <si>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</si>
  <si>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</si>
  <si>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</si>
  <si>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</si>
  <si>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</si>
  <si>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</si>
  <si>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</si>
  <si>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</si>
  <si>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</si>
  <si>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</si>
  <si>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</si>
  <si>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</si>
  <si>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</si>
  <si>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</si>
  <si>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</si>
  <si>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</si>
  <si>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</si>
  <si>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</si>
  <si>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</si>
  <si>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</si>
  <si>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</si>
  <si>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</si>
  <si>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</si>
  <si>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</si>
  <si>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</si>
  <si>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</si>
  <si>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</si>
  <si>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</si>
  <si>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10"/>
  </si>
  <si>
    <t>（公財）目黒区勤労者サービスセンター</t>
    <rPh sb="1" eb="3">
      <t>コウザイ</t>
    </rPh>
    <rPh sb="4" eb="7">
      <t>メグロク</t>
    </rPh>
    <rPh sb="7" eb="10">
      <t>キンロウシャ</t>
    </rPh>
    <phoneticPr fontId="10"/>
  </si>
  <si>
    <t>（公財）目黒区国際交流協会</t>
    <rPh sb="1" eb="3">
      <t>コウザイ</t>
    </rPh>
    <rPh sb="4" eb="7">
      <t>メグロク</t>
    </rPh>
    <rPh sb="7" eb="9">
      <t>コクサイ</t>
    </rPh>
    <rPh sb="9" eb="11">
      <t>コウリュウ</t>
    </rPh>
    <rPh sb="11" eb="13">
      <t>キョウカイ</t>
    </rPh>
    <phoneticPr fontId="10"/>
  </si>
  <si>
    <t>目黒区土地開発公社</t>
    <rPh sb="0" eb="3">
      <t>メグロク</t>
    </rPh>
    <rPh sb="3" eb="5">
      <t>トチ</t>
    </rPh>
    <rPh sb="5" eb="7">
      <t>カイハツ</t>
    </rPh>
    <rPh sb="7" eb="9">
      <t>コウシャ</t>
    </rPh>
    <phoneticPr fontId="10"/>
  </si>
  <si>
    <t>○</t>
    <phoneticPr fontId="10"/>
  </si>
  <si>
    <t>-</t>
    <phoneticPr fontId="2"/>
  </si>
  <si>
    <t>法適用</t>
    <rPh sb="0" eb="1">
      <t>ホウ</t>
    </rPh>
    <rPh sb="1" eb="3">
      <t>テキヨウ</t>
    </rPh>
    <phoneticPr fontId="6"/>
  </si>
  <si>
    <t>施設整備基金</t>
    <rPh sb="0" eb="2">
      <t>シセツ</t>
    </rPh>
    <rPh sb="2" eb="4">
      <t>セイビ</t>
    </rPh>
    <rPh sb="4" eb="6">
      <t>キキン</t>
    </rPh>
    <phoneticPr fontId="2"/>
  </si>
  <si>
    <t>学校施設整備基金</t>
    <rPh sb="0" eb="2">
      <t>ガッコウ</t>
    </rPh>
    <rPh sb="2" eb="4">
      <t>シセツ</t>
    </rPh>
    <rPh sb="4" eb="6">
      <t>セイビ</t>
    </rPh>
    <rPh sb="6" eb="8">
      <t>キキン</t>
    </rPh>
    <phoneticPr fontId="2"/>
  </si>
  <si>
    <t>社会福祉施設整備寄付金等積立基金</t>
    <phoneticPr fontId="2"/>
  </si>
  <si>
    <t>区営住宅管理基金</t>
    <phoneticPr fontId="2"/>
  </si>
  <si>
    <t>サクラ基金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</si>
</sst>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0AC-4A90-8E51-DE7D8F7B8E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38808</c:v>
                </c:pt>
                <c:pt idx="1">
                  <c:v>30275</c:v>
                </c:pt>
                <c:pt idx="2">
                  <c:v>15937</c:v>
                </c:pt>
                <c:pt idx="3">
                  <c:v>27424</c:v>
                </c:pt>
                <c:pt idx="4">
                  <c:v>27490</c:v>
                </c:pt>
              </c:numCache>
            </c:numRef>
          </c:val>
          <c:smooth val="0"/>
          <c:extLst>
            <c:ext xmlns:c16="http://schemas.microsoft.com/office/drawing/2014/chart" uri="{C3380CC4-5D6E-409C-BE32-E72D297353CC}">
              <c16:uniqueId val="{00000001-70AC-4A90-8E51-DE7D8F7B8E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8.1199999999999992</c:v>
                </c:pt>
                <c:pt idx="1">
                  <c:v>12.72</c:v>
                </c:pt>
                <c:pt idx="2">
                  <c:v>12.15</c:v>
                </c:pt>
                <c:pt idx="3">
                  <c:v>11.12</c:v>
                </c:pt>
                <c:pt idx="4">
                  <c:v>9.3699999999999992</c:v>
                </c:pt>
              </c:numCache>
            </c:numRef>
          </c:val>
          <c:extLst>
            <c:ext xmlns:c16="http://schemas.microsoft.com/office/drawing/2014/chart" uri="{C3380CC4-5D6E-409C-BE32-E72D297353CC}">
              <c16:uniqueId val="{00000000-E4DB-48F0-8CD7-4CE260E350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32.17</c:v>
                </c:pt>
                <c:pt idx="1">
                  <c:v>37.46</c:v>
                </c:pt>
                <c:pt idx="2">
                  <c:v>42.51</c:v>
                </c:pt>
                <c:pt idx="3">
                  <c:v>47.79</c:v>
                </c:pt>
                <c:pt idx="4">
                  <c:v>50.63</c:v>
                </c:pt>
              </c:numCache>
            </c:numRef>
          </c:val>
          <c:extLst>
            <c:ext xmlns:c16="http://schemas.microsoft.com/office/drawing/2014/chart" uri="{C3380CC4-5D6E-409C-BE32-E72D297353CC}">
              <c16:uniqueId val="{00000001-E4DB-48F0-8CD7-4CE260E350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5.29</c:v>
                </c:pt>
                <c:pt idx="1">
                  <c:v>9.24</c:v>
                </c:pt>
                <c:pt idx="2">
                  <c:v>6.04</c:v>
                </c:pt>
                <c:pt idx="3">
                  <c:v>5.27</c:v>
                </c:pt>
                <c:pt idx="4">
                  <c:v>4.92</c:v>
                </c:pt>
              </c:numCache>
            </c:numRef>
          </c:val>
          <c:smooth val="0"/>
          <c:extLst>
            <c:ext xmlns:c16="http://schemas.microsoft.com/office/drawing/2014/chart" uri="{C3380CC4-5D6E-409C-BE32-E72D297353CC}">
              <c16:uniqueId val="{00000002-E4DB-48F0-8CD7-4CE260E350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38-462E-B893-A7B2276E7A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38-462E-B893-A7B2276E7A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38-462E-B893-A7B2276E7A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38-462E-B893-A7B2276E7A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138-462E-B893-A7B2276E7A7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138-462E-B893-A7B2276E7A7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c:v>
                </c:pt>
                <c:pt idx="4">
                  <c:v>#N/A</c:v>
                </c:pt>
                <c:pt idx="5">
                  <c:v>7.0000000000000007E-2</c:v>
                </c:pt>
                <c:pt idx="6">
                  <c:v>#N/A</c:v>
                </c:pt>
                <c:pt idx="7">
                  <c:v>0.11</c:v>
                </c:pt>
                <c:pt idx="8">
                  <c:v>#N/A</c:v>
                </c:pt>
                <c:pt idx="9">
                  <c:v>0.1</c:v>
                </c:pt>
              </c:numCache>
            </c:numRef>
          </c:val>
          <c:extLst>
            <c:ext xmlns:c16="http://schemas.microsoft.com/office/drawing/2014/chart" uri="{C3380CC4-5D6E-409C-BE32-E72D297353CC}">
              <c16:uniqueId val="{00000006-4138-462E-B893-A7B2276E7A7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0.94</c:v>
                </c:pt>
                <c:pt idx="4">
                  <c:v>#N/A</c:v>
                </c:pt>
                <c:pt idx="5">
                  <c:v>1.02</c:v>
                </c:pt>
                <c:pt idx="6">
                  <c:v>#N/A</c:v>
                </c:pt>
                <c:pt idx="7">
                  <c:v>0.64</c:v>
                </c:pt>
                <c:pt idx="8">
                  <c:v>#N/A</c:v>
                </c:pt>
                <c:pt idx="9">
                  <c:v>0.38</c:v>
                </c:pt>
              </c:numCache>
            </c:numRef>
          </c:val>
          <c:extLst>
            <c:ext xmlns:c16="http://schemas.microsoft.com/office/drawing/2014/chart" uri="{C3380CC4-5D6E-409C-BE32-E72D297353CC}">
              <c16:uniqueId val="{00000007-4138-462E-B893-A7B2276E7A7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0.84</c:v>
                </c:pt>
                <c:pt idx="4">
                  <c:v>#N/A</c:v>
                </c:pt>
                <c:pt idx="5">
                  <c:v>0.42</c:v>
                </c:pt>
                <c:pt idx="6">
                  <c:v>#N/A</c:v>
                </c:pt>
                <c:pt idx="7">
                  <c:v>0.43</c:v>
                </c:pt>
                <c:pt idx="8">
                  <c:v>#N/A</c:v>
                </c:pt>
                <c:pt idx="9">
                  <c:v>0.6</c:v>
                </c:pt>
              </c:numCache>
            </c:numRef>
          </c:val>
          <c:extLst>
            <c:ext xmlns:c16="http://schemas.microsoft.com/office/drawing/2014/chart" uri="{C3380CC4-5D6E-409C-BE32-E72D297353CC}">
              <c16:uniqueId val="{00000008-4138-462E-B893-A7B2276E7A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8.1199999999999992</c:v>
                </c:pt>
                <c:pt idx="2">
                  <c:v>#N/A</c:v>
                </c:pt>
                <c:pt idx="3">
                  <c:v>12.71</c:v>
                </c:pt>
                <c:pt idx="4">
                  <c:v>#N/A</c:v>
                </c:pt>
                <c:pt idx="5">
                  <c:v>12.15</c:v>
                </c:pt>
                <c:pt idx="6">
                  <c:v>#N/A</c:v>
                </c:pt>
                <c:pt idx="7">
                  <c:v>11.12</c:v>
                </c:pt>
                <c:pt idx="8">
                  <c:v>#N/A</c:v>
                </c:pt>
                <c:pt idx="9">
                  <c:v>9.36</c:v>
                </c:pt>
              </c:numCache>
            </c:numRef>
          </c:val>
          <c:extLst>
            <c:ext xmlns:c16="http://schemas.microsoft.com/office/drawing/2014/chart" uri="{C3380CC4-5D6E-409C-BE32-E72D297353CC}">
              <c16:uniqueId val="{00000009-4138-462E-B893-A7B2276E7A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4991</c:v>
                </c:pt>
                <c:pt idx="5">
                  <c:v>4865</c:v>
                </c:pt>
                <c:pt idx="8">
                  <c:v>4654</c:v>
                </c:pt>
                <c:pt idx="11">
                  <c:v>4195</c:v>
                </c:pt>
                <c:pt idx="14">
                  <c:v>3769</c:v>
                </c:pt>
              </c:numCache>
            </c:numRef>
          </c:val>
          <c:extLst>
            <c:ext xmlns:c16="http://schemas.microsoft.com/office/drawing/2014/chart" uri="{C3380CC4-5D6E-409C-BE32-E72D297353CC}">
              <c16:uniqueId val="{00000000-A33D-4020-A4AA-B26DA549B5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3D-4020-A4AA-B26DA549B5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18</c:v>
                </c:pt>
                <c:pt idx="6">
                  <c:v>12</c:v>
                </c:pt>
                <c:pt idx="9">
                  <c:v>12</c:v>
                </c:pt>
                <c:pt idx="12">
                  <c:v>11</c:v>
                </c:pt>
              </c:numCache>
            </c:numRef>
          </c:val>
          <c:extLst>
            <c:ext xmlns:c16="http://schemas.microsoft.com/office/drawing/2014/chart" uri="{C3380CC4-5D6E-409C-BE32-E72D297353CC}">
              <c16:uniqueId val="{00000002-A33D-4020-A4AA-B26DA549B5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92</c:v>
                </c:pt>
                <c:pt idx="9">
                  <c:v>94</c:v>
                </c:pt>
                <c:pt idx="12">
                  <c:v>112</c:v>
                </c:pt>
              </c:numCache>
            </c:numRef>
          </c:val>
          <c:extLst>
            <c:ext xmlns:c16="http://schemas.microsoft.com/office/drawing/2014/chart" uri="{C3380CC4-5D6E-409C-BE32-E72D297353CC}">
              <c16:uniqueId val="{00000003-A33D-4020-A4AA-B26DA549B5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3D-4020-A4AA-B26DA549B5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278</c:v>
                </c:pt>
                <c:pt idx="3">
                  <c:v>304</c:v>
                </c:pt>
                <c:pt idx="6">
                  <c:v>303</c:v>
                </c:pt>
                <c:pt idx="9">
                  <c:v>303</c:v>
                </c:pt>
                <c:pt idx="12">
                  <c:v>194</c:v>
                </c:pt>
              </c:numCache>
            </c:numRef>
          </c:val>
          <c:extLst>
            <c:ext xmlns:c16="http://schemas.microsoft.com/office/drawing/2014/chart" uri="{C3380CC4-5D6E-409C-BE32-E72D297353CC}">
              <c16:uniqueId val="{00000005-A33D-4020-A4AA-B26DA549B5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3D-4020-A4AA-B26DA549B5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2013</c:v>
                </c:pt>
                <c:pt idx="3">
                  <c:v>1687</c:v>
                </c:pt>
                <c:pt idx="6">
                  <c:v>1564</c:v>
                </c:pt>
                <c:pt idx="9">
                  <c:v>1027</c:v>
                </c:pt>
                <c:pt idx="12">
                  <c:v>831</c:v>
                </c:pt>
              </c:numCache>
            </c:numRef>
          </c:val>
          <c:extLst>
            <c:ext xmlns:c16="http://schemas.microsoft.com/office/drawing/2014/chart" uri="{C3380CC4-5D6E-409C-BE32-E72D297353CC}">
              <c16:uniqueId val="{00000007-A33D-4020-A4AA-B26DA549B5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-2591</c:v>
                </c:pt>
                <c:pt idx="2">
                  <c:v>#N/A</c:v>
                </c:pt>
                <c:pt idx="3">
                  <c:v>#N/A</c:v>
                </c:pt>
                <c:pt idx="4">
                  <c:v>-2760</c:v>
                </c:pt>
                <c:pt idx="5">
                  <c:v>#N/A</c:v>
                </c:pt>
                <c:pt idx="6">
                  <c:v>#N/A</c:v>
                </c:pt>
                <c:pt idx="7">
                  <c:v>-2683</c:v>
                </c:pt>
                <c:pt idx="8">
                  <c:v>#N/A</c:v>
                </c:pt>
                <c:pt idx="9">
                  <c:v>#N/A</c:v>
                </c:pt>
                <c:pt idx="10">
                  <c:v>-2759</c:v>
                </c:pt>
                <c:pt idx="11">
                  <c:v>#N/A</c:v>
                </c:pt>
                <c:pt idx="12">
                  <c:v>#N/A</c:v>
                </c:pt>
                <c:pt idx="13">
                  <c:v>-2621</c:v>
                </c:pt>
                <c:pt idx="14">
                  <c:v>#N/A</c:v>
                </c:pt>
              </c:numCache>
            </c:numRef>
          </c:val>
          <c:smooth val="0"/>
          <c:extLst>
            <c:ext xmlns:c16="http://schemas.microsoft.com/office/drawing/2014/chart" uri="{C3380CC4-5D6E-409C-BE32-E72D297353CC}">
              <c16:uniqueId val="{00000008-A33D-4020-A4AA-B26DA549B5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40218</c:v>
                </c:pt>
                <c:pt idx="5">
                  <c:v>36718</c:v>
                </c:pt>
                <c:pt idx="8">
                  <c:v>36462</c:v>
                </c:pt>
                <c:pt idx="11">
                  <c:v>32496</c:v>
                </c:pt>
                <c:pt idx="14">
                  <c:v>27922</c:v>
                </c:pt>
              </c:numCache>
            </c:numRef>
          </c:val>
          <c:extLst>
            <c:ext xmlns:c16="http://schemas.microsoft.com/office/drawing/2014/chart" uri="{C3380CC4-5D6E-409C-BE32-E72D297353CC}">
              <c16:uniqueId val="{00000000-8B1D-45D7-9095-6A687E942F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B1D-45D7-9095-6A687E942F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51703</c:v>
                </c:pt>
                <c:pt idx="5">
                  <c:v>55531</c:v>
                </c:pt>
                <c:pt idx="8">
                  <c:v>68642</c:v>
                </c:pt>
                <c:pt idx="11">
                  <c:v>80599</c:v>
                </c:pt>
                <c:pt idx="14">
                  <c:v>88452</c:v>
                </c:pt>
              </c:numCache>
            </c:numRef>
          </c:val>
          <c:extLst>
            <c:ext xmlns:c16="http://schemas.microsoft.com/office/drawing/2014/chart" uri="{C3380CC4-5D6E-409C-BE32-E72D297353CC}">
              <c16:uniqueId val="{00000002-8B1D-45D7-9095-6A687E942F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1D-45D7-9095-6A687E942F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1D-45D7-9095-6A687E942F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D-45D7-9095-6A687E942F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11901</c:v>
                </c:pt>
                <c:pt idx="3">
                  <c:v>11577</c:v>
                </c:pt>
                <c:pt idx="6">
                  <c:v>11599</c:v>
                </c:pt>
                <c:pt idx="9">
                  <c:v>12459</c:v>
                </c:pt>
                <c:pt idx="12">
                  <c:v>13305</c:v>
                </c:pt>
              </c:numCache>
            </c:numRef>
          </c:val>
          <c:extLst>
            <c:ext xmlns:c16="http://schemas.microsoft.com/office/drawing/2014/chart" uri="{C3380CC4-5D6E-409C-BE32-E72D297353CC}">
              <c16:uniqueId val="{00000006-8B1D-45D7-9095-6A687E942F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1701</c:v>
                </c:pt>
                <c:pt idx="12">
                  <c:v>1709</c:v>
                </c:pt>
              </c:numCache>
            </c:numRef>
          </c:val>
          <c:extLst>
            <c:ext xmlns:c16="http://schemas.microsoft.com/office/drawing/2014/chart" uri="{C3380CC4-5D6E-409C-BE32-E72D297353CC}">
              <c16:uniqueId val="{00000007-8B1D-45D7-9095-6A687E942F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B1D-45D7-9095-6A687E942F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134</c:v>
                </c:pt>
                <c:pt idx="3">
                  <c:v>86</c:v>
                </c:pt>
                <c:pt idx="6">
                  <c:v>43</c:v>
                </c:pt>
                <c:pt idx="9">
                  <c:v>17</c:v>
                </c:pt>
                <c:pt idx="12">
                  <c:v>7</c:v>
                </c:pt>
              </c:numCache>
            </c:numRef>
          </c:val>
          <c:extLst>
            <c:ext xmlns:c16="http://schemas.microsoft.com/office/drawing/2014/chart" uri="{C3380CC4-5D6E-409C-BE32-E72D297353CC}">
              <c16:uniqueId val="{00000009-8B1D-45D7-9095-6A687E942F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16338</c:v>
                </c:pt>
                <c:pt idx="3">
                  <c:v>14752</c:v>
                </c:pt>
                <c:pt idx="6">
                  <c:v>13750</c:v>
                </c:pt>
                <c:pt idx="9">
                  <c:v>11514</c:v>
                </c:pt>
                <c:pt idx="12">
                  <c:v>9785</c:v>
                </c:pt>
              </c:numCache>
            </c:numRef>
          </c:val>
          <c:extLst>
            <c:ext xmlns:c16="http://schemas.microsoft.com/office/drawing/2014/chart" uri="{C3380CC4-5D6E-409C-BE32-E72D297353CC}">
              <c16:uniqueId val="{0000000A-8B1D-45D7-9095-6A687E942F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1D-45D7-9095-6A687E942F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30461</c:v>
                </c:pt>
                <c:pt idx="1">
                  <c:v>34894</c:v>
                </c:pt>
                <c:pt idx="2">
                  <c:v>39540</c:v>
                </c:pt>
              </c:numCache>
            </c:numRef>
          </c:val>
          <c:extLst>
            <c:ext xmlns:c16="http://schemas.microsoft.com/office/drawing/2014/chart" uri="{C3380CC4-5D6E-409C-BE32-E72D297353CC}">
              <c16:uniqueId val="{00000000-E6C5-4273-AA4F-B30A8B9ECD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775</c:v>
                </c:pt>
                <c:pt idx="1">
                  <c:v>505</c:v>
                </c:pt>
                <c:pt idx="2">
                  <c:v>407</c:v>
                </c:pt>
              </c:numCache>
            </c:numRef>
          </c:val>
          <c:extLst>
            <c:ext xmlns:c16="http://schemas.microsoft.com/office/drawing/2014/chart" uri="{C3380CC4-5D6E-409C-BE32-E72D297353CC}">
              <c16:uniqueId val="{00000001-E6C5-4273-AA4F-B30A8B9ECD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34204</c:v>
                </c:pt>
                <c:pt idx="1">
                  <c:v>44111</c:v>
                </c:pt>
                <c:pt idx="2">
                  <c:v>51527</c:v>
                </c:pt>
              </c:numCache>
            </c:numRef>
          </c:val>
          <c:extLst>
            <c:ext xmlns:c16="http://schemas.microsoft.com/office/drawing/2014/chart" uri="{C3380CC4-5D6E-409C-BE32-E72D297353CC}">
              <c16:uniqueId val="{00000002-E6C5-4273-AA4F-B30A8B9ECD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solidFill>
                <a:sysClr val="windowText" lastClr="000000"/>
              </a:solidFill>
              <a:latin typeface="ＭＳ ゴシック" pitchFamily="49" charset="-128"/>
              <a:ea typeface="ＭＳ ゴシック" pitchFamily="49" charset="-128"/>
            </a:rPr>
            <a:t>20.1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％として設定されているのに対し、当区は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年据置）で毎年度の積立額を発行額の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％を基準としているため、減債基金残高が減債基金積立相当額を上回っています。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億円余の減となり、かつ、基金を始めとする充当可能財源等（Ｂ）が</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億円余の増となったことにより、全体として</a:t>
          </a:r>
          <a:r>
            <a:rPr kumimoji="1" lang="en-US" altLang="ja-JP" sz="1400">
              <a:solidFill>
                <a:sysClr val="windowText" lastClr="000000"/>
              </a:solidFill>
              <a:latin typeface="ＭＳ ゴシック" pitchFamily="49" charset="-128"/>
              <a:ea typeface="ＭＳ ゴシック" pitchFamily="49" charset="-128"/>
            </a:rPr>
            <a:t>41</a:t>
          </a:r>
          <a:r>
            <a:rPr kumimoji="1" lang="ja-JP" altLang="en-US" sz="1400">
              <a:solidFill>
                <a:sysClr val="windowText" lastClr="000000"/>
              </a:solidFill>
              <a:latin typeface="ＭＳ ゴシック" pitchFamily="49" charset="-128"/>
              <a:ea typeface="ＭＳ ゴシック" pitchFamily="49" charset="-128"/>
            </a:rPr>
            <a:t>億円余の減となりました。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億円を積み立てました。一方で、取り崩しについては、区営住宅整備・管理事業や特別養護老人ホーム改修のための取り崩しなどをしました。その結果、基金全体としては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の金額を財政調整基金に積み立てます。また、施設整備基金と学校施設整備基金については、将来の施設更新のためにいくらの基金が必要かというバックキャスティングの視点を取り入れ、令和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年度に財政運営上のルールを見直しました。令和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以上の金額を翌年度の予算までに積み立てます。これにより、景気変動に左右されない柔軟な行財政運営を可能とする安定的な財政基盤を確立し、持続可能で質の高い区民サービスを提供していきます。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公共施設の計画的かつ確実な更新及び整備を実現させるために将来に備えた積立を行ってまいります。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年度からは新たな財政運営上のルールに基づき、各施設の減価償却費（調整後）の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前年度と比べ、分子となる基準財政収入額は特別区税の増などにより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億円余の増、分母となる基準財政需要額は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投資的経費の物価高騰対策経費の算定など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基準財政収入額の増を上回る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億円余の増となり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ポイント下回りました。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今後も歳出の徹底した見直しと歳入確保を行うことにより財政の健全化を図り、中長期的に安定した財政運営に努めていきます。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ポイント減となりました。これは、分子となる歳出が物件費が増となったことなどにより、対前年度比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千万円余の増となった一方で、分母となる歳入が特別区税が増となったことなどにより、対前年度比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千万円余の増となり、歳入の増が歳出の増を上回ったことによるものです。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適正範囲（</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％）となりましたが、今後も社会情勢の変化に対応できる財政基盤となるよう、歳入確保及びビルドアンドスクラップの視点に立った歳出の抑制を図っていきます。</a:t>
          </a:r>
          <a:endParaRPr kumimoji="0" lang="en-US" altLang="ja-JP" sz="1300">
            <a:solidFill>
              <a:srgbClr val="0070C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133604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4808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152908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6391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人当たり人件費・物件費等決算額は対前年度比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7,986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円上回っています。これは人件費の平均が類似団体平均を上回っていることが主な要因です。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引き続き歳出の抑制化に取り組んでいきます。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156491</xdr:rowOff>
    </xdr:from>
    <xdr:to>
      <xdr:col>23</xdr:col>
      <xdr:colOff>133350</xdr:colOff>
      <xdr:row>82</xdr:row>
      <xdr:rowOff>17159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43941"/>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167821</xdr:rowOff>
    </xdr:from>
    <xdr:to>
      <xdr:col>19</xdr:col>
      <xdr:colOff>133350</xdr:colOff>
      <xdr:row>82</xdr:row>
      <xdr:rowOff>17159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5271"/>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88759</xdr:rowOff>
    </xdr:from>
    <xdr:to>
      <xdr:col>15</xdr:col>
      <xdr:colOff>82550</xdr:colOff>
      <xdr:row>81</xdr:row>
      <xdr:rowOff>167821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6209"/>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55060</xdr:rowOff>
    </xdr:from>
    <xdr:to>
      <xdr:col>11</xdr:col>
      <xdr:colOff>31750</xdr:colOff>
      <xdr:row>81</xdr:row>
      <xdr:rowOff>88759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251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105691</xdr:rowOff>
    </xdr:from>
    <xdr:to>
      <xdr:col>23</xdr:col>
      <xdr:colOff>184150</xdr:colOff>
      <xdr:row>82</xdr:row>
      <xdr:rowOff>35841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77768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137809</xdr:rowOff>
    </xdr:from>
    <xdr:to>
      <xdr:col>19</xdr:col>
      <xdr:colOff>184150</xdr:colOff>
      <xdr:row>82</xdr:row>
      <xdr:rowOff>67959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52736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1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117021</xdr:rowOff>
    </xdr:from>
    <xdr:to>
      <xdr:col>15</xdr:col>
      <xdr:colOff>133350</xdr:colOff>
      <xdr:row>82</xdr:row>
      <xdr:rowOff>47171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37959</xdr:rowOff>
    </xdr:from>
    <xdr:to>
      <xdr:col>11</xdr:col>
      <xdr:colOff>82550</xdr:colOff>
      <xdr:row>81</xdr:row>
      <xdr:rowOff>139559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4260</xdr:rowOff>
    </xdr:from>
    <xdr:to>
      <xdr:col>7</xdr:col>
      <xdr:colOff>31750</xdr:colOff>
      <xdr:row>81</xdr:row>
      <xdr:rowOff>105860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90637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106983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92833"/>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103536</xdr:rowOff>
    </xdr:from>
    <xdr:to>
      <xdr:col>77</xdr:col>
      <xdr:colOff>44450</xdr:colOff>
      <xdr:row>60</xdr:row>
      <xdr:rowOff>106983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053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103536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134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94343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019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27110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56183</xdr:rowOff>
    </xdr:from>
    <xdr:to>
      <xdr:col>77</xdr:col>
      <xdr:colOff>95250</xdr:colOff>
      <xdr:row>60</xdr:row>
      <xdr:rowOff>157783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142560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2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52736</xdr:rowOff>
    </xdr:from>
    <xdr:to>
      <xdr:col>73</xdr:col>
      <xdr:colOff>44450</xdr:colOff>
      <xdr:row>60</xdr:row>
      <xdr:rowOff>154336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139113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129920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今後も、適切な起債管理に努めてまいります。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828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地方債の償還が進み、かつ、将来負担額に充当可能な財源について、財政調整基金や学校施設整備基金への積立を行い、充当可能基金が増加したが、分母に当たる標準財政規模が増加したことから、令和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分子である退職手当などが減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0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41</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41</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69850</xdr:rowOff>
    </xdr:from>
    <xdr:to>
      <xdr:col>15</xdr:col>
      <xdr:colOff>149225</xdr:colOff>
      <xdr:row>40</xdr:row>
      <xdr:rowOff>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127000</xdr:rowOff>
    </xdr:from>
    <xdr:to>
      <xdr:col>11</xdr:col>
      <xdr:colOff>60325</xdr:colOff>
      <xdr:row>41</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基幹系システム運用管理や教育用コンピューター整備などにより、分子である経常経費充当一般財源が増となったことによるものです。今後も事業内容の精査や実施方法の工夫により、歳出の抑制を図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20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91621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33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125186</xdr:rowOff>
    </xdr:from>
    <xdr:to>
      <xdr:col>65</xdr:col>
      <xdr:colOff>53975</xdr:colOff>
      <xdr:row>13</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65513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前年度と同率となりました。分子である経常経費充当一般財源が増となったものの、分母である歳入経常一般財源等も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6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90005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50800</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ポイントの上昇となりました。給食費保護者負担額補助の増などにより、分子である経常経費充当一般財源が増となったことによるものです。今後も、補助対象事業の精査を徹底していきます。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35</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84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年度で新庁舎施設整備（平成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ポイントの減となりました。今後も、適切な起債管理に努めてまいります。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33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物件費の増などにより、分子である経常経費充当一般財源が増となった一方で、分母である歳入経常一般財源等がこれを上回って増となったことによるもので、類似団体の平均と同率となっています。今後も事業内容の精査や実施方法の工夫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401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80</xdr:row>
      <xdr:rowOff>18414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915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18414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6868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139064</xdr:rowOff>
    </xdr:from>
    <xdr:to>
      <xdr:col>69</xdr:col>
      <xdr:colOff>142875</xdr:colOff>
      <xdr:row>80</xdr:row>
      <xdr:rowOff>69214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79391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147171</xdr:rowOff>
    </xdr:from>
    <xdr:to>
      <xdr:col>29</xdr:col>
      <xdr:colOff>127000</xdr:colOff>
      <xdr:row>17</xdr:row>
      <xdr:rowOff>156076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9446"/>
          <a:ext cx="647700" cy="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156076</xdr:rowOff>
    </xdr:from>
    <xdr:to>
      <xdr:col>26</xdr:col>
      <xdr:colOff>50800</xdr:colOff>
      <xdr:row>17</xdr:row>
      <xdr:rowOff>160463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8351"/>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160463</xdr:rowOff>
    </xdr:from>
    <xdr:to>
      <xdr:col>22</xdr:col>
      <xdr:colOff>114300</xdr:colOff>
      <xdr:row>17</xdr:row>
      <xdr:rowOff>171054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171054</xdr:rowOff>
    </xdr:from>
    <xdr:to>
      <xdr:col>18</xdr:col>
      <xdr:colOff>177800</xdr:colOff>
      <xdr:row>18</xdr:row>
      <xdr:rowOff>14866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96371</xdr:rowOff>
    </xdr:from>
    <xdr:to>
      <xdr:col>29</xdr:col>
      <xdr:colOff>177800</xdr:colOff>
      <xdr:row>18</xdr:row>
      <xdr:rowOff>26521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112898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105276</xdr:rowOff>
    </xdr:from>
    <xdr:to>
      <xdr:col>26</xdr:col>
      <xdr:colOff>101600</xdr:colOff>
      <xdr:row>18</xdr:row>
      <xdr:rowOff>35426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45603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109663</xdr:rowOff>
    </xdr:from>
    <xdr:to>
      <xdr:col>22</xdr:col>
      <xdr:colOff>165100</xdr:colOff>
      <xdr:row>18</xdr:row>
      <xdr:rowOff>39813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49990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120254</xdr:rowOff>
    </xdr:from>
    <xdr:to>
      <xdr:col>19</xdr:col>
      <xdr:colOff>38100</xdr:colOff>
      <xdr:row>18</xdr:row>
      <xdr:rowOff>50404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60581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135516</xdr:rowOff>
    </xdr:from>
    <xdr:to>
      <xdr:col>15</xdr:col>
      <xdr:colOff>101600</xdr:colOff>
      <xdr:row>18</xdr:row>
      <xdr:rowOff>65666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75843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327071</xdr:rowOff>
    </xdr:from>
    <xdr:to>
      <xdr:col>29</xdr:col>
      <xdr:colOff>127000</xdr:colOff>
      <xdr:row>38</xdr:row>
      <xdr:rowOff>8128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51771"/>
          <a:ext cx="647700" cy="2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338958</xdr:rowOff>
    </xdr:from>
    <xdr:to>
      <xdr:col>26</xdr:col>
      <xdr:colOff>50800</xdr:colOff>
      <xdr:row>38</xdr:row>
      <xdr:rowOff>8128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63658"/>
          <a:ext cx="698500" cy="1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338958</xdr:rowOff>
    </xdr:from>
    <xdr:to>
      <xdr:col>22</xdr:col>
      <xdr:colOff>114300</xdr:colOff>
      <xdr:row>38</xdr:row>
      <xdr:rowOff>4059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6365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319298</xdr:rowOff>
    </xdr:from>
    <xdr:to>
      <xdr:col>18</xdr:col>
      <xdr:colOff>177800</xdr:colOff>
      <xdr:row>38</xdr:row>
      <xdr:rowOff>4059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43998"/>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276271</xdr:rowOff>
    </xdr:from>
    <xdr:to>
      <xdr:col>29</xdr:col>
      <xdr:colOff>177800</xdr:colOff>
      <xdr:row>38</xdr:row>
      <xdr:rowOff>34971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184848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300228</xdr:rowOff>
    </xdr:from>
    <xdr:to>
      <xdr:col>26</xdr:col>
      <xdr:colOff>101600</xdr:colOff>
      <xdr:row>38</xdr:row>
      <xdr:rowOff>58928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43705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1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288158</xdr:rowOff>
    </xdr:from>
    <xdr:to>
      <xdr:col>22</xdr:col>
      <xdr:colOff>165100</xdr:colOff>
      <xdr:row>38</xdr:row>
      <xdr:rowOff>46858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31635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296159</xdr:rowOff>
    </xdr:from>
    <xdr:to>
      <xdr:col>19</xdr:col>
      <xdr:colOff>38100</xdr:colOff>
      <xdr:row>38</xdr:row>
      <xdr:rowOff>54859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2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39636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0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268498</xdr:rowOff>
    </xdr:from>
    <xdr:to>
      <xdr:col>15</xdr:col>
      <xdr:colOff>101600</xdr:colOff>
      <xdr:row>38</xdr:row>
      <xdr:rowOff>27198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7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128640</xdr:rowOff>
    </xdr:from>
    <xdr:to>
      <xdr:col>24</xdr:col>
      <xdr:colOff>63500</xdr:colOff>
      <xdr:row>36</xdr:row>
      <xdr:rowOff>153035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0840"/>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128640</xdr:rowOff>
    </xdr:from>
    <xdr:to>
      <xdr:col>19</xdr:col>
      <xdr:colOff>177800</xdr:colOff>
      <xdr:row>36</xdr:row>
      <xdr:rowOff>144642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0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141115</xdr:rowOff>
    </xdr:from>
    <xdr:to>
      <xdr:col>15</xdr:col>
      <xdr:colOff>50800</xdr:colOff>
      <xdr:row>36</xdr:row>
      <xdr:rowOff>144642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141115</xdr:rowOff>
    </xdr:from>
    <xdr:to>
      <xdr:col>10</xdr:col>
      <xdr:colOff>114300</xdr:colOff>
      <xdr:row>36</xdr:row>
      <xdr:rowOff>150128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102235</xdr:rowOff>
    </xdr:from>
    <xdr:to>
      <xdr:col>24</xdr:col>
      <xdr:colOff>114300</xdr:colOff>
      <xdr:row>37</xdr:row>
      <xdr:rowOff>32385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77840</xdr:rowOff>
    </xdr:from>
    <xdr:to>
      <xdr:col>20</xdr:col>
      <xdr:colOff>38100</xdr:colOff>
      <xdr:row>37</xdr:row>
      <xdr:rowOff>7990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93842</xdr:rowOff>
    </xdr:from>
    <xdr:to>
      <xdr:col>15</xdr:col>
      <xdr:colOff>101600</xdr:colOff>
      <xdr:row>37</xdr:row>
      <xdr:rowOff>23992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90315</xdr:rowOff>
    </xdr:from>
    <xdr:to>
      <xdr:col>10</xdr:col>
      <xdr:colOff>165100</xdr:colOff>
      <xdr:row>37</xdr:row>
      <xdr:rowOff>20465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99328</xdr:rowOff>
    </xdr:from>
    <xdr:to>
      <xdr:col>6</xdr:col>
      <xdr:colOff>38100</xdr:colOff>
      <xdr:row>37</xdr:row>
      <xdr:rowOff>29478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46005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62364</xdr:rowOff>
    </xdr:from>
    <xdr:to>
      <xdr:col>24</xdr:col>
      <xdr:colOff>63500</xdr:colOff>
      <xdr:row>56</xdr:row>
      <xdr:rowOff>103005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63564"/>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62364</xdr:rowOff>
    </xdr:from>
    <xdr:to>
      <xdr:col>19</xdr:col>
      <xdr:colOff>177800</xdr:colOff>
      <xdr:row>56</xdr:row>
      <xdr:rowOff>82701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63564"/>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82701</xdr:rowOff>
    </xdr:from>
    <xdr:to>
      <xdr:col>15</xdr:col>
      <xdr:colOff>50800</xdr:colOff>
      <xdr:row>56</xdr:row>
      <xdr:rowOff>168673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168673</xdr:rowOff>
    </xdr:from>
    <xdr:to>
      <xdr:col>10</xdr:col>
      <xdr:colOff>114300</xdr:colOff>
      <xdr:row>57</xdr:row>
      <xdr:rowOff>24371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69873"/>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52205</xdr:rowOff>
    </xdr:from>
    <xdr:to>
      <xdr:col>24</xdr:col>
      <xdr:colOff>114300</xdr:colOff>
      <xdr:row>56</xdr:row>
      <xdr:rowOff>153805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11564</xdr:rowOff>
    </xdr:from>
    <xdr:to>
      <xdr:col>20</xdr:col>
      <xdr:colOff>38100</xdr:colOff>
      <xdr:row>56</xdr:row>
      <xdr:rowOff>113164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104291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31901</xdr:rowOff>
    </xdr:from>
    <xdr:to>
      <xdr:col>15</xdr:col>
      <xdr:colOff>101600</xdr:colOff>
      <xdr:row>56</xdr:row>
      <xdr:rowOff>133501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124628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117873</xdr:rowOff>
    </xdr:from>
    <xdr:to>
      <xdr:col>10</xdr:col>
      <xdr:colOff>165100</xdr:colOff>
      <xdr:row>57</xdr:row>
      <xdr:rowOff>48023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39150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145021</xdr:rowOff>
    </xdr:from>
    <xdr:to>
      <xdr:col>6</xdr:col>
      <xdr:colOff>38100</xdr:colOff>
      <xdr:row>57</xdr:row>
      <xdr:rowOff>75171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66298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135586</xdr:rowOff>
    </xdr:from>
    <xdr:to>
      <xdr:col>24</xdr:col>
      <xdr:colOff>63500</xdr:colOff>
      <xdr:row>76</xdr:row>
      <xdr:rowOff>150901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65786"/>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150901</xdr:rowOff>
    </xdr:from>
    <xdr:to>
      <xdr:col>19</xdr:col>
      <xdr:colOff>177800</xdr:colOff>
      <xdr:row>77</xdr:row>
      <xdr:rowOff>5054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811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158217</xdr:rowOff>
    </xdr:from>
    <xdr:to>
      <xdr:col>15</xdr:col>
      <xdr:colOff>50800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158217</xdr:rowOff>
    </xdr:from>
    <xdr:to>
      <xdr:col>10</xdr:col>
      <xdr:colOff>114300</xdr:colOff>
      <xdr:row>77</xdr:row>
      <xdr:rowOff>2387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84786</xdr:rowOff>
    </xdr:from>
    <xdr:to>
      <xdr:col>24</xdr:col>
      <xdr:colOff>114300</xdr:colOff>
      <xdr:row>77</xdr:row>
      <xdr:rowOff>14936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107663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100101</xdr:rowOff>
    </xdr:from>
    <xdr:to>
      <xdr:col>20</xdr:col>
      <xdr:colOff>38100</xdr:colOff>
      <xdr:row>77</xdr:row>
      <xdr:rowOff>30251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46779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125704</xdr:rowOff>
    </xdr:from>
    <xdr:to>
      <xdr:col>15</xdr:col>
      <xdr:colOff>101600</xdr:colOff>
      <xdr:row>77</xdr:row>
      <xdr:rowOff>55854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72382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107417</xdr:rowOff>
    </xdr:from>
    <xdr:to>
      <xdr:col>10</xdr:col>
      <xdr:colOff>165100</xdr:colOff>
      <xdr:row>77</xdr:row>
      <xdr:rowOff>37567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54094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115793</xdr:rowOff>
    </xdr:from>
    <xdr:to>
      <xdr:col>24</xdr:col>
      <xdr:colOff>63500</xdr:colOff>
      <xdr:row>97</xdr:row>
      <xdr:rowOff>28944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4993"/>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79883</xdr:rowOff>
    </xdr:from>
    <xdr:to>
      <xdr:col>19</xdr:col>
      <xdr:colOff>177800</xdr:colOff>
      <xdr:row>97</xdr:row>
      <xdr:rowOff>28944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9083"/>
          <a:ext cx="889000" cy="1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79883</xdr:rowOff>
    </xdr:from>
    <xdr:to>
      <xdr:col>15</xdr:col>
      <xdr:colOff>50800</xdr:colOff>
      <xdr:row>98</xdr:row>
      <xdr:rowOff>81787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9083"/>
          <a:ext cx="889000" cy="3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81787</xdr:rowOff>
    </xdr:from>
    <xdr:to>
      <xdr:col>10</xdr:col>
      <xdr:colOff>114300</xdr:colOff>
      <xdr:row>99</xdr:row>
      <xdr:rowOff>105753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83887"/>
          <a:ext cx="889000" cy="1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64993</xdr:rowOff>
    </xdr:from>
    <xdr:to>
      <xdr:col>24</xdr:col>
      <xdr:colOff>114300</xdr:colOff>
      <xdr:row>96</xdr:row>
      <xdr:rowOff>166593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151370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149594</xdr:rowOff>
    </xdr:from>
    <xdr:to>
      <xdr:col>20</xdr:col>
      <xdr:colOff>38100</xdr:colOff>
      <xdr:row>97</xdr:row>
      <xdr:rowOff>79744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70871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0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29083</xdr:rowOff>
    </xdr:from>
    <xdr:to>
      <xdr:col>15</xdr:col>
      <xdr:colOff>101600</xdr:colOff>
      <xdr:row>96</xdr:row>
      <xdr:rowOff>130683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121810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30987</xdr:rowOff>
    </xdr:from>
    <xdr:to>
      <xdr:col>10</xdr:col>
      <xdr:colOff>165100</xdr:colOff>
      <xdr:row>98</xdr:row>
      <xdr:rowOff>132587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123714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2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54953</xdr:rowOff>
    </xdr:from>
    <xdr:to>
      <xdr:col>6</xdr:col>
      <xdr:colOff>38100</xdr:colOff>
      <xdr:row>99</xdr:row>
      <xdr:rowOff>156553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147680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126873</xdr:rowOff>
    </xdr:from>
    <xdr:to>
      <xdr:col>55</xdr:col>
      <xdr:colOff>0</xdr:colOff>
      <xdr:row>38</xdr:row>
      <xdr:rowOff>124993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0523"/>
          <a:ext cx="838200" cy="1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124993</xdr:rowOff>
    </xdr:from>
    <xdr:to>
      <xdr:col>50</xdr:col>
      <xdr:colOff>114300</xdr:colOff>
      <xdr:row>38</xdr:row>
      <xdr:rowOff>139522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40093"/>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102921</xdr:rowOff>
    </xdr:from>
    <xdr:to>
      <xdr:col>45</xdr:col>
      <xdr:colOff>177800</xdr:colOff>
      <xdr:row>38</xdr:row>
      <xdr:rowOff>139522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7871"/>
          <a:ext cx="889000" cy="12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102921</xdr:rowOff>
    </xdr:from>
    <xdr:to>
      <xdr:col>41</xdr:col>
      <xdr:colOff>50800</xdr:colOff>
      <xdr:row>39</xdr:row>
      <xdr:rowOff>82944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7871"/>
          <a:ext cx="889000" cy="13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76073</xdr:rowOff>
    </xdr:from>
    <xdr:to>
      <xdr:col>55</xdr:col>
      <xdr:colOff>50800</xdr:colOff>
      <xdr:row>38</xdr:row>
      <xdr:rowOff>6223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98950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74193</xdr:rowOff>
    </xdr:from>
    <xdr:to>
      <xdr:col>50</xdr:col>
      <xdr:colOff>165100</xdr:colOff>
      <xdr:row>39</xdr:row>
      <xdr:rowOff>4343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20871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88722</xdr:rowOff>
    </xdr:from>
    <xdr:to>
      <xdr:col>46</xdr:col>
      <xdr:colOff>38100</xdr:colOff>
      <xdr:row>39</xdr:row>
      <xdr:rowOff>18872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35399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52121</xdr:rowOff>
    </xdr:from>
    <xdr:to>
      <xdr:col>41</xdr:col>
      <xdr:colOff>101600</xdr:colOff>
      <xdr:row>31</xdr:row>
      <xdr:rowOff>153721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170248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32144</xdr:rowOff>
    </xdr:from>
    <xdr:to>
      <xdr:col>36</xdr:col>
      <xdr:colOff>165100</xdr:colOff>
      <xdr:row>39</xdr:row>
      <xdr:rowOff>133744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150271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14015</xdr:rowOff>
    </xdr:from>
    <xdr:to>
      <xdr:col>55</xdr:col>
      <xdr:colOff>0</xdr:colOff>
      <xdr:row>58</xdr:row>
      <xdr:rowOff>14318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8115"/>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14318</xdr:rowOff>
    </xdr:from>
    <xdr:to>
      <xdr:col>50</xdr:col>
      <xdr:colOff>114300</xdr:colOff>
      <xdr:row>58</xdr:row>
      <xdr:rowOff>66836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58418"/>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1283</xdr:rowOff>
    </xdr:from>
    <xdr:to>
      <xdr:col>45</xdr:col>
      <xdr:colOff>177800</xdr:colOff>
      <xdr:row>58</xdr:row>
      <xdr:rowOff>66836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5383"/>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133720</xdr:rowOff>
    </xdr:from>
    <xdr:to>
      <xdr:col>41</xdr:col>
      <xdr:colOff>50800</xdr:colOff>
      <xdr:row>58</xdr:row>
      <xdr:rowOff>1283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134665</xdr:rowOff>
    </xdr:from>
    <xdr:to>
      <xdr:col>55</xdr:col>
      <xdr:colOff>50800</xdr:colOff>
      <xdr:row>58</xdr:row>
      <xdr:rowOff>64815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49592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134968</xdr:rowOff>
    </xdr:from>
    <xdr:to>
      <xdr:col>50</xdr:col>
      <xdr:colOff>165100</xdr:colOff>
      <xdr:row>58</xdr:row>
      <xdr:rowOff>65118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56245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16036</xdr:rowOff>
    </xdr:from>
    <xdr:to>
      <xdr:col>46</xdr:col>
      <xdr:colOff>38100</xdr:colOff>
      <xdr:row>58</xdr:row>
      <xdr:rowOff>117636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108763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121933</xdr:rowOff>
    </xdr:from>
    <xdr:to>
      <xdr:col>41</xdr:col>
      <xdr:colOff>101600</xdr:colOff>
      <xdr:row>58</xdr:row>
      <xdr:rowOff>52083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43210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82920</xdr:rowOff>
    </xdr:from>
    <xdr:to>
      <xdr:col>36</xdr:col>
      <xdr:colOff>165100</xdr:colOff>
      <xdr:row>58</xdr:row>
      <xdr:rowOff>13070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30454</xdr:rowOff>
    </xdr:from>
    <xdr:to>
      <xdr:col>55</xdr:col>
      <xdr:colOff>0</xdr:colOff>
      <xdr:row>79</xdr:row>
      <xdr:rowOff>30925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75004"/>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30454</xdr:rowOff>
    </xdr:from>
    <xdr:to>
      <xdr:col>50</xdr:col>
      <xdr:colOff>114300</xdr:colOff>
      <xdr:row>79</xdr:row>
      <xdr:rowOff>35358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75004"/>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35358</xdr:rowOff>
    </xdr:from>
    <xdr:to>
      <xdr:col>45</xdr:col>
      <xdr:colOff>177800</xdr:colOff>
      <xdr:row>79</xdr:row>
      <xdr:rowOff>36373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7990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29045</xdr:rowOff>
    </xdr:from>
    <xdr:to>
      <xdr:col>41</xdr:col>
      <xdr:colOff>50800</xdr:colOff>
      <xdr:row>79</xdr:row>
      <xdr:rowOff>36373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73595"/>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151575</xdr:rowOff>
    </xdr:from>
    <xdr:to>
      <xdr:col>55</xdr:col>
      <xdr:colOff>50800</xdr:colOff>
      <xdr:row>79</xdr:row>
      <xdr:rowOff>81725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66502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151104</xdr:rowOff>
    </xdr:from>
    <xdr:to>
      <xdr:col>50</xdr:col>
      <xdr:colOff>165100</xdr:colOff>
      <xdr:row>79</xdr:row>
      <xdr:rowOff>81254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72381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1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156008</xdr:rowOff>
    </xdr:from>
    <xdr:to>
      <xdr:col>46</xdr:col>
      <xdr:colOff>38100</xdr:colOff>
      <xdr:row>79</xdr:row>
      <xdr:rowOff>86158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77285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2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157023</xdr:rowOff>
    </xdr:from>
    <xdr:to>
      <xdr:col>41</xdr:col>
      <xdr:colOff>101600</xdr:colOff>
      <xdr:row>79</xdr:row>
      <xdr:rowOff>87173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78300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22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149695</xdr:rowOff>
    </xdr:from>
    <xdr:to>
      <xdr:col>36</xdr:col>
      <xdr:colOff>165100</xdr:colOff>
      <xdr:row>79</xdr:row>
      <xdr:rowOff>79845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83922</xdr:rowOff>
    </xdr:from>
    <xdr:to>
      <xdr:col>55</xdr:col>
      <xdr:colOff>0</xdr:colOff>
      <xdr:row>98</xdr:row>
      <xdr:rowOff>94459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6022"/>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94459</xdr:rowOff>
    </xdr:from>
    <xdr:to>
      <xdr:col>50</xdr:col>
      <xdr:colOff>114300</xdr:colOff>
      <xdr:row>98</xdr:row>
      <xdr:rowOff>137429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96559"/>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92318</xdr:rowOff>
    </xdr:from>
    <xdr:to>
      <xdr:col>45</xdr:col>
      <xdr:colOff>177800</xdr:colOff>
      <xdr:row>98</xdr:row>
      <xdr:rowOff>137429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4418"/>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48321</xdr:rowOff>
    </xdr:from>
    <xdr:to>
      <xdr:col>41</xdr:col>
      <xdr:colOff>50800</xdr:colOff>
      <xdr:row>98</xdr:row>
      <xdr:rowOff>92318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50421"/>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33122</xdr:rowOff>
    </xdr:from>
    <xdr:to>
      <xdr:col>55</xdr:col>
      <xdr:colOff>50800</xdr:colOff>
      <xdr:row>98</xdr:row>
      <xdr:rowOff>134722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119499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43659</xdr:rowOff>
    </xdr:from>
    <xdr:to>
      <xdr:col>50</xdr:col>
      <xdr:colOff>165100</xdr:colOff>
      <xdr:row>98</xdr:row>
      <xdr:rowOff>145259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86629</xdr:rowOff>
    </xdr:from>
    <xdr:to>
      <xdr:col>46</xdr:col>
      <xdr:colOff>38100</xdr:colOff>
      <xdr:row>99</xdr:row>
      <xdr:rowOff>16779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7906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41518</xdr:rowOff>
    </xdr:from>
    <xdr:to>
      <xdr:col>41</xdr:col>
      <xdr:colOff>101600</xdr:colOff>
      <xdr:row>98</xdr:row>
      <xdr:rowOff>143118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134245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168971</xdr:rowOff>
    </xdr:from>
    <xdr:to>
      <xdr:col>36</xdr:col>
      <xdr:colOff>165100</xdr:colOff>
      <xdr:row>98</xdr:row>
      <xdr:rowOff>99121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90248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9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64171</xdr:rowOff>
    </xdr:from>
    <xdr:to>
      <xdr:col>85</xdr:col>
      <xdr:colOff>127000</xdr:colOff>
      <xdr:row>77</xdr:row>
      <xdr:rowOff>126121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265821"/>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141621</xdr:rowOff>
    </xdr:from>
    <xdr:to>
      <xdr:col>81</xdr:col>
      <xdr:colOff>50800</xdr:colOff>
      <xdr:row>77</xdr:row>
      <xdr:rowOff>64171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171821"/>
          <a:ext cx="8890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130967</xdr:rowOff>
    </xdr:from>
    <xdr:to>
      <xdr:col>76</xdr:col>
      <xdr:colOff>114300</xdr:colOff>
      <xdr:row>76</xdr:row>
      <xdr:rowOff>141621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61167"/>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98050</xdr:rowOff>
    </xdr:from>
    <xdr:to>
      <xdr:col>71</xdr:col>
      <xdr:colOff>177800</xdr:colOff>
      <xdr:row>76</xdr:row>
      <xdr:rowOff>130967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28250"/>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75321</xdr:rowOff>
    </xdr:from>
    <xdr:to>
      <xdr:col>85</xdr:col>
      <xdr:colOff>177800</xdr:colOff>
      <xdr:row>78</xdr:row>
      <xdr:rowOff>5471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53748</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13371</xdr:rowOff>
    </xdr:from>
    <xdr:to>
      <xdr:col>81</xdr:col>
      <xdr:colOff>101600</xdr:colOff>
      <xdr:row>77</xdr:row>
      <xdr:rowOff>114971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1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106098</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30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90821</xdr:rowOff>
    </xdr:from>
    <xdr:to>
      <xdr:col>76</xdr:col>
      <xdr:colOff>165100</xdr:colOff>
      <xdr:row>77</xdr:row>
      <xdr:rowOff>20971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37497</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28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80167</xdr:rowOff>
    </xdr:from>
    <xdr:to>
      <xdr:col>72</xdr:col>
      <xdr:colOff>38100</xdr:colOff>
      <xdr:row>77</xdr:row>
      <xdr:rowOff>10317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26844</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288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47250</xdr:rowOff>
    </xdr:from>
    <xdr:to>
      <xdr:col>67</xdr:col>
      <xdr:colOff>101600</xdr:colOff>
      <xdr:row>76</xdr:row>
      <xdr:rowOff>148850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165376</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40760</xdr:rowOff>
    </xdr:from>
    <xdr:to>
      <xdr:col>85</xdr:col>
      <xdr:colOff>127000</xdr:colOff>
      <xdr:row>96</xdr:row>
      <xdr:rowOff>131873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99960"/>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130349</xdr:rowOff>
    </xdr:from>
    <xdr:to>
      <xdr:col>81</xdr:col>
      <xdr:colOff>50800</xdr:colOff>
      <xdr:row>96</xdr:row>
      <xdr:rowOff>40760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18099"/>
          <a:ext cx="889000" cy="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130349</xdr:rowOff>
    </xdr:from>
    <xdr:to>
      <xdr:col>76</xdr:col>
      <xdr:colOff>114300</xdr:colOff>
      <xdr:row>97</xdr:row>
      <xdr:rowOff>56054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18099"/>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56054</xdr:rowOff>
    </xdr:from>
    <xdr:to>
      <xdr:col>71</xdr:col>
      <xdr:colOff>177800</xdr:colOff>
      <xdr:row>97</xdr:row>
      <xdr:rowOff>167035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86704"/>
          <a:ext cx="889000" cy="1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81073</xdr:rowOff>
    </xdr:from>
    <xdr:to>
      <xdr:col>85</xdr:col>
      <xdr:colOff>177800</xdr:colOff>
      <xdr:row>97</xdr:row>
      <xdr:rowOff>11223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103950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161410</xdr:rowOff>
    </xdr:from>
    <xdr:to>
      <xdr:col>81</xdr:col>
      <xdr:colOff>101600</xdr:colOff>
      <xdr:row>96</xdr:row>
      <xdr:rowOff>91560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108087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79549</xdr:rowOff>
    </xdr:from>
    <xdr:to>
      <xdr:col>76</xdr:col>
      <xdr:colOff>165100</xdr:colOff>
      <xdr:row>96</xdr:row>
      <xdr:rowOff>9699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26226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5254</xdr:rowOff>
    </xdr:from>
    <xdr:to>
      <xdr:col>72</xdr:col>
      <xdr:colOff>38100</xdr:colOff>
      <xdr:row>97</xdr:row>
      <xdr:rowOff>106854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123381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1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116235</xdr:rowOff>
    </xdr:from>
    <xdr:to>
      <xdr:col>67</xdr:col>
      <xdr:colOff>101600</xdr:colOff>
      <xdr:row>98</xdr:row>
      <xdr:rowOff>46385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62912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31005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94415</xdr:rowOff>
    </xdr:from>
    <xdr:to>
      <xdr:col>116</xdr:col>
      <xdr:colOff>63500</xdr:colOff>
      <xdr:row>59</xdr:row>
      <xdr:rowOff>96593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996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94415</xdr:rowOff>
    </xdr:from>
    <xdr:to>
      <xdr:col>111</xdr:col>
      <xdr:colOff>177800</xdr:colOff>
      <xdr:row>59</xdr:row>
      <xdr:rowOff>94960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996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90497</xdr:rowOff>
    </xdr:from>
    <xdr:to>
      <xdr:col>107</xdr:col>
      <xdr:colOff>50800</xdr:colOff>
      <xdr:row>59</xdr:row>
      <xdr:rowOff>94960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90497</xdr:rowOff>
    </xdr:from>
    <xdr:to>
      <xdr:col>102</xdr:col>
      <xdr:colOff>114300</xdr:colOff>
      <xdr:row>59</xdr:row>
      <xdr:rowOff>95504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45793</xdr:rowOff>
    </xdr:from>
    <xdr:to>
      <xdr:col>116</xdr:col>
      <xdr:colOff>114300</xdr:colOff>
      <xdr:row>59</xdr:row>
      <xdr:rowOff>147393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132170</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43615</xdr:rowOff>
    </xdr:from>
    <xdr:to>
      <xdr:col>112</xdr:col>
      <xdr:colOff>38100</xdr:colOff>
      <xdr:row>59</xdr:row>
      <xdr:rowOff>145215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136342</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44160</xdr:rowOff>
    </xdr:from>
    <xdr:to>
      <xdr:col>107</xdr:col>
      <xdr:colOff>101600</xdr:colOff>
      <xdr:row>59</xdr:row>
      <xdr:rowOff>145760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136887</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39697</xdr:rowOff>
    </xdr:from>
    <xdr:to>
      <xdr:col>102</xdr:col>
      <xdr:colOff>165100</xdr:colOff>
      <xdr:row>59</xdr:row>
      <xdr:rowOff>141297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132424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44704</xdr:rowOff>
    </xdr:from>
    <xdr:to>
      <xdr:col>98</xdr:col>
      <xdr:colOff>38100</xdr:colOff>
      <xdr:row>59</xdr:row>
      <xdr:rowOff>146304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137431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165455</xdr:rowOff>
    </xdr:from>
    <xdr:to>
      <xdr:col>116</xdr:col>
      <xdr:colOff>63500</xdr:colOff>
      <xdr:row>76</xdr:row>
      <xdr:rowOff>149834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24205"/>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38016</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8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149834</xdr:rowOff>
    </xdr:from>
    <xdr:to>
      <xdr:col>111</xdr:col>
      <xdr:colOff>177800</xdr:colOff>
      <xdr:row>77</xdr:row>
      <xdr:rowOff>94514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80034"/>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94514</xdr:rowOff>
    </xdr:from>
    <xdr:to>
      <xdr:col>107</xdr:col>
      <xdr:colOff>50800</xdr:colOff>
      <xdr:row>77</xdr:row>
      <xdr:rowOff>125070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296164"/>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105868</xdr:rowOff>
    </xdr:from>
    <xdr:to>
      <xdr:col>102</xdr:col>
      <xdr:colOff>114300</xdr:colOff>
      <xdr:row>77</xdr:row>
      <xdr:rowOff>125070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307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93083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99034</xdr:rowOff>
    </xdr:from>
    <xdr:to>
      <xdr:col>112</xdr:col>
      <xdr:colOff>38100</xdr:colOff>
      <xdr:row>77</xdr:row>
      <xdr:rowOff>29184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20311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43714</xdr:rowOff>
    </xdr:from>
    <xdr:to>
      <xdr:col>107</xdr:col>
      <xdr:colOff>101600</xdr:colOff>
      <xdr:row>77</xdr:row>
      <xdr:rowOff>145314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136441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74270</xdr:rowOff>
    </xdr:from>
    <xdr:to>
      <xdr:col>102</xdr:col>
      <xdr:colOff>165100</xdr:colOff>
      <xdr:row>78</xdr:row>
      <xdr:rowOff>4420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166997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55068</xdr:rowOff>
    </xdr:from>
    <xdr:to>
      <xdr:col>98</xdr:col>
      <xdr:colOff>38100</xdr:colOff>
      <xdr:row>77</xdr:row>
      <xdr:rowOff>156668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442,808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円の減となっています。これは、歳出総額が横ばいであった一方で、人口の伸びが大きかったことが主な要因です。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補助費等は、目黒区子育て応援給付金、給食費保護者負担額補助の実施などにより、住民一人当たり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円の増となっており、類似団体平均に比べて高い水準にあります。普通建設事業費については、住民一人当たり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円で類似団体内順位が最下位となっていますが、今後は学校を始めとする区有施設の更新が本格化していくことから、歳出額は増加する見込みです。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財政健全化対策として、平成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年度より減少したものの、令和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年度以前と比較すると住民一人当たりのコストは大きく増加しております。また、公債費は地方債の償還を着実に行ったこともあり、令和元年度から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87313</xdr:rowOff>
    </xdr:from>
    <xdr:to>
      <xdr:col>24</xdr:col>
      <xdr:colOff>63500</xdr:colOff>
      <xdr:row>36</xdr:row>
      <xdr:rowOff>112649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9513"/>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105791</xdr:rowOff>
    </xdr:from>
    <xdr:to>
      <xdr:col>19</xdr:col>
      <xdr:colOff>177800</xdr:colOff>
      <xdr:row>36</xdr:row>
      <xdr:rowOff>112649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9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85598</xdr:rowOff>
    </xdr:from>
    <xdr:to>
      <xdr:col>15</xdr:col>
      <xdr:colOff>50800</xdr:colOff>
      <xdr:row>36</xdr:row>
      <xdr:rowOff>105791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69786</xdr:rowOff>
    </xdr:from>
    <xdr:to>
      <xdr:col>10</xdr:col>
      <xdr:colOff>114300</xdr:colOff>
      <xdr:row>36</xdr:row>
      <xdr:rowOff>85598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36513</xdr:rowOff>
    </xdr:from>
    <xdr:to>
      <xdr:col>24</xdr:col>
      <xdr:colOff>114300</xdr:colOff>
      <xdr:row>36</xdr:row>
      <xdr:rowOff>138113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59390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61849</xdr:rowOff>
    </xdr:from>
    <xdr:to>
      <xdr:col>20</xdr:col>
      <xdr:colOff>38100</xdr:colOff>
      <xdr:row>36</xdr:row>
      <xdr:rowOff>163449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8526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54991</xdr:rowOff>
    </xdr:from>
    <xdr:to>
      <xdr:col>15</xdr:col>
      <xdr:colOff>101600</xdr:colOff>
      <xdr:row>36</xdr:row>
      <xdr:rowOff>156591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34798</xdr:rowOff>
    </xdr:from>
    <xdr:to>
      <xdr:col>10</xdr:col>
      <xdr:colOff>165100</xdr:colOff>
      <xdr:row>36</xdr:row>
      <xdr:rowOff>136398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152925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18986</xdr:rowOff>
    </xdr:from>
    <xdr:to>
      <xdr:col>6</xdr:col>
      <xdr:colOff>38100</xdr:colOff>
      <xdr:row>36</xdr:row>
      <xdr:rowOff>120586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137113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95983</xdr:rowOff>
    </xdr:from>
    <xdr:to>
      <xdr:col>24</xdr:col>
      <xdr:colOff>63500</xdr:colOff>
      <xdr:row>57</xdr:row>
      <xdr:rowOff>148931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8633"/>
          <a:ext cx="8382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125059</xdr:rowOff>
    </xdr:from>
    <xdr:to>
      <xdr:col>19</xdr:col>
      <xdr:colOff>177800</xdr:colOff>
      <xdr:row>57</xdr:row>
      <xdr:rowOff>148931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97709"/>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103320</xdr:rowOff>
    </xdr:from>
    <xdr:to>
      <xdr:col>15</xdr:col>
      <xdr:colOff>50800</xdr:colOff>
      <xdr:row>57</xdr:row>
      <xdr:rowOff>125059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75820"/>
          <a:ext cx="8890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103320</xdr:rowOff>
    </xdr:from>
    <xdr:to>
      <xdr:col>10</xdr:col>
      <xdr:colOff>114300</xdr:colOff>
      <xdr:row>57</xdr:row>
      <xdr:rowOff>136935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75820"/>
          <a:ext cx="889000" cy="12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45183</xdr:rowOff>
    </xdr:from>
    <xdr:to>
      <xdr:col>24</xdr:col>
      <xdr:colOff>114300</xdr:colOff>
      <xdr:row>57</xdr:row>
      <xdr:rowOff>146783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23610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98131</xdr:rowOff>
    </xdr:from>
    <xdr:to>
      <xdr:col>20</xdr:col>
      <xdr:colOff>38100</xdr:colOff>
      <xdr:row>58</xdr:row>
      <xdr:rowOff>28281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74259</xdr:rowOff>
    </xdr:from>
    <xdr:to>
      <xdr:col>15</xdr:col>
      <xdr:colOff>101600</xdr:colOff>
      <xdr:row>58</xdr:row>
      <xdr:rowOff>4409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20936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52520</xdr:rowOff>
    </xdr:from>
    <xdr:to>
      <xdr:col>10</xdr:col>
      <xdr:colOff>165100</xdr:colOff>
      <xdr:row>50</xdr:row>
      <xdr:rowOff>154120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170647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86135</xdr:rowOff>
    </xdr:from>
    <xdr:to>
      <xdr:col>6</xdr:col>
      <xdr:colOff>38100</xdr:colOff>
      <xdr:row>58</xdr:row>
      <xdr:rowOff>16285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32812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77019</xdr:rowOff>
    </xdr:from>
    <xdr:to>
      <xdr:col>24</xdr:col>
      <xdr:colOff>63500</xdr:colOff>
      <xdr:row>78</xdr:row>
      <xdr:rowOff>144501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0119"/>
          <a:ext cx="838200" cy="6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132217</xdr:rowOff>
    </xdr:from>
    <xdr:to>
      <xdr:col>19</xdr:col>
      <xdr:colOff>177800</xdr:colOff>
      <xdr:row>78</xdr:row>
      <xdr:rowOff>144501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505317"/>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132217</xdr:rowOff>
    </xdr:from>
    <xdr:to>
      <xdr:col>15</xdr:col>
      <xdr:colOff>50800</xdr:colOff>
      <xdr:row>79</xdr:row>
      <xdr:rowOff>42880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05317"/>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42880</xdr:rowOff>
    </xdr:from>
    <xdr:to>
      <xdr:col>10</xdr:col>
      <xdr:colOff>114300</xdr:colOff>
      <xdr:row>79</xdr:row>
      <xdr:rowOff>129786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7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26219</xdr:rowOff>
    </xdr:from>
    <xdr:to>
      <xdr:col>24</xdr:col>
      <xdr:colOff>114300</xdr:colOff>
      <xdr:row>78</xdr:row>
      <xdr:rowOff>127819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112596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93701</xdr:rowOff>
    </xdr:from>
    <xdr:to>
      <xdr:col>20</xdr:col>
      <xdr:colOff>38100</xdr:colOff>
      <xdr:row>79</xdr:row>
      <xdr:rowOff>23851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81417</xdr:rowOff>
    </xdr:from>
    <xdr:to>
      <xdr:col>15</xdr:col>
      <xdr:colOff>101600</xdr:colOff>
      <xdr:row>79</xdr:row>
      <xdr:rowOff>11567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163530</xdr:rowOff>
    </xdr:from>
    <xdr:to>
      <xdr:col>10</xdr:col>
      <xdr:colOff>165100</xdr:colOff>
      <xdr:row>79</xdr:row>
      <xdr:rowOff>93680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84807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78986</xdr:rowOff>
    </xdr:from>
    <xdr:to>
      <xdr:col>6</xdr:col>
      <xdr:colOff>38100</xdr:colOff>
      <xdr:row>80</xdr:row>
      <xdr:rowOff>9136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99467</xdr:rowOff>
    </xdr:from>
    <xdr:to>
      <xdr:col>24</xdr:col>
      <xdr:colOff>63500</xdr:colOff>
      <xdr:row>95</xdr:row>
      <xdr:rowOff>20782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15767"/>
          <a:ext cx="838200" cy="9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99467</xdr:rowOff>
    </xdr:from>
    <xdr:to>
      <xdr:col>19</xdr:col>
      <xdr:colOff>177800</xdr:colOff>
      <xdr:row>95</xdr:row>
      <xdr:rowOff>8049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15767"/>
          <a:ext cx="8890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8049</xdr:rowOff>
    </xdr:from>
    <xdr:to>
      <xdr:col>15</xdr:col>
      <xdr:colOff>50800</xdr:colOff>
      <xdr:row>97</xdr:row>
      <xdr:rowOff>7889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5799"/>
          <a:ext cx="889000" cy="3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7889</xdr:rowOff>
    </xdr:from>
    <xdr:to>
      <xdr:col>10</xdr:col>
      <xdr:colOff>114300</xdr:colOff>
      <xdr:row>97</xdr:row>
      <xdr:rowOff>69062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8539"/>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141432</xdr:rowOff>
    </xdr:from>
    <xdr:to>
      <xdr:col>24</xdr:col>
      <xdr:colOff>114300</xdr:colOff>
      <xdr:row>95</xdr:row>
      <xdr:rowOff>71582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164309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48667</xdr:rowOff>
    </xdr:from>
    <xdr:to>
      <xdr:col>20</xdr:col>
      <xdr:colOff>38100</xdr:colOff>
      <xdr:row>94</xdr:row>
      <xdr:rowOff>150267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166794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128699</xdr:rowOff>
    </xdr:from>
    <xdr:to>
      <xdr:col>15</xdr:col>
      <xdr:colOff>101600</xdr:colOff>
      <xdr:row>95</xdr:row>
      <xdr:rowOff>58849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75376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128539</xdr:rowOff>
    </xdr:from>
    <xdr:to>
      <xdr:col>10</xdr:col>
      <xdr:colOff>165100</xdr:colOff>
      <xdr:row>97</xdr:row>
      <xdr:rowOff>58689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75216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6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18262</xdr:rowOff>
    </xdr:from>
    <xdr:to>
      <xdr:col>6</xdr:col>
      <xdr:colOff>38100</xdr:colOff>
      <xdr:row>97</xdr:row>
      <xdr:rowOff>119862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111811</xdr:rowOff>
    </xdr:from>
    <xdr:to>
      <xdr:col>55</xdr:col>
      <xdr:colOff>0</xdr:colOff>
      <xdr:row>36</xdr:row>
      <xdr:rowOff>121869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8401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111811</xdr:rowOff>
    </xdr:from>
    <xdr:to>
      <xdr:col>50</xdr:col>
      <xdr:colOff>114300</xdr:colOff>
      <xdr:row>36</xdr:row>
      <xdr:rowOff>152959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8401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150216</xdr:rowOff>
    </xdr:from>
    <xdr:to>
      <xdr:col>45</xdr:col>
      <xdr:colOff>177800</xdr:colOff>
      <xdr:row>36</xdr:row>
      <xdr:rowOff>152959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22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36</xdr:row>
      <xdr:rowOff>150216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71069</xdr:rowOff>
    </xdr:from>
    <xdr:to>
      <xdr:col>55</xdr:col>
      <xdr:colOff>50800</xdr:colOff>
      <xdr:row>37</xdr:row>
      <xdr:rowOff>1219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93946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61011</xdr:rowOff>
    </xdr:from>
    <xdr:to>
      <xdr:col>50</xdr:col>
      <xdr:colOff>165100</xdr:colOff>
      <xdr:row>36</xdr:row>
      <xdr:rowOff>162611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7688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102159</xdr:rowOff>
    </xdr:from>
    <xdr:to>
      <xdr:col>46</xdr:col>
      <xdr:colOff>38100</xdr:colOff>
      <xdr:row>37</xdr:row>
      <xdr:rowOff>32309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48836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4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99416</xdr:rowOff>
    </xdr:from>
    <xdr:to>
      <xdr:col>41</xdr:col>
      <xdr:colOff>101600</xdr:colOff>
      <xdr:row>37</xdr:row>
      <xdr:rowOff>29566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46093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78842</xdr:rowOff>
    </xdr:from>
    <xdr:to>
      <xdr:col>36</xdr:col>
      <xdr:colOff>165100</xdr:colOff>
      <xdr:row>37</xdr:row>
      <xdr:rowOff>8992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25519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127356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71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127356</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7145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128727</xdr:rowOff>
    </xdr:from>
    <xdr:to>
      <xdr:col>45</xdr:col>
      <xdr:colOff>177800</xdr:colOff>
      <xdr:row>58</xdr:row>
      <xdr:rowOff>130099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728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124613</xdr:rowOff>
    </xdr:from>
    <xdr:to>
      <xdr:col>41</xdr:col>
      <xdr:colOff>50800</xdr:colOff>
      <xdr:row>58</xdr:row>
      <xdr:rowOff>130099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87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76556</xdr:rowOff>
    </xdr:from>
    <xdr:to>
      <xdr:col>50</xdr:col>
      <xdr:colOff>165100</xdr:colOff>
      <xdr:row>59</xdr:row>
      <xdr:rowOff>6706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169283</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79299</xdr:rowOff>
    </xdr:from>
    <xdr:to>
      <xdr:col>41</xdr:col>
      <xdr:colOff>101600</xdr:colOff>
      <xdr:row>59</xdr:row>
      <xdr:rowOff>9449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576</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04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73813</xdr:rowOff>
    </xdr:from>
    <xdr:to>
      <xdr:col>36</xdr:col>
      <xdr:colOff>165100</xdr:colOff>
      <xdr:row>59</xdr:row>
      <xdr:rowOff>3963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166540</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110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110806</xdr:rowOff>
    </xdr:from>
    <xdr:to>
      <xdr:col>55</xdr:col>
      <xdr:colOff>0</xdr:colOff>
      <xdr:row>77</xdr:row>
      <xdr:rowOff>112359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12456"/>
          <a:ext cx="8382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112359</xdr:rowOff>
    </xdr:from>
    <xdr:to>
      <xdr:col>50</xdr:col>
      <xdr:colOff>114300</xdr:colOff>
      <xdr:row>77</xdr:row>
      <xdr:rowOff>129595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40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114188</xdr:rowOff>
    </xdr:from>
    <xdr:to>
      <xdr:col>45</xdr:col>
      <xdr:colOff>177800</xdr:colOff>
      <xdr:row>77</xdr:row>
      <xdr:rowOff>129595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114188</xdr:rowOff>
    </xdr:from>
    <xdr:to>
      <xdr:col>41</xdr:col>
      <xdr:colOff>50800</xdr:colOff>
      <xdr:row>77</xdr:row>
      <xdr:rowOff>171430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60006</xdr:rowOff>
    </xdr:from>
    <xdr:to>
      <xdr:col>55</xdr:col>
      <xdr:colOff>50800</xdr:colOff>
      <xdr:row>77</xdr:row>
      <xdr:rowOff>161606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146383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61559</xdr:rowOff>
    </xdr:from>
    <xdr:to>
      <xdr:col>50</xdr:col>
      <xdr:colOff>165100</xdr:colOff>
      <xdr:row>77</xdr:row>
      <xdr:rowOff>163159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154286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78795</xdr:rowOff>
    </xdr:from>
    <xdr:to>
      <xdr:col>46</xdr:col>
      <xdr:colOff>38100</xdr:colOff>
      <xdr:row>78</xdr:row>
      <xdr:rowOff>8945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63388</xdr:rowOff>
    </xdr:from>
    <xdr:to>
      <xdr:col>41</xdr:col>
      <xdr:colOff>101600</xdr:colOff>
      <xdr:row>77</xdr:row>
      <xdr:rowOff>164988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156115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120630</xdr:rowOff>
    </xdr:from>
    <xdr:to>
      <xdr:col>36</xdr:col>
      <xdr:colOff>165100</xdr:colOff>
      <xdr:row>78</xdr:row>
      <xdr:rowOff>50780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41907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15050</xdr:rowOff>
    </xdr:from>
    <xdr:to>
      <xdr:col>55</xdr:col>
      <xdr:colOff>0</xdr:colOff>
      <xdr:row>97</xdr:row>
      <xdr:rowOff>20696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4570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20696</xdr:rowOff>
    </xdr:from>
    <xdr:to>
      <xdr:col>50</xdr:col>
      <xdr:colOff>114300</xdr:colOff>
      <xdr:row>97</xdr:row>
      <xdr:rowOff>69428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51346"/>
          <a:ext cx="8890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69428</xdr:rowOff>
    </xdr:from>
    <xdr:to>
      <xdr:col>45</xdr:col>
      <xdr:colOff>177800</xdr:colOff>
      <xdr:row>97</xdr:row>
      <xdr:rowOff>83996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700078"/>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83996</xdr:rowOff>
    </xdr:from>
    <xdr:to>
      <xdr:col>41</xdr:col>
      <xdr:colOff>50800</xdr:colOff>
      <xdr:row>97</xdr:row>
      <xdr:rowOff>86213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71464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135700</xdr:rowOff>
    </xdr:from>
    <xdr:to>
      <xdr:col>55</xdr:col>
      <xdr:colOff>50800</xdr:colOff>
      <xdr:row>97</xdr:row>
      <xdr:rowOff>65850</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50627</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141346</xdr:rowOff>
    </xdr:from>
    <xdr:to>
      <xdr:col>50</xdr:col>
      <xdr:colOff>165100</xdr:colOff>
      <xdr:row>97</xdr:row>
      <xdr:rowOff>71496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18628</xdr:rowOff>
    </xdr:from>
    <xdr:to>
      <xdr:col>46</xdr:col>
      <xdr:colOff>38100</xdr:colOff>
      <xdr:row>97</xdr:row>
      <xdr:rowOff>120228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111355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33196</xdr:rowOff>
    </xdr:from>
    <xdr:to>
      <xdr:col>41</xdr:col>
      <xdr:colOff>101600</xdr:colOff>
      <xdr:row>97</xdr:row>
      <xdr:rowOff>134796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125923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35413</xdr:rowOff>
    </xdr:from>
    <xdr:to>
      <xdr:col>36</xdr:col>
      <xdr:colOff>165100</xdr:colOff>
      <xdr:row>97</xdr:row>
      <xdr:rowOff>137013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6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24440</xdr:rowOff>
    </xdr:from>
    <xdr:to>
      <xdr:col>85</xdr:col>
      <xdr:colOff>127000</xdr:colOff>
      <xdr:row>38</xdr:row>
      <xdr:rowOff>31207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39540"/>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31207</xdr:rowOff>
    </xdr:from>
    <xdr:to>
      <xdr:col>81</xdr:col>
      <xdr:colOff>50800</xdr:colOff>
      <xdr:row>38</xdr:row>
      <xdr:rowOff>51186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46307"/>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150124</xdr:rowOff>
    </xdr:from>
    <xdr:to>
      <xdr:col>76</xdr:col>
      <xdr:colOff>114300</xdr:colOff>
      <xdr:row>38</xdr:row>
      <xdr:rowOff>51186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93774"/>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150124</xdr:rowOff>
    </xdr:from>
    <xdr:to>
      <xdr:col>71</xdr:col>
      <xdr:colOff>177800</xdr:colOff>
      <xdr:row>38</xdr:row>
      <xdr:rowOff>16302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9377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145090</xdr:rowOff>
    </xdr:from>
    <xdr:to>
      <xdr:col>85</xdr:col>
      <xdr:colOff>177800</xdr:colOff>
      <xdr:row>38</xdr:row>
      <xdr:rowOff>75240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151857</xdr:rowOff>
    </xdr:from>
    <xdr:to>
      <xdr:col>81</xdr:col>
      <xdr:colOff>101600</xdr:colOff>
      <xdr:row>38</xdr:row>
      <xdr:rowOff>82007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73134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8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386</xdr:rowOff>
    </xdr:from>
    <xdr:to>
      <xdr:col>76</xdr:col>
      <xdr:colOff>165100</xdr:colOff>
      <xdr:row>38</xdr:row>
      <xdr:rowOff>101986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93113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99324</xdr:rowOff>
    </xdr:from>
    <xdr:to>
      <xdr:col>72</xdr:col>
      <xdr:colOff>38100</xdr:colOff>
      <xdr:row>38</xdr:row>
      <xdr:rowOff>29474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46001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2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136952</xdr:rowOff>
    </xdr:from>
    <xdr:to>
      <xdr:col>67</xdr:col>
      <xdr:colOff>101600</xdr:colOff>
      <xdr:row>38</xdr:row>
      <xdr:rowOff>67101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58229</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7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119505</xdr:rowOff>
    </xdr:from>
    <xdr:to>
      <xdr:col>85</xdr:col>
      <xdr:colOff>127000</xdr:colOff>
      <xdr:row>56</xdr:row>
      <xdr:rowOff>166890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20705"/>
          <a:ext cx="8382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107952</xdr:rowOff>
    </xdr:from>
    <xdr:to>
      <xdr:col>81</xdr:col>
      <xdr:colOff>50800</xdr:colOff>
      <xdr:row>56</xdr:row>
      <xdr:rowOff>119505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09152"/>
          <a:ext cx="889000" cy="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107952</xdr:rowOff>
    </xdr:from>
    <xdr:to>
      <xdr:col>76</xdr:col>
      <xdr:colOff>114300</xdr:colOff>
      <xdr:row>57</xdr:row>
      <xdr:rowOff>99311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09152"/>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78207</xdr:rowOff>
    </xdr:from>
    <xdr:to>
      <xdr:col>71</xdr:col>
      <xdr:colOff>177800</xdr:colOff>
      <xdr:row>57</xdr:row>
      <xdr:rowOff>99311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0857"/>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116090</xdr:rowOff>
    </xdr:from>
    <xdr:to>
      <xdr:col>85</xdr:col>
      <xdr:colOff>177800</xdr:colOff>
      <xdr:row>57</xdr:row>
      <xdr:rowOff>46240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68705</xdr:rowOff>
    </xdr:from>
    <xdr:to>
      <xdr:col>81</xdr:col>
      <xdr:colOff>101600</xdr:colOff>
      <xdr:row>56</xdr:row>
      <xdr:rowOff>170305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57152</xdr:rowOff>
    </xdr:from>
    <xdr:to>
      <xdr:col>76</xdr:col>
      <xdr:colOff>165100</xdr:colOff>
      <xdr:row>56</xdr:row>
      <xdr:rowOff>158752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48511</xdr:rowOff>
    </xdr:from>
    <xdr:to>
      <xdr:col>72</xdr:col>
      <xdr:colOff>38100</xdr:colOff>
      <xdr:row>57</xdr:row>
      <xdr:rowOff>150111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141238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27407</xdr:rowOff>
    </xdr:from>
    <xdr:to>
      <xdr:col>67</xdr:col>
      <xdr:colOff>101600</xdr:colOff>
      <xdr:row>57</xdr:row>
      <xdr:rowOff>129007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120134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64033</xdr:rowOff>
    </xdr:from>
    <xdr:to>
      <xdr:col>85</xdr:col>
      <xdr:colOff>127000</xdr:colOff>
      <xdr:row>97</xdr:row>
      <xdr:rowOff>125710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694683"/>
          <a:ext cx="8382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141574</xdr:rowOff>
    </xdr:from>
    <xdr:to>
      <xdr:col>81</xdr:col>
      <xdr:colOff>50800</xdr:colOff>
      <xdr:row>97</xdr:row>
      <xdr:rowOff>64033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00774"/>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130831</xdr:rowOff>
    </xdr:from>
    <xdr:to>
      <xdr:col>76</xdr:col>
      <xdr:colOff>114300</xdr:colOff>
      <xdr:row>96</xdr:row>
      <xdr:rowOff>141574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590031"/>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97592</xdr:rowOff>
    </xdr:from>
    <xdr:to>
      <xdr:col>71</xdr:col>
      <xdr:colOff>177800</xdr:colOff>
      <xdr:row>96</xdr:row>
      <xdr:rowOff>130831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556792"/>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74910</xdr:rowOff>
    </xdr:from>
    <xdr:to>
      <xdr:col>85</xdr:col>
      <xdr:colOff>177800</xdr:colOff>
      <xdr:row>98</xdr:row>
      <xdr:rowOff>5060</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53337</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13233</xdr:rowOff>
    </xdr:from>
    <xdr:to>
      <xdr:col>81</xdr:col>
      <xdr:colOff>101600</xdr:colOff>
      <xdr:row>97</xdr:row>
      <xdr:rowOff>114833</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105960</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3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90774</xdr:rowOff>
    </xdr:from>
    <xdr:to>
      <xdr:col>76</xdr:col>
      <xdr:colOff>165100</xdr:colOff>
      <xdr:row>97</xdr:row>
      <xdr:rowOff>20924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37451</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80031</xdr:rowOff>
    </xdr:from>
    <xdr:to>
      <xdr:col>72</xdr:col>
      <xdr:colOff>38100</xdr:colOff>
      <xdr:row>97</xdr:row>
      <xdr:rowOff>10181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26708</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46792</xdr:rowOff>
    </xdr:from>
    <xdr:to>
      <xdr:col>67</xdr:col>
      <xdr:colOff>101600</xdr:colOff>
      <xdr:row>96</xdr:row>
      <xdr:rowOff>148392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164919</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円の増となっています。これは、私立保育所への保育委託や住民税非課税世帯等に対する重点支援給付金の増などが主な要因です。また、総務費は、住民一人当たり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61,766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円の増となりましたが、施設整備基金積立や基幹系システム運用管理の増などによるものです。衛生費は、新型コロナウイルス感染症対策経費の減などにより、住民一人当たり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47,702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円となり、類似団体の平均値を下回る結果となりました。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財政調整基金残高の標準財政規模比は、前年度と比べ、基金残高が</a:t>
          </a:r>
          <a:r>
            <a:rPr kumimoji="1" lang="en-US" altLang="ja-JP" sz="1300">
              <a:solidFill>
                <a:sysClr val="windowText" lastClr="000000"/>
              </a:solidFill>
              <a:latin typeface="ＭＳ ゴシック" pitchFamily="49" charset="-128"/>
              <a:ea typeface="ＭＳ ゴシック" pitchFamily="49" charset="-128"/>
            </a:rPr>
            <a:t>46</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か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分母となる標準財政規模が前年度比</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千万円余の増となる中で、一般会計は、分子となる実質収支額が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億円余の減、国民健康保険特別会計は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千万円余の減、後期高齢者医療特別会計は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百万円余の減となったことにより前年度比で減となりました。その一方で、介護保険特別会計は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千万円余の増となった結果、前年度比で増となりました。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本橋　鉄平" id="{A6964166-6315-44A0-93B0-8DFE35FA1935}" userId="S::m01944207@city.meguro.tokyo.jp::279603a1-5cc4-4b90-9237-9fd19a722e1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6" dT="2025-03-08T00:54:36.80" personId="{A6964166-6315-44A0-93B0-8DFE35FA1935}" id="{8341E183-EE6C-4742-8EF6-9A7B01E3D173}">
    <text>東京都送付資料_参考数値より</text>
  </threadedComment>
</ThreadedComments>
</file>

<file path=xl/threadedComments/threadedComment2.xml><?xml version="1.0" encoding="utf-8"?>
<ThreadedComments xmlns="http://schemas.microsoft.com/office/spreadsheetml/2018/threadedcomments" xmlns:x="http://schemas.openxmlformats.org/spreadsheetml/2006/main">
  <threadedComment ref="C58" dT="2025-03-08T01:45:55.33" personId="{A6964166-6315-44A0-93B0-8DFE35FA1935}" id="{59A60DB5-73D9-422D-9A49-7C479084C41E}">
    <text>検収調書_14基金の状況（29表）より</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131219485</v>
      </c>
      <c r="BO4" s="436"/>
      <c r="BP4" s="436"/>
      <c r="BQ4" s="436"/>
      <c r="BR4" s="436"/>
      <c r="BS4" s="436"/>
      <c r="BT4" s="436"/>
      <c r="BU4" s="437"/>
      <c r="BV4" s="435">
        <v>131734891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9.4</v>
      </c>
      <c r="CU4" s="576"/>
      <c r="CV4" s="576"/>
      <c r="CW4" s="576"/>
      <c r="CX4" s="576"/>
      <c r="CY4" s="576"/>
      <c r="CZ4" s="576"/>
      <c r="DA4" s="577"/>
      <c r="DB4" s="575">
        <v>11.1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123773948</v>
      </c>
      <c r="BO5" s="407"/>
      <c r="BP5" s="407"/>
      <c r="BQ5" s="407"/>
      <c r="BR5" s="407"/>
      <c r="BS5" s="407"/>
      <c r="BT5" s="407"/>
      <c r="BU5" s="408"/>
      <c r="BV5" s="406">
        <v>123596554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76.099999999999994</v>
      </c>
      <c r="CU5" s="404"/>
      <c r="CV5" s="404"/>
      <c r="CW5" s="404"/>
      <c r="CX5" s="404"/>
      <c r="CY5" s="404"/>
      <c r="CZ5" s="404"/>
      <c r="DA5" s="405"/>
      <c r="DB5" s="403">
        <v>77.900000000000006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7445537</v>
      </c>
      <c r="BO6" s="407"/>
      <c r="BP6" s="407"/>
      <c r="BQ6" s="407"/>
      <c r="BR6" s="407"/>
      <c r="BS6" s="407"/>
      <c r="BT6" s="407"/>
      <c r="BU6" s="408"/>
      <c r="BV6" s="406">
        <v>8138337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76.099999999999994</v>
      </c>
      <c r="CU6" s="550"/>
      <c r="CV6" s="550"/>
      <c r="CW6" s="550"/>
      <c r="CX6" s="550"/>
      <c r="CY6" s="550"/>
      <c r="CZ6" s="550"/>
      <c r="DA6" s="551"/>
      <c r="DB6" s="549">
        <v>77.900000000000006</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128352</v>
      </c>
      <c r="BO7" s="407"/>
      <c r="BP7" s="407"/>
      <c r="BQ7" s="407"/>
      <c r="BR7" s="407"/>
      <c r="BS7" s="407"/>
      <c r="BT7" s="407"/>
      <c r="BU7" s="408"/>
      <c r="BV7" s="406">
        <v>18284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78098672</v>
      </c>
      <c r="CU7" s="407"/>
      <c r="CV7" s="407"/>
      <c r="CW7" s="407"/>
      <c r="CX7" s="407"/>
      <c r="CY7" s="407"/>
      <c r="CZ7" s="407"/>
      <c r="DA7" s="408"/>
      <c r="DB7" s="406">
        <v>73008066</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7317185</v>
      </c>
      <c r="BO8" s="407"/>
      <c r="BP8" s="407"/>
      <c r="BQ8" s="407"/>
      <c r="BR8" s="407"/>
      <c r="BS8" s="407"/>
      <c r="BT8" s="407"/>
      <c r="BU8" s="408"/>
      <c r="BV8" s="406">
        <v>8120053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0.74</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288088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-802868</v>
      </c>
      <c r="BO9" s="407"/>
      <c r="BP9" s="407"/>
      <c r="BQ9" s="407"/>
      <c r="BR9" s="407"/>
      <c r="BS9" s="407"/>
      <c r="BT9" s="407"/>
      <c r="BU9" s="408"/>
      <c r="BV9" s="406">
        <v>-588898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1.1000000000000001</v>
      </c>
      <c r="CU9" s="404"/>
      <c r="CV9" s="404"/>
      <c r="CW9" s="404"/>
      <c r="CX9" s="404"/>
      <c r="CY9" s="404"/>
      <c r="CZ9" s="404"/>
      <c r="DA9" s="405"/>
      <c r="DB9" s="403">
        <v>1.6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277622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4675248</v>
      </c>
      <c r="BO10" s="407"/>
      <c r="BP10" s="407"/>
      <c r="BQ10" s="407"/>
      <c r="BR10" s="407"/>
      <c r="BS10" s="407"/>
      <c r="BT10" s="407"/>
      <c r="BU10" s="408"/>
      <c r="BV10" s="406">
        <v>4438746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279520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29851</v>
      </c>
      <c r="BO12" s="407"/>
      <c r="BP12" s="407"/>
      <c r="BQ12" s="407"/>
      <c r="BR12" s="407"/>
      <c r="BS12" s="407"/>
      <c r="BT12" s="407"/>
      <c r="BU12" s="408"/>
      <c r="BV12" s="406">
        <v>5471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268972</v>
      </c>
      <c r="S13" s="494"/>
      <c r="T13" s="494"/>
      <c r="U13" s="494"/>
      <c r="V13" s="495"/>
      <c r="W13" s="496" t="s">
        <v>131</v>
      </c>
      <c r="X13" s="392"/>
      <c r="Y13" s="392"/>
      <c r="Z13" s="392"/>
      <c r="AA13" s="392"/>
      <c r="AB13" s="393"/>
      <c r="AC13" s="359">
        <v>189</v>
      </c>
      <c r="AD13" s="360"/>
      <c r="AE13" s="360"/>
      <c r="AF13" s="360"/>
      <c r="AG13" s="361"/>
      <c r="AH13" s="359">
        <v>207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3842529</v>
      </c>
      <c r="BO13" s="407"/>
      <c r="BP13" s="407"/>
      <c r="BQ13" s="407"/>
      <c r="BR13" s="407"/>
      <c r="BS13" s="407"/>
      <c r="BT13" s="407"/>
      <c r="BU13" s="408"/>
      <c r="BV13" s="406">
        <v>3844377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-3.8</v>
      </c>
      <c r="CU13" s="404"/>
      <c r="CV13" s="404"/>
      <c r="CW13" s="404"/>
      <c r="CX13" s="404"/>
      <c r="CY13" s="404"/>
      <c r="CZ13" s="404"/>
      <c r="DA13" s="405"/>
      <c r="DB13" s="403">
        <v>-4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278635</v>
      </c>
      <c r="S14" s="494"/>
      <c r="T14" s="494"/>
      <c r="U14" s="494"/>
      <c r="V14" s="495"/>
      <c r="W14" s="497"/>
      <c r="X14" s="395"/>
      <c r="Y14" s="395"/>
      <c r="Z14" s="395"/>
      <c r="AA14" s="395"/>
      <c r="AB14" s="396"/>
      <c r="AC14" s="486">
        <v>0.2</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268917</v>
      </c>
      <c r="S15" s="494"/>
      <c r="T15" s="494"/>
      <c r="U15" s="494"/>
      <c r="V15" s="495"/>
      <c r="W15" s="496" t="s">
        <v>137</v>
      </c>
      <c r="X15" s="392"/>
      <c r="Y15" s="392"/>
      <c r="Z15" s="392"/>
      <c r="AA15" s="392"/>
      <c r="AB15" s="393"/>
      <c r="AC15" s="359">
        <v>11944</v>
      </c>
      <c r="AD15" s="360"/>
      <c r="AE15" s="360"/>
      <c r="AF15" s="360"/>
      <c r="AG15" s="361"/>
      <c r="AH15" s="359">
        <v>12883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49442066</v>
      </c>
      <c r="BO15" s="436"/>
      <c r="BP15" s="436"/>
      <c r="BQ15" s="436"/>
      <c r="BR15" s="436"/>
      <c r="BS15" s="436"/>
      <c r="BT15" s="436"/>
      <c r="BU15" s="437"/>
      <c r="BV15" s="435">
        <v>46849091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10.6</v>
      </c>
      <c r="AD16" s="487"/>
      <c r="AE16" s="487"/>
      <c r="AF16" s="487"/>
      <c r="AG16" s="488"/>
      <c r="AH16" s="486">
        <v>12.7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68444766</v>
      </c>
      <c r="BO16" s="407"/>
      <c r="BP16" s="407"/>
      <c r="BQ16" s="407"/>
      <c r="BR16" s="407"/>
      <c r="BS16" s="407"/>
      <c r="BT16" s="407"/>
      <c r="BU16" s="408"/>
      <c r="BV16" s="406">
        <v>64109691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100207</v>
      </c>
      <c r="AD17" s="360"/>
      <c r="AE17" s="360"/>
      <c r="AF17" s="360"/>
      <c r="AG17" s="361"/>
      <c r="AH17" s="359">
        <v>88582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78098672</v>
      </c>
      <c r="BO17" s="407"/>
      <c r="BP17" s="407"/>
      <c r="BQ17" s="407"/>
      <c r="BR17" s="407"/>
      <c r="BS17" s="407"/>
      <c r="BT17" s="407"/>
      <c r="BU17" s="408"/>
      <c r="BV17" s="406">
        <v>73008066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14.67</v>
      </c>
      <c r="M18" s="459"/>
      <c r="N18" s="459"/>
      <c r="O18" s="459"/>
      <c r="P18" s="459"/>
      <c r="Q18" s="459"/>
      <c r="R18" s="460"/>
      <c r="S18" s="460"/>
      <c r="T18" s="460"/>
      <c r="U18" s="460"/>
      <c r="V18" s="461"/>
      <c r="W18" s="477"/>
      <c r="X18" s="478"/>
      <c r="Y18" s="478"/>
      <c r="Z18" s="478"/>
      <c r="AA18" s="478"/>
      <c r="AB18" s="502"/>
      <c r="AC18" s="376">
        <v>89.2</v>
      </c>
      <c r="AD18" s="377"/>
      <c r="AE18" s="377"/>
      <c r="AF18" s="377"/>
      <c r="AG18" s="462"/>
      <c r="AH18" s="376">
        <v>87.1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62463400</v>
      </c>
      <c r="BO18" s="407"/>
      <c r="BP18" s="407"/>
      <c r="BQ18" s="407"/>
      <c r="BR18" s="407"/>
      <c r="BS18" s="407"/>
      <c r="BT18" s="407"/>
      <c r="BU18" s="408"/>
      <c r="BV18" s="406">
        <v>60492307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19638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99789180</v>
      </c>
      <c r="BO19" s="407"/>
      <c r="BP19" s="407"/>
      <c r="BQ19" s="407"/>
      <c r="BR19" s="407"/>
      <c r="BS19" s="407"/>
      <c r="BT19" s="407"/>
      <c r="BU19" s="408"/>
      <c r="BV19" s="406">
        <v>93677538</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155715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7601148</v>
      </c>
      <c r="BO22" s="436"/>
      <c r="BP22" s="436"/>
      <c r="BQ22" s="436"/>
      <c r="BR22" s="436"/>
      <c r="BS22" s="436"/>
      <c r="BT22" s="436"/>
      <c r="BU22" s="437"/>
      <c r="BV22" s="435">
        <v>8676333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2860369</v>
      </c>
      <c r="BO23" s="407"/>
      <c r="BP23" s="407"/>
      <c r="BQ23" s="407"/>
      <c r="BR23" s="407"/>
      <c r="BS23" s="407"/>
      <c r="BT23" s="407"/>
      <c r="BU23" s="408"/>
      <c r="BV23" s="406">
        <v>3482715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10550</v>
      </c>
      <c r="R24" s="360"/>
      <c r="S24" s="360"/>
      <c r="T24" s="360"/>
      <c r="U24" s="360"/>
      <c r="V24" s="361"/>
      <c r="W24" s="449"/>
      <c r="X24" s="386"/>
      <c r="Y24" s="387"/>
      <c r="Z24" s="362" t="s">
        <v>162</v>
      </c>
      <c r="AA24" s="363"/>
      <c r="AB24" s="363"/>
      <c r="AC24" s="363"/>
      <c r="AD24" s="363"/>
      <c r="AE24" s="363"/>
      <c r="AF24" s="363"/>
      <c r="AG24" s="364"/>
      <c r="AH24" s="359">
        <v>1932</v>
      </c>
      <c r="AI24" s="360"/>
      <c r="AJ24" s="360"/>
      <c r="AK24" s="360"/>
      <c r="AL24" s="361"/>
      <c r="AM24" s="359">
        <v>5763156</v>
      </c>
      <c r="AN24" s="360"/>
      <c r="AO24" s="360"/>
      <c r="AP24" s="360"/>
      <c r="AQ24" s="360"/>
      <c r="AR24" s="361"/>
      <c r="AS24" s="359">
        <v>2983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7601148</v>
      </c>
      <c r="BO24" s="407"/>
      <c r="BP24" s="407"/>
      <c r="BQ24" s="407"/>
      <c r="BR24" s="407"/>
      <c r="BS24" s="407"/>
      <c r="BT24" s="407"/>
      <c r="BU24" s="408"/>
      <c r="BV24" s="406">
        <v>8676333</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8440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5855659</v>
      </c>
      <c r="BO25" s="436"/>
      <c r="BP25" s="436"/>
      <c r="BQ25" s="436"/>
      <c r="BR25" s="436"/>
      <c r="BS25" s="436"/>
      <c r="BT25" s="436"/>
      <c r="BU25" s="437"/>
      <c r="BV25" s="435">
        <v>569304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7380</v>
      </c>
      <c r="R26" s="360"/>
      <c r="S26" s="360"/>
      <c r="T26" s="360"/>
      <c r="U26" s="360"/>
      <c r="V26" s="361"/>
      <c r="W26" s="449"/>
      <c r="X26" s="386"/>
      <c r="Y26" s="387"/>
      <c r="Z26" s="362" t="s">
        <v>168</v>
      </c>
      <c r="AA26" s="417"/>
      <c r="AB26" s="417"/>
      <c r="AC26" s="417"/>
      <c r="AD26" s="417"/>
      <c r="AE26" s="417"/>
      <c r="AF26" s="417"/>
      <c r="AG26" s="418"/>
      <c r="AH26" s="359">
        <v>162</v>
      </c>
      <c r="AI26" s="360"/>
      <c r="AJ26" s="360"/>
      <c r="AK26" s="360"/>
      <c r="AL26" s="361"/>
      <c r="AM26" s="359">
        <v>464130</v>
      </c>
      <c r="AN26" s="360"/>
      <c r="AO26" s="360"/>
      <c r="AP26" s="360"/>
      <c r="AQ26" s="360"/>
      <c r="AR26" s="361"/>
      <c r="AS26" s="359">
        <v>2865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9020</v>
      </c>
      <c r="R27" s="360"/>
      <c r="S27" s="360"/>
      <c r="T27" s="360"/>
      <c r="U27" s="360"/>
      <c r="V27" s="361"/>
      <c r="W27" s="449"/>
      <c r="X27" s="386"/>
      <c r="Y27" s="387"/>
      <c r="Z27" s="362" t="s">
        <v>171</v>
      </c>
      <c r="AA27" s="363"/>
      <c r="AB27" s="363"/>
      <c r="AC27" s="363"/>
      <c r="AD27" s="363"/>
      <c r="AE27" s="363"/>
      <c r="AF27" s="363"/>
      <c r="AG27" s="364"/>
      <c r="AH27" s="359">
        <v>25</v>
      </c>
      <c r="AI27" s="360"/>
      <c r="AJ27" s="360"/>
      <c r="AK27" s="360"/>
      <c r="AL27" s="361"/>
      <c r="AM27" s="359">
        <v>85055</v>
      </c>
      <c r="AN27" s="360"/>
      <c r="AO27" s="360"/>
      <c r="AP27" s="360"/>
      <c r="AQ27" s="360"/>
      <c r="AR27" s="361"/>
      <c r="AS27" s="359">
        <v>3402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39539588</v>
      </c>
      <c r="BO28" s="436"/>
      <c r="BP28" s="436"/>
      <c r="BQ28" s="436"/>
      <c r="BR28" s="436"/>
      <c r="BS28" s="436"/>
      <c r="BT28" s="436"/>
      <c r="BU28" s="437"/>
      <c r="BV28" s="435">
        <v>34894192</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34</v>
      </c>
      <c r="M29" s="360"/>
      <c r="N29" s="360"/>
      <c r="O29" s="360"/>
      <c r="P29" s="361"/>
      <c r="Q29" s="359">
        <v>5960</v>
      </c>
      <c r="R29" s="360"/>
      <c r="S29" s="360"/>
      <c r="T29" s="360"/>
      <c r="U29" s="360"/>
      <c r="V29" s="361"/>
      <c r="W29" s="450"/>
      <c r="X29" s="451"/>
      <c r="Y29" s="452"/>
      <c r="Z29" s="362" t="s">
        <v>177</v>
      </c>
      <c r="AA29" s="363"/>
      <c r="AB29" s="363"/>
      <c r="AC29" s="363"/>
      <c r="AD29" s="363"/>
      <c r="AE29" s="363"/>
      <c r="AF29" s="363"/>
      <c r="AG29" s="364"/>
      <c r="AH29" s="359">
        <v>1957</v>
      </c>
      <c r="AI29" s="360"/>
      <c r="AJ29" s="360"/>
      <c r="AK29" s="360"/>
      <c r="AL29" s="361"/>
      <c r="AM29" s="359">
        <v>5848211</v>
      </c>
      <c r="AN29" s="360"/>
      <c r="AO29" s="360"/>
      <c r="AP29" s="360"/>
      <c r="AQ29" s="360"/>
      <c r="AR29" s="361"/>
      <c r="AS29" s="359">
        <v>2988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407479</v>
      </c>
      <c r="BO29" s="407"/>
      <c r="BP29" s="407"/>
      <c r="BQ29" s="407"/>
      <c r="BR29" s="407"/>
      <c r="BS29" s="407"/>
      <c r="BT29" s="407"/>
      <c r="BU29" s="408"/>
      <c r="BV29" s="406">
        <v>504697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51526584</v>
      </c>
      <c r="BO30" s="441"/>
      <c r="BP30" s="441"/>
      <c r="BQ30" s="441"/>
      <c r="BR30" s="441"/>
      <c r="BS30" s="441"/>
      <c r="BT30" s="441"/>
      <c r="BU30" s="442"/>
      <c r="BV30" s="440">
        <v>44111348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（公財）目黒区芸術文化振興財団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12</v>
      </c>
      <c r="CP35" s="354"/>
      <c r="CQ35" s="355" t="str">
        <f>IF('各会計、関係団体の財政状況及び健全化判断比率'!BS8="","",'各会計、関係団体の財政状況及び健全化判断比率'!BS8)</f>
        <v>（公財）目黒区勤労者サービスセンター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75"/>
      <c r="CO36" s="354">
        <f t="shared" si="3"/>
        <v>13</v>
      </c>
      <c r="CP36" s="354"/>
      <c r="CQ36" s="355" t="str">
        <f>IF('各会計、関係団体の財政状況及び健全化判断比率'!BS9="","",'各会計、関係団体の財政状況及び健全化判断比率'!BS9)</f>
        <v>（公財）目黒区国際交流協会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75"/>
      <c r="CO37" s="354">
        <f t="shared" si="3"/>
        <v>14</v>
      </c>
      <c r="CP37" s="354"/>
      <c r="CQ37" s="355" t="str">
        <f>IF('各会計、関係団体の財政状況及び健全化判断比率'!BS10="","",'各会計、関係団体の財政状況及び健全化判断比率'!BS10)</f>
        <v>目黒区土地開発公社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z14kcclgYdV07VwD91O8ARKo0wJnkdzyGcjKZ/XLwPvbW3TzBukjECYbMieK1hQnpxuskgwVgdotolzXppolA==" saltValue="oE6rUBWn+DHVCFss+GXj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526</v>
      </c>
      <c r="D34" s="1136"/>
      <c r="E34" s="1137"/>
      <c r="F34" s="32">
        <v>8.1199999999999992</v>
      </c>
      <c r="G34" s="33">
        <v>12.71</v>
      </c>
      <c r="H34" s="33">
        <v>12.15</v>
      </c>
      <c r="I34" s="33">
        <v>11.12</v>
      </c>
      <c r="J34" s="34">
        <v>9.36</v>
      </c>
      <c r="K34" s="22"/>
      <c r="L34" s="22"/>
      <c r="M34" s="22"/>
      <c r="N34" s="22"/>
      <c r="O34" s="22"/>
      <c r="P34" s="22"/>
    </row>
    <row r="35" spans="1:16" ht="39" customHeight="1" x14ac:dyDescent="0.2">
      <c r="A35" s="22"/>
      <c r="B35" s="35"/>
      <c r="C35" s="1132" t="s">
        <v>527</v>
      </c>
      <c r="D35" s="1132"/>
      <c r="E35" s="1133"/>
      <c r="F35" s="36">
        <v>0.38</v>
      </c>
      <c r="G35" s="37">
        <v>0.84</v>
      </c>
      <c r="H35" s="37">
        <v>0.42</v>
      </c>
      <c r="I35" s="37">
        <v>0.43</v>
      </c>
      <c r="J35" s="38">
        <v>0.6</v>
      </c>
      <c r="K35" s="22"/>
      <c r="L35" s="22"/>
      <c r="M35" s="22"/>
      <c r="N35" s="22"/>
      <c r="O35" s="22"/>
      <c r="P35" s="22"/>
    </row>
    <row r="36" spans="1:16" ht="39" customHeight="1" x14ac:dyDescent="0.2">
      <c r="A36" s="22"/>
      <c r="B36" s="35"/>
      <c r="C36" s="1132" t="s">
        <v>528</v>
      </c>
      <c r="D36" s="1132"/>
      <c r="E36" s="1133"/>
      <c r="F36" s="36">
        <v>0.42</v>
      </c>
      <c r="G36" s="37">
        <v>0.94</v>
      </c>
      <c r="H36" s="37">
        <v>1.02</v>
      </c>
      <c r="I36" s="37">
        <v>0.64</v>
      </c>
      <c r="J36" s="38">
        <v>0.38</v>
      </c>
      <c r="K36" s="22"/>
      <c r="L36" s="22"/>
      <c r="M36" s="22"/>
      <c r="N36" s="22"/>
      <c r="O36" s="22"/>
      <c r="P36" s="22"/>
    </row>
    <row r="37" spans="1:16" ht="39" customHeight="1" x14ac:dyDescent="0.2">
      <c r="A37" s="22"/>
      <c r="B37" s="35"/>
      <c r="C37" s="1132" t="s">
        <v>529</v>
      </c>
      <c r="D37" s="1132"/>
      <c r="E37" s="1133"/>
      <c r="F37" s="36">
        <v>0.08</v>
      </c>
      <c r="G37" s="37">
        <v>0</v>
      </c>
      <c r="H37" s="37">
        <v>7.0000000000000007E-2</v>
      </c>
      <c r="I37" s="37">
        <v>0.11</v>
      </c>
      <c r="J37" s="38">
        <v>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530</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531</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8NYsQt0Yis8LTcpFJY20uNDs69n2JzhXGR6Nl+BtkRXLuBzPyYKLd1rYmq1F1TQ5BE6vdm3cwJgckOOktNmIQ==" saltValue="wY+HwDV55MWR6sX9DiTG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2013</v>
      </c>
      <c r="L45" s="58">
        <v>1687</v>
      </c>
      <c r="M45" s="58">
        <v>1564</v>
      </c>
      <c r="N45" s="58">
        <v>1027</v>
      </c>
      <c r="O45" s="59">
        <v>831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278</v>
      </c>
      <c r="L47" s="62">
        <v>304</v>
      </c>
      <c r="M47" s="62">
        <v>303</v>
      </c>
      <c r="N47" s="62">
        <v>303</v>
      </c>
      <c r="O47" s="63">
        <v>194</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87</v>
      </c>
      <c r="L49" s="62">
        <v>96</v>
      </c>
      <c r="M49" s="62">
        <v>92</v>
      </c>
      <c r="N49" s="62">
        <v>94</v>
      </c>
      <c r="O49" s="63">
        <v>112</v>
      </c>
      <c r="P49" s="46"/>
      <c r="Q49" s="46"/>
      <c r="R49" s="46"/>
      <c r="S49" s="46"/>
      <c r="T49" s="46"/>
      <c r="U49" s="46"/>
    </row>
    <row r="50" spans="1:21" ht="30.75" customHeight="1" x14ac:dyDescent="0.2">
      <c r="A50" s="46"/>
      <c r="B50" s="1163"/>
      <c r="C50" s="1164"/>
      <c r="D50" s="60"/>
      <c r="E50" s="1140" t="s">
        <v>15</v>
      </c>
      <c r="F50" s="1140"/>
      <c r="G50" s="1140"/>
      <c r="H50" s="1140"/>
      <c r="I50" s="1140"/>
      <c r="J50" s="1141"/>
      <c r="K50" s="61">
        <v>22</v>
      </c>
      <c r="L50" s="62">
        <v>18</v>
      </c>
      <c r="M50" s="62">
        <v>12</v>
      </c>
      <c r="N50" s="62">
        <v>12</v>
      </c>
      <c r="O50" s="63">
        <v>11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4991</v>
      </c>
      <c r="L52" s="62">
        <v>4865</v>
      </c>
      <c r="M52" s="62">
        <v>4654</v>
      </c>
      <c r="N52" s="62">
        <v>4195</v>
      </c>
      <c r="O52" s="63">
        <v>3769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-2591</v>
      </c>
      <c r="L53" s="67">
        <v>-2760</v>
      </c>
      <c r="M53" s="67">
        <v>-2683</v>
      </c>
      <c r="N53" s="67">
        <v>-2759</v>
      </c>
      <c r="O53" s="68">
        <v>-2621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548</v>
      </c>
      <c r="L58" s="82" t="s">
        <v>548</v>
      </c>
      <c r="M58" s="82" t="s">
        <v>548</v>
      </c>
      <c r="N58" s="82">
        <v>1082</v>
      </c>
      <c r="O58" s="83">
        <v>218</v>
      </c>
    </row>
    <row r="59" spans="1:21" ht="31.5" customHeight="1" x14ac:dyDescent="0.2">
      <c r="B59" s="1148"/>
      <c r="C59" s="1149"/>
      <c r="D59" s="1155" t="s">
        <v>26</v>
      </c>
      <c r="E59" s="1156"/>
      <c r="F59" s="1156"/>
      <c r="G59" s="1156"/>
      <c r="H59" s="1156"/>
      <c r="I59" s="1156"/>
      <c r="J59" s="1157"/>
      <c r="K59" s="84">
        <v>2030</v>
      </c>
      <c r="L59" s="85">
        <v>2480</v>
      </c>
      <c r="M59" s="85">
        <v>2846</v>
      </c>
      <c r="N59" s="85">
        <v>3306</v>
      </c>
      <c r="O59" s="86">
        <v>1500</v>
      </c>
    </row>
    <row r="60" spans="1:21" ht="31.5" customHeight="1" thickBot="1" x14ac:dyDescent="0.25">
      <c r="B60" s="1150"/>
      <c r="C60" s="1151"/>
      <c r="D60" s="1158" t="s">
        <v>27</v>
      </c>
      <c r="E60" s="1159"/>
      <c r="F60" s="1159"/>
      <c r="G60" s="1159"/>
      <c r="H60" s="1159"/>
      <c r="I60" s="1159"/>
      <c r="J60" s="1160"/>
      <c r="K60" s="87">
        <v>1306</v>
      </c>
      <c r="L60" s="88">
        <v>1582</v>
      </c>
      <c r="M60" s="88">
        <v>1790</v>
      </c>
      <c r="N60" s="88">
        <v>2049</v>
      </c>
      <c r="O60" s="89">
        <v>1131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iu/J5b0EdMtAYsYV20pm9q0FYl9DJ8eZ/Y1LIw9S2+6L9Cw/xGp6prPo/RuFG7vnjRFCLMQMropKKmmmxKf2Q==" saltValue="XrQMo4pjZX2Uvji7ZayM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16338</v>
      </c>
      <c r="J41" s="343">
        <v>14752</v>
      </c>
      <c r="K41" s="343">
        <v>13750</v>
      </c>
      <c r="L41" s="343">
        <v>11514</v>
      </c>
      <c r="M41" s="344">
        <v>9785</v>
      </c>
    </row>
    <row r="42" spans="2:13" ht="27.75" customHeight="1" x14ac:dyDescent="0.2">
      <c r="B42" s="1171"/>
      <c r="C42" s="1172"/>
      <c r="D42" s="104"/>
      <c r="E42" s="1175" t="s">
        <v>32</v>
      </c>
      <c r="F42" s="1175"/>
      <c r="G42" s="1175"/>
      <c r="H42" s="1176"/>
      <c r="I42" s="345">
        <v>134</v>
      </c>
      <c r="J42" s="346">
        <v>86</v>
      </c>
      <c r="K42" s="346">
        <v>43</v>
      </c>
      <c r="L42" s="346">
        <v>17</v>
      </c>
      <c r="M42" s="347">
        <v>7</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1063</v>
      </c>
      <c r="J44" s="346">
        <v>1233</v>
      </c>
      <c r="K44" s="346">
        <v>1377</v>
      </c>
      <c r="L44" s="346">
        <v>1701</v>
      </c>
      <c r="M44" s="347">
        <v>1709</v>
      </c>
    </row>
    <row r="45" spans="2:13" ht="27.75" customHeight="1" x14ac:dyDescent="0.2">
      <c r="B45" s="1171"/>
      <c r="C45" s="1172"/>
      <c r="D45" s="104"/>
      <c r="E45" s="1175" t="s">
        <v>35</v>
      </c>
      <c r="F45" s="1175"/>
      <c r="G45" s="1175"/>
      <c r="H45" s="1176"/>
      <c r="I45" s="345">
        <v>11901</v>
      </c>
      <c r="J45" s="346">
        <v>11577</v>
      </c>
      <c r="K45" s="346">
        <v>11599</v>
      </c>
      <c r="L45" s="346">
        <v>12459</v>
      </c>
      <c r="M45" s="347">
        <v>13305</v>
      </c>
    </row>
    <row r="46" spans="2:13" ht="27.75" customHeight="1" x14ac:dyDescent="0.2">
      <c r="B46" s="1171"/>
      <c r="C46" s="1172"/>
      <c r="D46" s="105"/>
      <c r="E46" s="1175" t="s">
        <v>36</v>
      </c>
      <c r="F46" s="1175"/>
      <c r="G46" s="1175"/>
      <c r="H46" s="1176"/>
      <c r="I46" s="345" t="s">
        <v>482</v>
      </c>
      <c r="J46" s="346" t="s">
        <v>482</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51703</v>
      </c>
      <c r="J50" s="346">
        <v>55531</v>
      </c>
      <c r="K50" s="346">
        <v>68642</v>
      </c>
      <c r="L50" s="346">
        <v>80599</v>
      </c>
      <c r="M50" s="347">
        <v>88452</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40218</v>
      </c>
      <c r="J52" s="346">
        <v>36718</v>
      </c>
      <c r="K52" s="346">
        <v>36462</v>
      </c>
      <c r="L52" s="346">
        <v>32496</v>
      </c>
      <c r="M52" s="347">
        <v>27922</v>
      </c>
    </row>
    <row r="53" spans="2:13" ht="27.75" customHeight="1" thickBot="1" x14ac:dyDescent="0.25">
      <c r="B53" s="1177" t="s">
        <v>19</v>
      </c>
      <c r="C53" s="1178"/>
      <c r="D53" s="108"/>
      <c r="E53" s="1179" t="s">
        <v>44</v>
      </c>
      <c r="F53" s="1179"/>
      <c r="G53" s="1179"/>
      <c r="H53" s="1180"/>
      <c r="I53" s="348">
        <v>-62484</v>
      </c>
      <c r="J53" s="349">
        <v>-64601</v>
      </c>
      <c r="K53" s="349">
        <v>-78335</v>
      </c>
      <c r="L53" s="349">
        <v>-87405</v>
      </c>
      <c r="M53" s="350">
        <v>-91567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uUoZpDkM/hZvO3cPkDHOIScMzx8cU+34EfHW1yu2AhgpBTtltrNGizW50MrSTF65x0BllLmxdZjC6qVFtCzrw==" saltValue="eip2h1S3+a9nPqp2tffh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30461</v>
      </c>
      <c r="G55" s="120">
        <v>34894</v>
      </c>
      <c r="H55" s="121">
        <v>39540</v>
      </c>
    </row>
    <row r="56" spans="2:8" ht="52.5" customHeight="1" x14ac:dyDescent="0.2">
      <c r="B56" s="122"/>
      <c r="C56" s="1198" t="s">
        <v>47</v>
      </c>
      <c r="D56" s="1198"/>
      <c r="E56" s="1199"/>
      <c r="F56" s="123">
        <v>775</v>
      </c>
      <c r="G56" s="123">
        <v>505</v>
      </c>
      <c r="H56" s="124">
        <v>407</v>
      </c>
    </row>
    <row r="57" spans="2:8" ht="53.25" customHeight="1" x14ac:dyDescent="0.2">
      <c r="B57" s="122"/>
      <c r="C57" s="1200" t="s">
        <v>48</v>
      </c>
      <c r="D57" s="1200"/>
      <c r="E57" s="1201"/>
      <c r="F57" s="125">
        <v>34204</v>
      </c>
      <c r="G57" s="125">
        <v>44111</v>
      </c>
      <c r="H57" s="126">
        <v>51527</v>
      </c>
    </row>
    <row r="58" spans="2:8" ht="45.75" customHeight="1" x14ac:dyDescent="0.2">
      <c r="B58" s="127"/>
      <c r="C58" s="1188" t="s">
        <v>551</v>
      </c>
      <c r="D58" s="1189"/>
      <c r="E58" s="1190"/>
      <c r="F58" s="128">
        <v>10304</v>
      </c>
      <c r="G58" s="128">
        <v>19313</v>
      </c>
      <c r="H58" s="129">
        <v>24359</v>
      </c>
    </row>
    <row r="59" spans="2:8" ht="45.75" customHeight="1" x14ac:dyDescent="0.2">
      <c r="B59" s="127"/>
      <c r="C59" s="1188" t="s">
        <v>550</v>
      </c>
      <c r="D59" s="1189"/>
      <c r="E59" s="1190"/>
      <c r="F59" s="128">
        <v>20553</v>
      </c>
      <c r="G59" s="128">
        <v>21442</v>
      </c>
      <c r="H59" s="129">
        <v>23717</v>
      </c>
    </row>
    <row r="60" spans="2:8" ht="45.75" customHeight="1" x14ac:dyDescent="0.2">
      <c r="B60" s="127"/>
      <c r="C60" s="1188" t="s">
        <v>552</v>
      </c>
      <c r="D60" s="1189"/>
      <c r="E60" s="1190"/>
      <c r="F60" s="128">
        <v>904</v>
      </c>
      <c r="G60" s="128">
        <v>845</v>
      </c>
      <c r="H60" s="129">
        <v>851</v>
      </c>
    </row>
    <row r="61" spans="2:8" ht="45.75" customHeight="1" x14ac:dyDescent="0.2">
      <c r="B61" s="127"/>
      <c r="C61" s="1188" t="s">
        <v>553</v>
      </c>
      <c r="D61" s="1189"/>
      <c r="E61" s="1190"/>
      <c r="F61" s="128">
        <v>808</v>
      </c>
      <c r="G61" s="128">
        <v>811</v>
      </c>
      <c r="H61" s="129">
        <v>821</v>
      </c>
    </row>
    <row r="62" spans="2:8" ht="45.75" customHeight="1" thickBot="1" x14ac:dyDescent="0.25">
      <c r="B62" s="130"/>
      <c r="C62" s="1191" t="s">
        <v>554</v>
      </c>
      <c r="D62" s="1192"/>
      <c r="E62" s="1193"/>
      <c r="F62" s="131">
        <v>811</v>
      </c>
      <c r="G62" s="131">
        <v>801</v>
      </c>
      <c r="H62" s="132">
        <v>758</v>
      </c>
    </row>
    <row r="63" spans="2:8" ht="52.5" customHeight="1" thickBot="1" x14ac:dyDescent="0.25">
      <c r="B63" s="133"/>
      <c r="C63" s="1194" t="s">
        <v>49</v>
      </c>
      <c r="D63" s="1194"/>
      <c r="E63" s="1195"/>
      <c r="F63" s="134">
        <v>65441</v>
      </c>
      <c r="G63" s="134">
        <v>79510</v>
      </c>
      <c r="H63" s="135">
        <v>91474</v>
      </c>
    </row>
    <row r="64" spans="2:8" ht="13" x14ac:dyDescent="0.2"/>
  </sheetData>
  <sheetProtection algorithmName="SHA-512" hashValue="HALTkiybW4VHWGhqndDTnzkmZpzd8G6/75CnlgQuavC74ZMSHFqf7cg2QTs1/75HfCd4lF4PWZUZWws4R5soow==" saltValue="cgZQD6OvmNPwDCChQwdX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38808</v>
      </c>
      <c r="E3" s="154"/>
      <c r="F3" s="155">
        <v>51681</v>
      </c>
      <c r="G3" s="156"/>
      <c r="H3" s="157"/>
    </row>
    <row r="4" spans="1:8" x14ac:dyDescent="0.2">
      <c r="A4" s="158"/>
      <c r="B4" s="159"/>
      <c r="C4" s="160"/>
      <c r="D4" s="161">
        <v>30697</v>
      </c>
      <c r="E4" s="162"/>
      <c r="F4" s="163">
        <v>37226</v>
      </c>
      <c r="G4" s="164"/>
      <c r="H4" s="165"/>
    </row>
    <row r="5" spans="1:8" x14ac:dyDescent="0.2">
      <c r="A5" s="146" t="s">
        <v>515</v>
      </c>
      <c r="B5" s="151"/>
      <c r="C5" s="152"/>
      <c r="D5" s="153">
        <v>30275</v>
      </c>
      <c r="E5" s="154"/>
      <c r="F5" s="155">
        <v>50465</v>
      </c>
      <c r="G5" s="156"/>
      <c r="H5" s="157"/>
    </row>
    <row r="6" spans="1:8" x14ac:dyDescent="0.2">
      <c r="A6" s="158"/>
      <c r="B6" s="159"/>
      <c r="C6" s="160"/>
      <c r="D6" s="161">
        <v>22105</v>
      </c>
      <c r="E6" s="162"/>
      <c r="F6" s="163">
        <v>34193</v>
      </c>
      <c r="G6" s="164"/>
      <c r="H6" s="165"/>
    </row>
    <row r="7" spans="1:8" x14ac:dyDescent="0.2">
      <c r="A7" s="146" t="s">
        <v>516</v>
      </c>
      <c r="B7" s="151"/>
      <c r="C7" s="152"/>
      <c r="D7" s="153">
        <v>15937</v>
      </c>
      <c r="E7" s="154"/>
      <c r="F7" s="155">
        <v>51679</v>
      </c>
      <c r="G7" s="156"/>
      <c r="H7" s="157"/>
    </row>
    <row r="8" spans="1:8" x14ac:dyDescent="0.2">
      <c r="A8" s="158"/>
      <c r="B8" s="159"/>
      <c r="C8" s="160"/>
      <c r="D8" s="161">
        <v>10087</v>
      </c>
      <c r="E8" s="162"/>
      <c r="F8" s="163">
        <v>35132</v>
      </c>
      <c r="G8" s="164"/>
      <c r="H8" s="165"/>
    </row>
    <row r="9" spans="1:8" x14ac:dyDescent="0.2">
      <c r="A9" s="146" t="s">
        <v>517</v>
      </c>
      <c r="B9" s="151"/>
      <c r="C9" s="152"/>
      <c r="D9" s="153">
        <v>27424</v>
      </c>
      <c r="E9" s="154"/>
      <c r="F9" s="155">
        <v>49665</v>
      </c>
      <c r="G9" s="156"/>
      <c r="H9" s="157"/>
    </row>
    <row r="10" spans="1:8" x14ac:dyDescent="0.2">
      <c r="A10" s="158"/>
      <c r="B10" s="159"/>
      <c r="C10" s="160"/>
      <c r="D10" s="161">
        <v>14118</v>
      </c>
      <c r="E10" s="162"/>
      <c r="F10" s="163">
        <v>34678</v>
      </c>
      <c r="G10" s="164"/>
      <c r="H10" s="165"/>
    </row>
    <row r="11" spans="1:8" x14ac:dyDescent="0.2">
      <c r="A11" s="146" t="s">
        <v>518</v>
      </c>
      <c r="B11" s="151"/>
      <c r="C11" s="152"/>
      <c r="D11" s="153">
        <v>27490</v>
      </c>
      <c r="E11" s="154"/>
      <c r="F11" s="155">
        <v>63439</v>
      </c>
      <c r="G11" s="156"/>
      <c r="H11" s="157"/>
    </row>
    <row r="12" spans="1:8" x14ac:dyDescent="0.2">
      <c r="A12" s="158"/>
      <c r="B12" s="159"/>
      <c r="C12" s="166"/>
      <c r="D12" s="161">
        <v>17495</v>
      </c>
      <c r="E12" s="162"/>
      <c r="F12" s="163">
        <v>46463</v>
      </c>
      <c r="G12" s="164"/>
      <c r="H12" s="165"/>
    </row>
    <row r="13" spans="1:8" x14ac:dyDescent="0.2">
      <c r="A13" s="146"/>
      <c r="B13" s="151"/>
      <c r="C13" s="152"/>
      <c r="D13" s="153">
        <v>27987</v>
      </c>
      <c r="E13" s="154"/>
      <c r="F13" s="155">
        <v>53386</v>
      </c>
      <c r="G13" s="167"/>
      <c r="H13" s="157"/>
    </row>
    <row r="14" spans="1:8" x14ac:dyDescent="0.2">
      <c r="A14" s="158"/>
      <c r="B14" s="159"/>
      <c r="C14" s="160"/>
      <c r="D14" s="161">
        <v>18900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8.1199999999999992</v>
      </c>
      <c r="C19" s="168">
        <f>ROUND(VALUE(SUBSTITUTE(実質収支比率等に係る経年分析!G$48,"▲","-")),2)</f>
        <v>12.72</v>
      </c>
      <c r="D19" s="168">
        <f>ROUND(VALUE(SUBSTITUTE(実質収支比率等に係る経年分析!H$48,"▲","-")),2)</f>
        <v>12.15</v>
      </c>
      <c r="E19" s="168">
        <f>ROUND(VALUE(SUBSTITUTE(実質収支比率等に係る経年分析!I$48,"▲","-")),2)</f>
        <v>11.12</v>
      </c>
      <c r="F19" s="168">
        <f>ROUND(VALUE(SUBSTITUTE(実質収支比率等に係る経年分析!J$48,"▲","-")),2)</f>
        <v>9.3699999999999992</v>
      </c>
    </row>
    <row r="20" spans="1:11" x14ac:dyDescent="0.2">
      <c r="A20" s="168" t="s">
        <v>53</v>
      </c>
      <c r="B20" s="168">
        <f>ROUND(VALUE(SUBSTITUTE(実質収支比率等に係る経年分析!F$47,"▲","-")),2)</f>
        <v>32.17</v>
      </c>
      <c r="C20" s="168">
        <f>ROUND(VALUE(SUBSTITUTE(実質収支比率等に係る経年分析!G$47,"▲","-")),2)</f>
        <v>37.46</v>
      </c>
      <c r="D20" s="168">
        <f>ROUND(VALUE(SUBSTITUTE(実質収支比率等に係る経年分析!H$47,"▲","-")),2)</f>
        <v>42.51</v>
      </c>
      <c r="E20" s="168">
        <f>ROUND(VALUE(SUBSTITUTE(実質収支比率等に係る経年分析!I$47,"▲","-")),2)</f>
        <v>47.79</v>
      </c>
      <c r="F20" s="168">
        <f>ROUND(VALUE(SUBSTITUTE(実質収支比率等に係る経年分析!J$47,"▲","-")),2)</f>
        <v>50.63</v>
      </c>
    </row>
    <row r="21" spans="1:11" x14ac:dyDescent="0.2">
      <c r="A21" s="168" t="s">
        <v>54</v>
      </c>
      <c r="B21" s="168">
        <f>IF(ISNUMBER(VALUE(SUBSTITUTE(実質収支比率等に係る経年分析!F$49,"▲","-"))),ROUND(VALUE(SUBSTITUTE(実質収支比率等に係る経年分析!F$49,"▲","-")),2),NA())</f>
        <v>5.29</v>
      </c>
      <c r="C21" s="168">
        <f>IF(ISNUMBER(VALUE(SUBSTITUTE(実質収支比率等に係る経年分析!G$49,"▲","-"))),ROUND(VALUE(SUBSTITUTE(実質収支比率等に係る経年分析!G$49,"▲","-")),2),NA())</f>
        <v>9.24</v>
      </c>
      <c r="D21" s="168">
        <f>IF(ISNUMBER(VALUE(SUBSTITUTE(実質収支比率等に係る経年分析!H$49,"▲","-"))),ROUND(VALUE(SUBSTITUTE(実質収支比率等に係る経年分析!H$49,"▲","-")),2),NA())</f>
        <v>6.04</v>
      </c>
      <c r="E21" s="168">
        <f>IF(ISNUMBER(VALUE(SUBSTITUTE(実質収支比率等に係る経年分析!I$49,"▲","-"))),ROUND(VALUE(SUBSTITUTE(実質収支比率等に係る経年分析!I$49,"▲","-")),2),NA())</f>
        <v>5.27</v>
      </c>
      <c r="F21" s="168">
        <f>IF(ISNUMBER(VALUE(SUBSTITUTE(実質収支比率等に係る経年分析!J$49,"▲","-"))),ROUND(VALUE(SUBSTITUTE(実質収支比率等に係る経年分析!J$49,"▲","-")),2),NA())</f>
        <v>4.92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0.38</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8.1199999999999992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4991</v>
      </c>
      <c r="E42" s="170"/>
      <c r="F42" s="170"/>
      <c r="G42" s="170">
        <f>'実質公債費比率（分子）の構造'!L$52</f>
        <v>4865</v>
      </c>
      <c r="H42" s="170"/>
      <c r="I42" s="170"/>
      <c r="J42" s="170">
        <f>'実質公債費比率（分子）の構造'!M$52</f>
        <v>4654</v>
      </c>
      <c r="K42" s="170"/>
      <c r="L42" s="170"/>
      <c r="M42" s="170">
        <f>'実質公債費比率（分子）の構造'!N$52</f>
        <v>4195</v>
      </c>
      <c r="N42" s="170"/>
      <c r="O42" s="170"/>
      <c r="P42" s="170">
        <f>'実質公債費比率（分子）の構造'!O$52</f>
        <v>3769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22</v>
      </c>
      <c r="C44" s="170"/>
      <c r="D44" s="170"/>
      <c r="E44" s="170">
        <f>'実質公債費比率（分子）の構造'!L$50</f>
        <v>18</v>
      </c>
      <c r="F44" s="170"/>
      <c r="G44" s="170"/>
      <c r="H44" s="170">
        <f>'実質公債費比率（分子）の構造'!M$50</f>
        <v>12</v>
      </c>
      <c r="I44" s="170"/>
      <c r="J44" s="170"/>
      <c r="K44" s="170">
        <f>'実質公債費比率（分子）の構造'!N$50</f>
        <v>12</v>
      </c>
      <c r="L44" s="170"/>
      <c r="M44" s="170"/>
      <c r="N44" s="170">
        <f>'実質公債費比率（分子）の構造'!O$50</f>
        <v>11</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92</v>
      </c>
      <c r="I45" s="170"/>
      <c r="J45" s="170"/>
      <c r="K45" s="170">
        <f>'実質公債費比率（分子）の構造'!N$49</f>
        <v>94</v>
      </c>
      <c r="L45" s="170"/>
      <c r="M45" s="170"/>
      <c r="N45" s="170">
        <f>'実質公債費比率（分子）の構造'!O$49</f>
        <v>112</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278</v>
      </c>
      <c r="C47" s="170"/>
      <c r="D47" s="170"/>
      <c r="E47" s="170">
        <f>'実質公債費比率（分子）の構造'!L$47</f>
        <v>304</v>
      </c>
      <c r="F47" s="170"/>
      <c r="G47" s="170"/>
      <c r="H47" s="170">
        <f>'実質公債費比率（分子）の構造'!M$47</f>
        <v>303</v>
      </c>
      <c r="I47" s="170"/>
      <c r="J47" s="170"/>
      <c r="K47" s="170">
        <f>'実質公債費比率（分子）の構造'!N$47</f>
        <v>303</v>
      </c>
      <c r="L47" s="170"/>
      <c r="M47" s="170"/>
      <c r="N47" s="170">
        <f>'実質公債費比率（分子）の構造'!O$47</f>
        <v>194</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2013</v>
      </c>
      <c r="C49" s="170"/>
      <c r="D49" s="170"/>
      <c r="E49" s="170">
        <f>'実質公債費比率（分子）の構造'!L$45</f>
        <v>1687</v>
      </c>
      <c r="F49" s="170"/>
      <c r="G49" s="170"/>
      <c r="H49" s="170">
        <f>'実質公債費比率（分子）の構造'!M$45</f>
        <v>1564</v>
      </c>
      <c r="I49" s="170"/>
      <c r="J49" s="170"/>
      <c r="K49" s="170">
        <f>'実質公債費比率（分子）の構造'!N$45</f>
        <v>1027</v>
      </c>
      <c r="L49" s="170"/>
      <c r="M49" s="170"/>
      <c r="N49" s="170">
        <f>'実質公債費比率（分子）の構造'!O$45</f>
        <v>831</v>
      </c>
      <c r="O49" s="170"/>
      <c r="P49" s="170"/>
    </row>
    <row r="50" spans="1:16" x14ac:dyDescent="0.2">
      <c r="A50" s="170" t="s">
        <v>67</v>
      </c>
      <c r="B50" s="170" t="e">
        <f>NA()</f>
        <v>#N/A</v>
      </c>
      <c r="C50" s="170">
        <f>IF(ISNUMBER('実質公債費比率（分子）の構造'!K$53),'実質公債費比率（分子）の構造'!K$53,NA())</f>
        <v>-2591</v>
      </c>
      <c r="D50" s="170" t="e">
        <f>NA()</f>
        <v>#N/A</v>
      </c>
      <c r="E50" s="170" t="e">
        <f>NA()</f>
        <v>#N/A</v>
      </c>
      <c r="F50" s="170">
        <f>IF(ISNUMBER('実質公債費比率（分子）の構造'!L$53),'実質公債費比率（分子）の構造'!L$53,NA())</f>
        <v>-2760</v>
      </c>
      <c r="G50" s="170" t="e">
        <f>NA()</f>
        <v>#N/A</v>
      </c>
      <c r="H50" s="170" t="e">
        <f>NA()</f>
        <v>#N/A</v>
      </c>
      <c r="I50" s="170">
        <f>IF(ISNUMBER('実質公債費比率（分子）の構造'!M$53),'実質公債費比率（分子）の構造'!M$53,NA())</f>
        <v>-2683</v>
      </c>
      <c r="J50" s="170" t="e">
        <f>NA()</f>
        <v>#N/A</v>
      </c>
      <c r="K50" s="170" t="e">
        <f>NA()</f>
        <v>#N/A</v>
      </c>
      <c r="L50" s="170">
        <f>IF(ISNUMBER('実質公債費比率（分子）の構造'!N$53),'実質公債費比率（分子）の構造'!N$53,NA())</f>
        <v>-2759</v>
      </c>
      <c r="M50" s="170" t="e">
        <f>NA()</f>
        <v>#N/A</v>
      </c>
      <c r="N50" s="170" t="e">
        <f>NA()</f>
        <v>#N/A</v>
      </c>
      <c r="O50" s="170">
        <f>IF(ISNUMBER('実質公債費比率（分子）の構造'!O$53),'実質公債費比率（分子）の構造'!O$53,NA())</f>
        <v>-2621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40218</v>
      </c>
      <c r="E56" s="169"/>
      <c r="F56" s="169"/>
      <c r="G56" s="169">
        <f>'将来負担比率（分子）の構造'!J$52</f>
        <v>36718</v>
      </c>
      <c r="H56" s="169"/>
      <c r="I56" s="169"/>
      <c r="J56" s="169">
        <f>'将来負担比率（分子）の構造'!K$52</f>
        <v>36462</v>
      </c>
      <c r="K56" s="169"/>
      <c r="L56" s="169"/>
      <c r="M56" s="169">
        <f>'将来負担比率（分子）の構造'!L$52</f>
        <v>32496</v>
      </c>
      <c r="N56" s="169"/>
      <c r="O56" s="169"/>
      <c r="P56" s="169">
        <f>'将来負担比率（分子）の構造'!M$52</f>
        <v>27922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51703</v>
      </c>
      <c r="E58" s="169"/>
      <c r="F58" s="169"/>
      <c r="G58" s="169">
        <f>'将来負担比率（分子）の構造'!J$50</f>
        <v>55531</v>
      </c>
      <c r="H58" s="169"/>
      <c r="I58" s="169"/>
      <c r="J58" s="169">
        <f>'将来負担比率（分子）の構造'!K$50</f>
        <v>68642</v>
      </c>
      <c r="K58" s="169"/>
      <c r="L58" s="169"/>
      <c r="M58" s="169">
        <f>'将来負担比率（分子）の構造'!L$50</f>
        <v>80599</v>
      </c>
      <c r="N58" s="169"/>
      <c r="O58" s="169"/>
      <c r="P58" s="169">
        <f>'将来負担比率（分子）の構造'!M$50</f>
        <v>88452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11901</v>
      </c>
      <c r="C62" s="169"/>
      <c r="D62" s="169"/>
      <c r="E62" s="169">
        <f>'将来負担比率（分子）の構造'!J$45</f>
        <v>11577</v>
      </c>
      <c r="F62" s="169"/>
      <c r="G62" s="169"/>
      <c r="H62" s="169">
        <f>'将来負担比率（分子）の構造'!K$45</f>
        <v>11599</v>
      </c>
      <c r="I62" s="169"/>
      <c r="J62" s="169"/>
      <c r="K62" s="169">
        <f>'将来負担比率（分子）の構造'!L$45</f>
        <v>12459</v>
      </c>
      <c r="L62" s="169"/>
      <c r="M62" s="169"/>
      <c r="N62" s="169">
        <f>'将来負担比率（分子）の構造'!M$45</f>
        <v>13305</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1701</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134</v>
      </c>
      <c r="C65" s="169"/>
      <c r="D65" s="169"/>
      <c r="E65" s="169">
        <f>'将来負担比率（分子）の構造'!J$42</f>
        <v>86</v>
      </c>
      <c r="F65" s="169"/>
      <c r="G65" s="169"/>
      <c r="H65" s="169">
        <f>'将来負担比率（分子）の構造'!K$42</f>
        <v>43</v>
      </c>
      <c r="I65" s="169"/>
      <c r="J65" s="169"/>
      <c r="K65" s="169">
        <f>'将来負担比率（分子）の構造'!L$42</f>
        <v>17</v>
      </c>
      <c r="L65" s="169"/>
      <c r="M65" s="169"/>
      <c r="N65" s="169">
        <f>'将来負担比率（分子）の構造'!M$42</f>
        <v>7</v>
      </c>
      <c r="O65" s="169"/>
      <c r="P65" s="169"/>
    </row>
    <row r="66" spans="1:16" x14ac:dyDescent="0.2">
      <c r="A66" s="169" t="s">
        <v>31</v>
      </c>
      <c r="B66" s="169">
        <f>'将来負担比率（分子）の構造'!I$41</f>
        <v>16338</v>
      </c>
      <c r="C66" s="169"/>
      <c r="D66" s="169"/>
      <c r="E66" s="169">
        <f>'将来負担比率（分子）の構造'!J$41</f>
        <v>14752</v>
      </c>
      <c r="F66" s="169"/>
      <c r="G66" s="169"/>
      <c r="H66" s="169">
        <f>'将来負担比率（分子）の構造'!K$41</f>
        <v>13750</v>
      </c>
      <c r="I66" s="169"/>
      <c r="J66" s="169"/>
      <c r="K66" s="169">
        <f>'将来負担比率（分子）の構造'!L$41</f>
        <v>11514</v>
      </c>
      <c r="L66" s="169"/>
      <c r="M66" s="169"/>
      <c r="N66" s="169">
        <f>'将来負担比率（分子）の構造'!M$41</f>
        <v>9785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30461</v>
      </c>
      <c r="C72" s="173">
        <f>基金残高に係る経年分析!G55</f>
        <v>34894</v>
      </c>
      <c r="D72" s="173">
        <f>基金残高に係る経年分析!H55</f>
        <v>39540</v>
      </c>
    </row>
    <row r="73" spans="1:16" x14ac:dyDescent="0.2">
      <c r="A73" s="172" t="s">
        <v>74</v>
      </c>
      <c r="B73" s="173">
        <f>基金残高に係る経年分析!F56</f>
        <v>775</v>
      </c>
      <c r="C73" s="173">
        <f>基金残高に係る経年分析!G56</f>
        <v>505</v>
      </c>
      <c r="D73" s="173">
        <f>基金残高に係る経年分析!H56</f>
        <v>407</v>
      </c>
    </row>
    <row r="74" spans="1:16" x14ac:dyDescent="0.2">
      <c r="A74" s="172" t="s">
        <v>75</v>
      </c>
      <c r="B74" s="173">
        <f>基金残高に係る経年分析!F57</f>
        <v>34204</v>
      </c>
      <c r="C74" s="173">
        <f>基金残高に係る経年分析!G57</f>
        <v>44111</v>
      </c>
      <c r="D74" s="173">
        <f>基金残高に係る経年分析!H57</f>
        <v>51527</v>
      </c>
    </row>
  </sheetData>
  <sheetProtection algorithmName="SHA-512" hashValue="PPdC1zE+xpcXwB2fPOePPN2NO+0VHnV1N2XE6ymauoyw7DyNHL1jDGDZ/An4jHEvcAEzkgi8cXO8Sbm1472OrQ==" saltValue="xJi1l4J7UsANeDbG3J7k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51515142</v>
      </c>
      <c r="S5" s="664"/>
      <c r="T5" s="664"/>
      <c r="U5" s="664"/>
      <c r="V5" s="664"/>
      <c r="W5" s="664"/>
      <c r="X5" s="664"/>
      <c r="Y5" s="689"/>
      <c r="Z5" s="702">
        <v>39.299999999999997</v>
      </c>
      <c r="AA5" s="702"/>
      <c r="AB5" s="702"/>
      <c r="AC5" s="702"/>
      <c r="AD5" s="703">
        <v>51515142</v>
      </c>
      <c r="AE5" s="703"/>
      <c r="AF5" s="703"/>
      <c r="AG5" s="703"/>
      <c r="AH5" s="703"/>
      <c r="AI5" s="703"/>
      <c r="AJ5" s="703"/>
      <c r="AK5" s="703"/>
      <c r="AL5" s="690">
        <v>62.8</v>
      </c>
      <c r="AM5" s="672"/>
      <c r="AN5" s="672"/>
      <c r="AO5" s="691"/>
      <c r="AP5" s="666" t="s">
        <v>216</v>
      </c>
      <c r="AQ5" s="667"/>
      <c r="AR5" s="667"/>
      <c r="AS5" s="667"/>
      <c r="AT5" s="667"/>
      <c r="AU5" s="667"/>
      <c r="AV5" s="667"/>
      <c r="AW5" s="667"/>
      <c r="AX5" s="667"/>
      <c r="AY5" s="667"/>
      <c r="AZ5" s="667"/>
      <c r="BA5" s="667"/>
      <c r="BB5" s="667"/>
      <c r="BC5" s="667"/>
      <c r="BD5" s="667"/>
      <c r="BE5" s="667"/>
      <c r="BF5" s="668"/>
      <c r="BG5" s="608">
        <v>51515142</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404779</v>
      </c>
      <c r="S6" s="609"/>
      <c r="T6" s="609"/>
      <c r="U6" s="609"/>
      <c r="V6" s="609"/>
      <c r="W6" s="609"/>
      <c r="X6" s="609"/>
      <c r="Y6" s="610"/>
      <c r="Z6" s="646">
        <v>0.3</v>
      </c>
      <c r="AA6" s="646"/>
      <c r="AB6" s="646"/>
      <c r="AC6" s="646"/>
      <c r="AD6" s="647">
        <v>404779</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51515142</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691705</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691689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197990</v>
      </c>
      <c r="S7" s="609"/>
      <c r="T7" s="609"/>
      <c r="U7" s="609"/>
      <c r="V7" s="609"/>
      <c r="W7" s="609"/>
      <c r="X7" s="609"/>
      <c r="Y7" s="610"/>
      <c r="Z7" s="646">
        <v>0.2</v>
      </c>
      <c r="AA7" s="646"/>
      <c r="AB7" s="646"/>
      <c r="AC7" s="646"/>
      <c r="AD7" s="647">
        <v>197990</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49548606</v>
      </c>
      <c r="BH7" s="609"/>
      <c r="BI7" s="609"/>
      <c r="BJ7" s="609"/>
      <c r="BK7" s="609"/>
      <c r="BL7" s="609"/>
      <c r="BM7" s="609"/>
      <c r="BN7" s="610"/>
      <c r="BO7" s="646">
        <v>96.2</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17264879</v>
      </c>
      <c r="CS7" s="609"/>
      <c r="CT7" s="609"/>
      <c r="CU7" s="609"/>
      <c r="CV7" s="609"/>
      <c r="CW7" s="609"/>
      <c r="CX7" s="609"/>
      <c r="CY7" s="610"/>
      <c r="CZ7" s="646">
        <v>13.9</v>
      </c>
      <c r="DA7" s="646"/>
      <c r="DB7" s="646"/>
      <c r="DC7" s="646"/>
      <c r="DD7" s="614">
        <v>431104</v>
      </c>
      <c r="DE7" s="609"/>
      <c r="DF7" s="609"/>
      <c r="DG7" s="609"/>
      <c r="DH7" s="609"/>
      <c r="DI7" s="609"/>
      <c r="DJ7" s="609"/>
      <c r="DK7" s="609"/>
      <c r="DL7" s="609"/>
      <c r="DM7" s="609"/>
      <c r="DN7" s="609"/>
      <c r="DO7" s="609"/>
      <c r="DP7" s="610"/>
      <c r="DQ7" s="614">
        <v>16109767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1053325</v>
      </c>
      <c r="S8" s="609"/>
      <c r="T8" s="609"/>
      <c r="U8" s="609"/>
      <c r="V8" s="609"/>
      <c r="W8" s="609"/>
      <c r="X8" s="609"/>
      <c r="Y8" s="610"/>
      <c r="Z8" s="646">
        <v>0.8</v>
      </c>
      <c r="AA8" s="646"/>
      <c r="AB8" s="646"/>
      <c r="AC8" s="646"/>
      <c r="AD8" s="647">
        <v>1053325</v>
      </c>
      <c r="AE8" s="647"/>
      <c r="AF8" s="647"/>
      <c r="AG8" s="647"/>
      <c r="AH8" s="647"/>
      <c r="AI8" s="647"/>
      <c r="AJ8" s="647"/>
      <c r="AK8" s="647"/>
      <c r="AL8" s="611">
        <v>1.3</v>
      </c>
      <c r="AM8" s="612"/>
      <c r="AN8" s="612"/>
      <c r="AO8" s="648"/>
      <c r="AP8" s="605" t="s">
        <v>227</v>
      </c>
      <c r="AQ8" s="606"/>
      <c r="AR8" s="606"/>
      <c r="AS8" s="606"/>
      <c r="AT8" s="606"/>
      <c r="AU8" s="606"/>
      <c r="AV8" s="606"/>
      <c r="AW8" s="606"/>
      <c r="AX8" s="606"/>
      <c r="AY8" s="606"/>
      <c r="AZ8" s="606"/>
      <c r="BA8" s="606"/>
      <c r="BB8" s="606"/>
      <c r="BC8" s="606"/>
      <c r="BD8" s="606"/>
      <c r="BE8" s="606"/>
      <c r="BF8" s="607"/>
      <c r="BG8" s="608">
        <v>602671</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60998511</v>
      </c>
      <c r="CS8" s="609"/>
      <c r="CT8" s="609"/>
      <c r="CU8" s="609"/>
      <c r="CV8" s="609"/>
      <c r="CW8" s="609"/>
      <c r="CX8" s="609"/>
      <c r="CY8" s="610"/>
      <c r="CZ8" s="646">
        <v>49.3</v>
      </c>
      <c r="DA8" s="646"/>
      <c r="DB8" s="646"/>
      <c r="DC8" s="646"/>
      <c r="DD8" s="614">
        <v>537350</v>
      </c>
      <c r="DE8" s="609"/>
      <c r="DF8" s="609"/>
      <c r="DG8" s="609"/>
      <c r="DH8" s="609"/>
      <c r="DI8" s="609"/>
      <c r="DJ8" s="609"/>
      <c r="DK8" s="609"/>
      <c r="DL8" s="609"/>
      <c r="DM8" s="609"/>
      <c r="DN8" s="609"/>
      <c r="DO8" s="609"/>
      <c r="DP8" s="610"/>
      <c r="DQ8" s="614">
        <v>37812448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1131395</v>
      </c>
      <c r="S9" s="609"/>
      <c r="T9" s="609"/>
      <c r="U9" s="609"/>
      <c r="V9" s="609"/>
      <c r="W9" s="609"/>
      <c r="X9" s="609"/>
      <c r="Y9" s="610"/>
      <c r="Z9" s="646">
        <v>0.9</v>
      </c>
      <c r="AA9" s="646"/>
      <c r="AB9" s="646"/>
      <c r="AC9" s="646"/>
      <c r="AD9" s="647">
        <v>1131395</v>
      </c>
      <c r="AE9" s="647"/>
      <c r="AF9" s="647"/>
      <c r="AG9" s="647"/>
      <c r="AH9" s="647"/>
      <c r="AI9" s="647"/>
      <c r="AJ9" s="647"/>
      <c r="AK9" s="647"/>
      <c r="AL9" s="611">
        <v>1.4</v>
      </c>
      <c r="AM9" s="612"/>
      <c r="AN9" s="612"/>
      <c r="AO9" s="648"/>
      <c r="AP9" s="605" t="s">
        <v>230</v>
      </c>
      <c r="AQ9" s="606"/>
      <c r="AR9" s="606"/>
      <c r="AS9" s="606"/>
      <c r="AT9" s="606"/>
      <c r="AU9" s="606"/>
      <c r="AV9" s="606"/>
      <c r="AW9" s="606"/>
      <c r="AX9" s="606"/>
      <c r="AY9" s="606"/>
      <c r="AZ9" s="606"/>
      <c r="BA9" s="606"/>
      <c r="BB9" s="606"/>
      <c r="BC9" s="606"/>
      <c r="BD9" s="606"/>
      <c r="BE9" s="606"/>
      <c r="BF9" s="607"/>
      <c r="BG9" s="608">
        <v>48945935</v>
      </c>
      <c r="BH9" s="609"/>
      <c r="BI9" s="609"/>
      <c r="BJ9" s="609"/>
      <c r="BK9" s="609"/>
      <c r="BL9" s="609"/>
      <c r="BM9" s="609"/>
      <c r="BN9" s="610"/>
      <c r="BO9" s="646">
        <v>95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13333749</v>
      </c>
      <c r="CS9" s="609"/>
      <c r="CT9" s="609"/>
      <c r="CU9" s="609"/>
      <c r="CV9" s="609"/>
      <c r="CW9" s="609"/>
      <c r="CX9" s="609"/>
      <c r="CY9" s="610"/>
      <c r="CZ9" s="646">
        <v>10.8</v>
      </c>
      <c r="DA9" s="646"/>
      <c r="DB9" s="646"/>
      <c r="DC9" s="646"/>
      <c r="DD9" s="614">
        <v>81246</v>
      </c>
      <c r="DE9" s="609"/>
      <c r="DF9" s="609"/>
      <c r="DG9" s="609"/>
      <c r="DH9" s="609"/>
      <c r="DI9" s="609"/>
      <c r="DJ9" s="609"/>
      <c r="DK9" s="609"/>
      <c r="DL9" s="609"/>
      <c r="DM9" s="609"/>
      <c r="DN9" s="609"/>
      <c r="DO9" s="609"/>
      <c r="DP9" s="610"/>
      <c r="DQ9" s="614">
        <v>11116279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220676</v>
      </c>
      <c r="CS10" s="609"/>
      <c r="CT10" s="609"/>
      <c r="CU10" s="609"/>
      <c r="CV10" s="609"/>
      <c r="CW10" s="609"/>
      <c r="CX10" s="609"/>
      <c r="CY10" s="610"/>
      <c r="CZ10" s="646">
        <v>0.2</v>
      </c>
      <c r="DA10" s="646"/>
      <c r="DB10" s="646"/>
      <c r="DC10" s="646"/>
      <c r="DD10" s="614">
        <v>7666</v>
      </c>
      <c r="DE10" s="609"/>
      <c r="DF10" s="609"/>
      <c r="DG10" s="609"/>
      <c r="DH10" s="609"/>
      <c r="DI10" s="609"/>
      <c r="DJ10" s="609"/>
      <c r="DK10" s="609"/>
      <c r="DL10" s="609"/>
      <c r="DM10" s="609"/>
      <c r="DN10" s="609"/>
      <c r="DO10" s="609"/>
      <c r="DP10" s="610"/>
      <c r="DQ10" s="614">
        <v>198215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7083493</v>
      </c>
      <c r="S11" s="609"/>
      <c r="T11" s="609"/>
      <c r="U11" s="609"/>
      <c r="V11" s="609"/>
      <c r="W11" s="609"/>
      <c r="X11" s="609"/>
      <c r="Y11" s="610"/>
      <c r="Z11" s="611">
        <v>5.4</v>
      </c>
      <c r="AA11" s="612"/>
      <c r="AB11" s="612"/>
      <c r="AC11" s="613"/>
      <c r="AD11" s="614">
        <v>7083493</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7661</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7661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1224967</v>
      </c>
      <c r="CS12" s="609"/>
      <c r="CT12" s="609"/>
      <c r="CU12" s="609"/>
      <c r="CV12" s="609"/>
      <c r="CW12" s="609"/>
      <c r="CX12" s="609"/>
      <c r="CY12" s="610"/>
      <c r="CZ12" s="646">
        <v>1</v>
      </c>
      <c r="DA12" s="646"/>
      <c r="DB12" s="646"/>
      <c r="DC12" s="646"/>
      <c r="DD12" s="614">
        <v>19344</v>
      </c>
      <c r="DE12" s="609"/>
      <c r="DF12" s="609"/>
      <c r="DG12" s="609"/>
      <c r="DH12" s="609"/>
      <c r="DI12" s="609"/>
      <c r="DJ12" s="609"/>
      <c r="DK12" s="609"/>
      <c r="DL12" s="609"/>
      <c r="DM12" s="609"/>
      <c r="DN12" s="609"/>
      <c r="DO12" s="609"/>
      <c r="DP12" s="610"/>
      <c r="DQ12" s="614">
        <v>1149952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8891771</v>
      </c>
      <c r="CS13" s="609"/>
      <c r="CT13" s="609"/>
      <c r="CU13" s="609"/>
      <c r="CV13" s="609"/>
      <c r="CW13" s="609"/>
      <c r="CX13" s="609"/>
      <c r="CY13" s="610"/>
      <c r="CZ13" s="646">
        <v>7.2</v>
      </c>
      <c r="DA13" s="646"/>
      <c r="DB13" s="646"/>
      <c r="DC13" s="646"/>
      <c r="DD13" s="614">
        <v>5092169</v>
      </c>
      <c r="DE13" s="609"/>
      <c r="DF13" s="609"/>
      <c r="DG13" s="609"/>
      <c r="DH13" s="609"/>
      <c r="DI13" s="609"/>
      <c r="DJ13" s="609"/>
      <c r="DK13" s="609"/>
      <c r="DL13" s="609"/>
      <c r="DM13" s="609"/>
      <c r="DN13" s="609"/>
      <c r="DO13" s="609"/>
      <c r="DP13" s="610"/>
      <c r="DQ13" s="614">
        <v>5288915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2966</v>
      </c>
      <c r="S14" s="609"/>
      <c r="T14" s="609"/>
      <c r="U14" s="609"/>
      <c r="V14" s="609"/>
      <c r="W14" s="609"/>
      <c r="X14" s="609"/>
      <c r="Y14" s="610"/>
      <c r="Z14" s="646">
        <v>0</v>
      </c>
      <c r="AA14" s="646"/>
      <c r="AB14" s="646"/>
      <c r="AC14" s="646"/>
      <c r="AD14" s="647">
        <v>2966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91999</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704605</v>
      </c>
      <c r="CS14" s="609"/>
      <c r="CT14" s="609"/>
      <c r="CU14" s="609"/>
      <c r="CV14" s="609"/>
      <c r="CW14" s="609"/>
      <c r="CX14" s="609"/>
      <c r="CY14" s="610"/>
      <c r="CZ14" s="646">
        <v>0.6</v>
      </c>
      <c r="DA14" s="646"/>
      <c r="DB14" s="646"/>
      <c r="DC14" s="646"/>
      <c r="DD14" s="614">
        <v>167115</v>
      </c>
      <c r="DE14" s="609"/>
      <c r="DF14" s="609"/>
      <c r="DG14" s="609"/>
      <c r="DH14" s="609"/>
      <c r="DI14" s="609"/>
      <c r="DJ14" s="609"/>
      <c r="DK14" s="609"/>
      <c r="DL14" s="609"/>
      <c r="DM14" s="609"/>
      <c r="DN14" s="609"/>
      <c r="DO14" s="609"/>
      <c r="DP14" s="610"/>
      <c r="DQ14" s="614">
        <v>599866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1874537</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19301806</v>
      </c>
      <c r="CS15" s="609"/>
      <c r="CT15" s="609"/>
      <c r="CU15" s="609"/>
      <c r="CV15" s="609"/>
      <c r="CW15" s="609"/>
      <c r="CX15" s="609"/>
      <c r="CY15" s="610"/>
      <c r="CZ15" s="646">
        <v>15.6</v>
      </c>
      <c r="DA15" s="646"/>
      <c r="DB15" s="646"/>
      <c r="DC15" s="646"/>
      <c r="DD15" s="614">
        <v>1348006</v>
      </c>
      <c r="DE15" s="609"/>
      <c r="DF15" s="609"/>
      <c r="DG15" s="609"/>
      <c r="DH15" s="609"/>
      <c r="DI15" s="609"/>
      <c r="DJ15" s="609"/>
      <c r="DK15" s="609"/>
      <c r="DL15" s="609"/>
      <c r="DM15" s="609"/>
      <c r="DN15" s="609"/>
      <c r="DO15" s="609"/>
      <c r="DP15" s="610"/>
      <c r="DQ15" s="614">
        <v>18235233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110992</v>
      </c>
      <c r="S16" s="609"/>
      <c r="T16" s="609"/>
      <c r="U16" s="609"/>
      <c r="V16" s="609"/>
      <c r="W16" s="609"/>
      <c r="X16" s="609"/>
      <c r="Y16" s="610"/>
      <c r="Z16" s="646">
        <v>0.1</v>
      </c>
      <c r="AA16" s="646"/>
      <c r="AB16" s="646"/>
      <c r="AC16" s="646"/>
      <c r="AD16" s="647">
        <v>110992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1133618</v>
      </c>
      <c r="CS17" s="609"/>
      <c r="CT17" s="609"/>
      <c r="CU17" s="609"/>
      <c r="CV17" s="609"/>
      <c r="CW17" s="609"/>
      <c r="CX17" s="609"/>
      <c r="CY17" s="610"/>
      <c r="CZ17" s="646">
        <v>0.9</v>
      </c>
      <c r="DA17" s="646"/>
      <c r="DB17" s="646"/>
      <c r="DC17" s="646"/>
      <c r="DD17" s="614" t="s">
        <v>122</v>
      </c>
      <c r="DE17" s="609"/>
      <c r="DF17" s="609"/>
      <c r="DG17" s="609"/>
      <c r="DH17" s="609"/>
      <c r="DI17" s="609"/>
      <c r="DJ17" s="609"/>
      <c r="DK17" s="609"/>
      <c r="DL17" s="609"/>
      <c r="DM17" s="609"/>
      <c r="DN17" s="609"/>
      <c r="DO17" s="609"/>
      <c r="DP17" s="610"/>
      <c r="DQ17" s="614">
        <v>1133618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80290</v>
      </c>
      <c r="S18" s="609"/>
      <c r="T18" s="609"/>
      <c r="U18" s="609"/>
      <c r="V18" s="609"/>
      <c r="W18" s="609"/>
      <c r="X18" s="609"/>
      <c r="Y18" s="610"/>
      <c r="Z18" s="646">
        <v>0.1</v>
      </c>
      <c r="AA18" s="646"/>
      <c r="AB18" s="646"/>
      <c r="AC18" s="646"/>
      <c r="AD18" s="647">
        <v>80290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80290</v>
      </c>
      <c r="S19" s="609"/>
      <c r="T19" s="609"/>
      <c r="U19" s="609"/>
      <c r="V19" s="609"/>
      <c r="W19" s="609"/>
      <c r="X19" s="609"/>
      <c r="Y19" s="610"/>
      <c r="Z19" s="646">
        <v>0.1</v>
      </c>
      <c r="AA19" s="646"/>
      <c r="AB19" s="646"/>
      <c r="AC19" s="646"/>
      <c r="AD19" s="647">
        <v>80290</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123773948</v>
      </c>
      <c r="CS20" s="609"/>
      <c r="CT20" s="609"/>
      <c r="CU20" s="609"/>
      <c r="CV20" s="609"/>
      <c r="CW20" s="609"/>
      <c r="CX20" s="609"/>
      <c r="CY20" s="610"/>
      <c r="CZ20" s="646">
        <v>100</v>
      </c>
      <c r="DA20" s="646"/>
      <c r="DB20" s="646"/>
      <c r="DC20" s="646"/>
      <c r="DD20" s="614">
        <v>7684000</v>
      </c>
      <c r="DE20" s="609"/>
      <c r="DF20" s="609"/>
      <c r="DG20" s="609"/>
      <c r="DH20" s="609"/>
      <c r="DI20" s="609"/>
      <c r="DJ20" s="609"/>
      <c r="DK20" s="609"/>
      <c r="DL20" s="609"/>
      <c r="DM20" s="609"/>
      <c r="DN20" s="609"/>
      <c r="DO20" s="609"/>
      <c r="DP20" s="610"/>
      <c r="DQ20" s="614">
        <v>92343643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55785744</v>
      </c>
      <c r="CS24" s="664"/>
      <c r="CT24" s="664"/>
      <c r="CU24" s="664"/>
      <c r="CV24" s="664"/>
      <c r="CW24" s="664"/>
      <c r="CX24" s="664"/>
      <c r="CY24" s="689"/>
      <c r="CZ24" s="690">
        <v>45.1</v>
      </c>
      <c r="DA24" s="672"/>
      <c r="DB24" s="672"/>
      <c r="DC24" s="692"/>
      <c r="DD24" s="688">
        <v>36618792</v>
      </c>
      <c r="DE24" s="664"/>
      <c r="DF24" s="664"/>
      <c r="DG24" s="664"/>
      <c r="DH24" s="664"/>
      <c r="DI24" s="664"/>
      <c r="DJ24" s="664"/>
      <c r="DK24" s="689"/>
      <c r="DL24" s="688">
        <v>33147608</v>
      </c>
      <c r="DM24" s="664"/>
      <c r="DN24" s="664"/>
      <c r="DO24" s="664"/>
      <c r="DP24" s="664"/>
      <c r="DQ24" s="664"/>
      <c r="DR24" s="664"/>
      <c r="DS24" s="664"/>
      <c r="DT24" s="664"/>
      <c r="DU24" s="664"/>
      <c r="DV24" s="689"/>
      <c r="DW24" s="690">
        <v>40.4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61580372</v>
      </c>
      <c r="S25" s="609"/>
      <c r="T25" s="609"/>
      <c r="U25" s="609"/>
      <c r="V25" s="609"/>
      <c r="W25" s="609"/>
      <c r="X25" s="609"/>
      <c r="Y25" s="610"/>
      <c r="Z25" s="646">
        <v>46.9</v>
      </c>
      <c r="AA25" s="646"/>
      <c r="AB25" s="646"/>
      <c r="AC25" s="646"/>
      <c r="AD25" s="647">
        <v>61580372</v>
      </c>
      <c r="AE25" s="647"/>
      <c r="AF25" s="647"/>
      <c r="AG25" s="647"/>
      <c r="AH25" s="647"/>
      <c r="AI25" s="647"/>
      <c r="AJ25" s="647"/>
      <c r="AK25" s="647"/>
      <c r="AL25" s="611">
        <v>75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20202414</v>
      </c>
      <c r="CS25" s="621"/>
      <c r="CT25" s="621"/>
      <c r="CU25" s="621"/>
      <c r="CV25" s="621"/>
      <c r="CW25" s="621"/>
      <c r="CX25" s="621"/>
      <c r="CY25" s="622"/>
      <c r="CZ25" s="611">
        <v>16.3</v>
      </c>
      <c r="DA25" s="623"/>
      <c r="DB25" s="623"/>
      <c r="DC25" s="624"/>
      <c r="DD25" s="614">
        <v>18576077</v>
      </c>
      <c r="DE25" s="621"/>
      <c r="DF25" s="621"/>
      <c r="DG25" s="621"/>
      <c r="DH25" s="621"/>
      <c r="DI25" s="621"/>
      <c r="DJ25" s="621"/>
      <c r="DK25" s="622"/>
      <c r="DL25" s="614">
        <v>18075809</v>
      </c>
      <c r="DM25" s="621"/>
      <c r="DN25" s="621"/>
      <c r="DO25" s="621"/>
      <c r="DP25" s="621"/>
      <c r="DQ25" s="621"/>
      <c r="DR25" s="621"/>
      <c r="DS25" s="621"/>
      <c r="DT25" s="621"/>
      <c r="DU25" s="621"/>
      <c r="DV25" s="622"/>
      <c r="DW25" s="611">
        <v>22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25748</v>
      </c>
      <c r="S26" s="609"/>
      <c r="T26" s="609"/>
      <c r="U26" s="609"/>
      <c r="V26" s="609"/>
      <c r="W26" s="609"/>
      <c r="X26" s="609"/>
      <c r="Y26" s="610"/>
      <c r="Z26" s="646">
        <v>0</v>
      </c>
      <c r="AA26" s="646"/>
      <c r="AB26" s="646"/>
      <c r="AC26" s="646"/>
      <c r="AD26" s="647">
        <v>25748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13491208</v>
      </c>
      <c r="CS26" s="609"/>
      <c r="CT26" s="609"/>
      <c r="CU26" s="609"/>
      <c r="CV26" s="609"/>
      <c r="CW26" s="609"/>
      <c r="CX26" s="609"/>
      <c r="CY26" s="610"/>
      <c r="CZ26" s="611">
        <v>10.9</v>
      </c>
      <c r="DA26" s="623"/>
      <c r="DB26" s="623"/>
      <c r="DC26" s="624"/>
      <c r="DD26" s="614">
        <v>12382591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1359556</v>
      </c>
      <c r="S27" s="609"/>
      <c r="T27" s="609"/>
      <c r="U27" s="609"/>
      <c r="V27" s="609"/>
      <c r="W27" s="609"/>
      <c r="X27" s="609"/>
      <c r="Y27" s="610"/>
      <c r="Z27" s="646">
        <v>1</v>
      </c>
      <c r="AA27" s="646"/>
      <c r="AB27" s="646"/>
      <c r="AC27" s="646"/>
      <c r="AD27" s="647">
        <v>113</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51515142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34452232</v>
      </c>
      <c r="CS27" s="621"/>
      <c r="CT27" s="621"/>
      <c r="CU27" s="621"/>
      <c r="CV27" s="621"/>
      <c r="CW27" s="621"/>
      <c r="CX27" s="621"/>
      <c r="CY27" s="622"/>
      <c r="CZ27" s="611">
        <v>27.8</v>
      </c>
      <c r="DA27" s="623"/>
      <c r="DB27" s="623"/>
      <c r="DC27" s="624"/>
      <c r="DD27" s="614">
        <v>16911617</v>
      </c>
      <c r="DE27" s="621"/>
      <c r="DF27" s="621"/>
      <c r="DG27" s="621"/>
      <c r="DH27" s="621"/>
      <c r="DI27" s="621"/>
      <c r="DJ27" s="621"/>
      <c r="DK27" s="622"/>
      <c r="DL27" s="614">
        <v>13940701</v>
      </c>
      <c r="DM27" s="621"/>
      <c r="DN27" s="621"/>
      <c r="DO27" s="621"/>
      <c r="DP27" s="621"/>
      <c r="DQ27" s="621"/>
      <c r="DR27" s="621"/>
      <c r="DS27" s="621"/>
      <c r="DT27" s="621"/>
      <c r="DU27" s="621"/>
      <c r="DV27" s="622"/>
      <c r="DW27" s="611">
        <v>17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1997149</v>
      </c>
      <c r="S28" s="609"/>
      <c r="T28" s="609"/>
      <c r="U28" s="609"/>
      <c r="V28" s="609"/>
      <c r="W28" s="609"/>
      <c r="X28" s="609"/>
      <c r="Y28" s="610"/>
      <c r="Z28" s="646">
        <v>1.5</v>
      </c>
      <c r="AA28" s="646"/>
      <c r="AB28" s="646"/>
      <c r="AC28" s="646"/>
      <c r="AD28" s="647">
        <v>1382934</v>
      </c>
      <c r="AE28" s="647"/>
      <c r="AF28" s="647"/>
      <c r="AG28" s="647"/>
      <c r="AH28" s="647"/>
      <c r="AI28" s="647"/>
      <c r="AJ28" s="647"/>
      <c r="AK28" s="647"/>
      <c r="AL28" s="611">
        <v>1.7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1131098</v>
      </c>
      <c r="CS28" s="609"/>
      <c r="CT28" s="609"/>
      <c r="CU28" s="609"/>
      <c r="CV28" s="609"/>
      <c r="CW28" s="609"/>
      <c r="CX28" s="609"/>
      <c r="CY28" s="610"/>
      <c r="CZ28" s="611">
        <v>0.9</v>
      </c>
      <c r="DA28" s="623"/>
      <c r="DB28" s="623"/>
      <c r="DC28" s="624"/>
      <c r="DD28" s="614">
        <v>1131098</v>
      </c>
      <c r="DE28" s="609"/>
      <c r="DF28" s="609"/>
      <c r="DG28" s="609"/>
      <c r="DH28" s="609"/>
      <c r="DI28" s="609"/>
      <c r="DJ28" s="609"/>
      <c r="DK28" s="610"/>
      <c r="DL28" s="614">
        <v>1131098</v>
      </c>
      <c r="DM28" s="609"/>
      <c r="DN28" s="609"/>
      <c r="DO28" s="609"/>
      <c r="DP28" s="609"/>
      <c r="DQ28" s="609"/>
      <c r="DR28" s="609"/>
      <c r="DS28" s="609"/>
      <c r="DT28" s="609"/>
      <c r="DU28" s="609"/>
      <c r="DV28" s="610"/>
      <c r="DW28" s="611">
        <v>1.4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494148</v>
      </c>
      <c r="S29" s="609"/>
      <c r="T29" s="609"/>
      <c r="U29" s="609"/>
      <c r="V29" s="609"/>
      <c r="W29" s="609"/>
      <c r="X29" s="609"/>
      <c r="Y29" s="610"/>
      <c r="Z29" s="646">
        <v>0.4</v>
      </c>
      <c r="AA29" s="646"/>
      <c r="AB29" s="646"/>
      <c r="AC29" s="646"/>
      <c r="AD29" s="647">
        <v>565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1131098</v>
      </c>
      <c r="CS29" s="621"/>
      <c r="CT29" s="621"/>
      <c r="CU29" s="621"/>
      <c r="CV29" s="621"/>
      <c r="CW29" s="621"/>
      <c r="CX29" s="621"/>
      <c r="CY29" s="622"/>
      <c r="CZ29" s="611">
        <v>0.9</v>
      </c>
      <c r="DA29" s="623"/>
      <c r="DB29" s="623"/>
      <c r="DC29" s="624"/>
      <c r="DD29" s="614">
        <v>1131098</v>
      </c>
      <c r="DE29" s="621"/>
      <c r="DF29" s="621"/>
      <c r="DG29" s="621"/>
      <c r="DH29" s="621"/>
      <c r="DI29" s="621"/>
      <c r="DJ29" s="621"/>
      <c r="DK29" s="622"/>
      <c r="DL29" s="614">
        <v>1131098</v>
      </c>
      <c r="DM29" s="621"/>
      <c r="DN29" s="621"/>
      <c r="DO29" s="621"/>
      <c r="DP29" s="621"/>
      <c r="DQ29" s="621"/>
      <c r="DR29" s="621"/>
      <c r="DS29" s="621"/>
      <c r="DT29" s="621"/>
      <c r="DU29" s="621"/>
      <c r="DV29" s="622"/>
      <c r="DW29" s="611">
        <v>1.4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18217514</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1075185</v>
      </c>
      <c r="CS30" s="609"/>
      <c r="CT30" s="609"/>
      <c r="CU30" s="609"/>
      <c r="CV30" s="609"/>
      <c r="CW30" s="609"/>
      <c r="CX30" s="609"/>
      <c r="CY30" s="610"/>
      <c r="CZ30" s="611">
        <v>0.9</v>
      </c>
      <c r="DA30" s="623"/>
      <c r="DB30" s="623"/>
      <c r="DC30" s="624"/>
      <c r="DD30" s="614">
        <v>1075185</v>
      </c>
      <c r="DE30" s="609"/>
      <c r="DF30" s="609"/>
      <c r="DG30" s="609"/>
      <c r="DH30" s="609"/>
      <c r="DI30" s="609"/>
      <c r="DJ30" s="609"/>
      <c r="DK30" s="610"/>
      <c r="DL30" s="614">
        <v>1075185</v>
      </c>
      <c r="DM30" s="609"/>
      <c r="DN30" s="609"/>
      <c r="DO30" s="609"/>
      <c r="DP30" s="609"/>
      <c r="DQ30" s="609"/>
      <c r="DR30" s="609"/>
      <c r="DS30" s="609"/>
      <c r="DT30" s="609"/>
      <c r="DU30" s="609"/>
      <c r="DV30" s="610"/>
      <c r="DW30" s="611">
        <v>1.3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21207217</v>
      </c>
      <c r="S31" s="609"/>
      <c r="T31" s="609"/>
      <c r="U31" s="609"/>
      <c r="V31" s="609"/>
      <c r="W31" s="609"/>
      <c r="X31" s="609"/>
      <c r="Y31" s="610"/>
      <c r="Z31" s="646">
        <v>16.2</v>
      </c>
      <c r="AA31" s="646"/>
      <c r="AB31" s="646"/>
      <c r="AC31" s="646"/>
      <c r="AD31" s="647">
        <v>19002700</v>
      </c>
      <c r="AE31" s="647"/>
      <c r="AF31" s="647"/>
      <c r="AG31" s="647"/>
      <c r="AH31" s="647"/>
      <c r="AI31" s="647"/>
      <c r="AJ31" s="647"/>
      <c r="AK31" s="647"/>
      <c r="AL31" s="611">
        <v>23.2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99.4</v>
      </c>
      <c r="BH31" s="671"/>
      <c r="BI31" s="671"/>
      <c r="BJ31" s="671"/>
      <c r="BK31" s="671"/>
      <c r="BL31" s="671"/>
      <c r="BM31" s="672">
        <v>98.7</v>
      </c>
      <c r="BN31" s="671"/>
      <c r="BO31" s="671"/>
      <c r="BP31" s="671"/>
      <c r="BQ31" s="673"/>
      <c r="BR31" s="670">
        <v>99.3</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55913</v>
      </c>
      <c r="CS31" s="621"/>
      <c r="CT31" s="621"/>
      <c r="CU31" s="621"/>
      <c r="CV31" s="621"/>
      <c r="CW31" s="621"/>
      <c r="CX31" s="621"/>
      <c r="CY31" s="622"/>
      <c r="CZ31" s="611">
        <v>0</v>
      </c>
      <c r="DA31" s="623"/>
      <c r="DB31" s="623"/>
      <c r="DC31" s="624"/>
      <c r="DD31" s="614">
        <v>55913</v>
      </c>
      <c r="DE31" s="621"/>
      <c r="DF31" s="621"/>
      <c r="DG31" s="621"/>
      <c r="DH31" s="621"/>
      <c r="DI31" s="621"/>
      <c r="DJ31" s="621"/>
      <c r="DK31" s="622"/>
      <c r="DL31" s="614">
        <v>55913</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15731451</v>
      </c>
      <c r="S32" s="609"/>
      <c r="T32" s="609"/>
      <c r="U32" s="609"/>
      <c r="V32" s="609"/>
      <c r="W32" s="609"/>
      <c r="X32" s="609"/>
      <c r="Y32" s="610"/>
      <c r="Z32" s="646">
        <v>12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99.3</v>
      </c>
      <c r="BH32" s="621"/>
      <c r="BI32" s="621"/>
      <c r="BJ32" s="621"/>
      <c r="BK32" s="621"/>
      <c r="BL32" s="621"/>
      <c r="BM32" s="612">
        <v>98.7</v>
      </c>
      <c r="BN32" s="621"/>
      <c r="BO32" s="621"/>
      <c r="BP32" s="621"/>
      <c r="BQ32" s="644"/>
      <c r="BR32" s="674">
        <v>99.2</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216633</v>
      </c>
      <c r="S33" s="609"/>
      <c r="T33" s="609"/>
      <c r="U33" s="609"/>
      <c r="V33" s="609"/>
      <c r="W33" s="609"/>
      <c r="X33" s="609"/>
      <c r="Y33" s="610"/>
      <c r="Z33" s="646">
        <v>0.2</v>
      </c>
      <c r="AA33" s="646"/>
      <c r="AB33" s="646"/>
      <c r="AC33" s="646"/>
      <c r="AD33" s="647">
        <v>74220</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60304204</v>
      </c>
      <c r="CS33" s="621"/>
      <c r="CT33" s="621"/>
      <c r="CU33" s="621"/>
      <c r="CV33" s="621"/>
      <c r="CW33" s="621"/>
      <c r="CX33" s="621"/>
      <c r="CY33" s="622"/>
      <c r="CZ33" s="611">
        <v>48.7</v>
      </c>
      <c r="DA33" s="623"/>
      <c r="DB33" s="623"/>
      <c r="DC33" s="624"/>
      <c r="DD33" s="614">
        <v>51081449</v>
      </c>
      <c r="DE33" s="621"/>
      <c r="DF33" s="621"/>
      <c r="DG33" s="621"/>
      <c r="DH33" s="621"/>
      <c r="DI33" s="621"/>
      <c r="DJ33" s="621"/>
      <c r="DK33" s="622"/>
      <c r="DL33" s="614">
        <v>29315792</v>
      </c>
      <c r="DM33" s="621"/>
      <c r="DN33" s="621"/>
      <c r="DO33" s="621"/>
      <c r="DP33" s="621"/>
      <c r="DQ33" s="621"/>
      <c r="DR33" s="621"/>
      <c r="DS33" s="621"/>
      <c r="DT33" s="621"/>
      <c r="DU33" s="621"/>
      <c r="DV33" s="622"/>
      <c r="DW33" s="611">
        <v>35.700000000000003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315293</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23207466</v>
      </c>
      <c r="CS34" s="609"/>
      <c r="CT34" s="609"/>
      <c r="CU34" s="609"/>
      <c r="CV34" s="609"/>
      <c r="CW34" s="609"/>
      <c r="CX34" s="609"/>
      <c r="CY34" s="610"/>
      <c r="CZ34" s="611">
        <v>18.7</v>
      </c>
      <c r="DA34" s="623"/>
      <c r="DB34" s="623"/>
      <c r="DC34" s="624"/>
      <c r="DD34" s="614">
        <v>19823009</v>
      </c>
      <c r="DE34" s="609"/>
      <c r="DF34" s="609"/>
      <c r="DG34" s="609"/>
      <c r="DH34" s="609"/>
      <c r="DI34" s="609"/>
      <c r="DJ34" s="609"/>
      <c r="DK34" s="610"/>
      <c r="DL34" s="614">
        <v>17402604</v>
      </c>
      <c r="DM34" s="609"/>
      <c r="DN34" s="609"/>
      <c r="DO34" s="609"/>
      <c r="DP34" s="609"/>
      <c r="DQ34" s="609"/>
      <c r="DR34" s="609"/>
      <c r="DS34" s="609"/>
      <c r="DT34" s="609"/>
      <c r="DU34" s="609"/>
      <c r="DV34" s="610"/>
      <c r="DW34" s="611">
        <v>21.2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617780</v>
      </c>
      <c r="S35" s="609"/>
      <c r="T35" s="609"/>
      <c r="U35" s="609"/>
      <c r="V35" s="609"/>
      <c r="W35" s="609"/>
      <c r="X35" s="609"/>
      <c r="Y35" s="610"/>
      <c r="Z35" s="646">
        <v>0.5</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1552365</v>
      </c>
      <c r="CS35" s="621"/>
      <c r="CT35" s="621"/>
      <c r="CU35" s="621"/>
      <c r="CV35" s="621"/>
      <c r="CW35" s="621"/>
      <c r="CX35" s="621"/>
      <c r="CY35" s="622"/>
      <c r="CZ35" s="611">
        <v>1.3</v>
      </c>
      <c r="DA35" s="623"/>
      <c r="DB35" s="623"/>
      <c r="DC35" s="624"/>
      <c r="DD35" s="614">
        <v>1433062</v>
      </c>
      <c r="DE35" s="621"/>
      <c r="DF35" s="621"/>
      <c r="DG35" s="621"/>
      <c r="DH35" s="621"/>
      <c r="DI35" s="621"/>
      <c r="DJ35" s="621"/>
      <c r="DK35" s="622"/>
      <c r="DL35" s="614">
        <v>1433062</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8138337</v>
      </c>
      <c r="S36" s="609"/>
      <c r="T36" s="609"/>
      <c r="U36" s="609"/>
      <c r="V36" s="609"/>
      <c r="W36" s="609"/>
      <c r="X36" s="609"/>
      <c r="Y36" s="610"/>
      <c r="Z36" s="646">
        <v>6.2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9059723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300000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14118613</v>
      </c>
      <c r="CS36" s="609"/>
      <c r="CT36" s="609"/>
      <c r="CU36" s="609"/>
      <c r="CV36" s="609"/>
      <c r="CW36" s="609"/>
      <c r="CX36" s="609"/>
      <c r="CY36" s="610"/>
      <c r="CZ36" s="611">
        <v>11.4</v>
      </c>
      <c r="DA36" s="623"/>
      <c r="DB36" s="623"/>
      <c r="DC36" s="624"/>
      <c r="DD36" s="614">
        <v>10357358</v>
      </c>
      <c r="DE36" s="609"/>
      <c r="DF36" s="609"/>
      <c r="DG36" s="609"/>
      <c r="DH36" s="609"/>
      <c r="DI36" s="609"/>
      <c r="DJ36" s="609"/>
      <c r="DK36" s="610"/>
      <c r="DL36" s="614">
        <v>4232962</v>
      </c>
      <c r="DM36" s="609"/>
      <c r="DN36" s="609"/>
      <c r="DO36" s="609"/>
      <c r="DP36" s="609"/>
      <c r="DQ36" s="609"/>
      <c r="DR36" s="609"/>
      <c r="DS36" s="609"/>
      <c r="DT36" s="609"/>
      <c r="DU36" s="609"/>
      <c r="DV36" s="610"/>
      <c r="DW36" s="611">
        <v>5.2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1318287</v>
      </c>
      <c r="S37" s="609"/>
      <c r="T37" s="609"/>
      <c r="U37" s="609"/>
      <c r="V37" s="609"/>
      <c r="W37" s="609"/>
      <c r="X37" s="609"/>
      <c r="Y37" s="610"/>
      <c r="Z37" s="646">
        <v>1</v>
      </c>
      <c r="AA37" s="646"/>
      <c r="AB37" s="646"/>
      <c r="AC37" s="646"/>
      <c r="AD37" s="647">
        <v>18309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335825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-194750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1584226</v>
      </c>
      <c r="CS37" s="621"/>
      <c r="CT37" s="621"/>
      <c r="CU37" s="621"/>
      <c r="CV37" s="621"/>
      <c r="CW37" s="621"/>
      <c r="CX37" s="621"/>
      <c r="CY37" s="622"/>
      <c r="CZ37" s="611">
        <v>1.3</v>
      </c>
      <c r="DA37" s="623"/>
      <c r="DB37" s="623"/>
      <c r="DC37" s="624"/>
      <c r="DD37" s="614">
        <v>1584226</v>
      </c>
      <c r="DE37" s="621"/>
      <c r="DF37" s="621"/>
      <c r="DG37" s="621"/>
      <c r="DH37" s="621"/>
      <c r="DI37" s="621"/>
      <c r="DJ37" s="621"/>
      <c r="DK37" s="622"/>
      <c r="DL37" s="614">
        <v>1224238</v>
      </c>
      <c r="DM37" s="621"/>
      <c r="DN37" s="621"/>
      <c r="DO37" s="621"/>
      <c r="DP37" s="621"/>
      <c r="DQ37" s="621"/>
      <c r="DR37" s="621"/>
      <c r="DS37" s="621"/>
      <c r="DT37" s="621"/>
      <c r="DU37" s="621"/>
      <c r="DV37" s="622"/>
      <c r="DW37" s="611">
        <v>1.5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38625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9059723</v>
      </c>
      <c r="CS38" s="609"/>
      <c r="CT38" s="609"/>
      <c r="CU38" s="609"/>
      <c r="CV38" s="609"/>
      <c r="CW38" s="609"/>
      <c r="CX38" s="609"/>
      <c r="CY38" s="610"/>
      <c r="CZ38" s="611">
        <v>7.3</v>
      </c>
      <c r="DA38" s="623"/>
      <c r="DB38" s="623"/>
      <c r="DC38" s="624"/>
      <c r="DD38" s="614">
        <v>7526914</v>
      </c>
      <c r="DE38" s="609"/>
      <c r="DF38" s="609"/>
      <c r="DG38" s="609"/>
      <c r="DH38" s="609"/>
      <c r="DI38" s="609"/>
      <c r="DJ38" s="609"/>
      <c r="DK38" s="610"/>
      <c r="DL38" s="614">
        <v>6247164</v>
      </c>
      <c r="DM38" s="609"/>
      <c r="DN38" s="609"/>
      <c r="DO38" s="609"/>
      <c r="DP38" s="609"/>
      <c r="DQ38" s="609"/>
      <c r="DR38" s="609"/>
      <c r="DS38" s="609"/>
      <c r="DT38" s="609"/>
      <c r="DU38" s="609"/>
      <c r="DV38" s="610"/>
      <c r="DW38" s="611">
        <v>7.6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49826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12360227</v>
      </c>
      <c r="CS39" s="621"/>
      <c r="CT39" s="621"/>
      <c r="CU39" s="621"/>
      <c r="CV39" s="621"/>
      <c r="CW39" s="621"/>
      <c r="CX39" s="621"/>
      <c r="CY39" s="622"/>
      <c r="CZ39" s="611">
        <v>10</v>
      </c>
      <c r="DA39" s="623"/>
      <c r="DB39" s="623"/>
      <c r="DC39" s="624"/>
      <c r="DD39" s="614">
        <v>11941106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163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5810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131219485</v>
      </c>
      <c r="S41" s="633"/>
      <c r="T41" s="633"/>
      <c r="U41" s="633"/>
      <c r="V41" s="633"/>
      <c r="W41" s="633"/>
      <c r="X41" s="633"/>
      <c r="Y41" s="636"/>
      <c r="Z41" s="637">
        <v>100</v>
      </c>
      <c r="AA41" s="637"/>
      <c r="AB41" s="637"/>
      <c r="AC41" s="637"/>
      <c r="AD41" s="638">
        <v>82084961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2384853</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6339045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309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7684000</v>
      </c>
      <c r="CS42" s="621"/>
      <c r="CT42" s="621"/>
      <c r="CU42" s="621"/>
      <c r="CV42" s="621"/>
      <c r="CW42" s="621"/>
      <c r="CX42" s="621"/>
      <c r="CY42" s="622"/>
      <c r="CZ42" s="611">
        <v>6.2</v>
      </c>
      <c r="DA42" s="623"/>
      <c r="DB42" s="623"/>
      <c r="DC42" s="624"/>
      <c r="DD42" s="614">
        <v>4643402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517796</v>
      </c>
      <c r="CS43" s="621"/>
      <c r="CT43" s="621"/>
      <c r="CU43" s="621"/>
      <c r="CV43" s="621"/>
      <c r="CW43" s="621"/>
      <c r="CX43" s="621"/>
      <c r="CY43" s="622"/>
      <c r="CZ43" s="611">
        <v>0.4</v>
      </c>
      <c r="DA43" s="623"/>
      <c r="DB43" s="623"/>
      <c r="DC43" s="624"/>
      <c r="DD43" s="614">
        <v>469459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7684000</v>
      </c>
      <c r="CS44" s="609"/>
      <c r="CT44" s="609"/>
      <c r="CU44" s="609"/>
      <c r="CV44" s="609"/>
      <c r="CW44" s="609"/>
      <c r="CX44" s="609"/>
      <c r="CY44" s="610"/>
      <c r="CZ44" s="611">
        <v>6.2</v>
      </c>
      <c r="DA44" s="612"/>
      <c r="DB44" s="612"/>
      <c r="DC44" s="613"/>
      <c r="DD44" s="614">
        <v>4643402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2793867</v>
      </c>
      <c r="CS45" s="621"/>
      <c r="CT45" s="621"/>
      <c r="CU45" s="621"/>
      <c r="CV45" s="621"/>
      <c r="CW45" s="621"/>
      <c r="CX45" s="621"/>
      <c r="CY45" s="622"/>
      <c r="CZ45" s="611">
        <v>2.2999999999999998</v>
      </c>
      <c r="DA45" s="623"/>
      <c r="DB45" s="623"/>
      <c r="DC45" s="624"/>
      <c r="DD45" s="614">
        <v>743391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4890133</v>
      </c>
      <c r="CS46" s="609"/>
      <c r="CT46" s="609"/>
      <c r="CU46" s="609"/>
      <c r="CV46" s="609"/>
      <c r="CW46" s="609"/>
      <c r="CX46" s="609"/>
      <c r="CY46" s="610"/>
      <c r="CZ46" s="611">
        <v>4</v>
      </c>
      <c r="DA46" s="612"/>
      <c r="DB46" s="612"/>
      <c r="DC46" s="613"/>
      <c r="DD46" s="614">
        <v>3900011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123773948</v>
      </c>
      <c r="CS49" s="593"/>
      <c r="CT49" s="593"/>
      <c r="CU49" s="593"/>
      <c r="CV49" s="593"/>
      <c r="CW49" s="593"/>
      <c r="CX49" s="593"/>
      <c r="CY49" s="594"/>
      <c r="CZ49" s="595">
        <v>100</v>
      </c>
      <c r="DA49" s="596"/>
      <c r="DB49" s="596"/>
      <c r="DC49" s="597"/>
      <c r="DD49" s="598">
        <v>92343643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4IZ6mVxe2w50qCf8cysKGF2HHYF3pHtas0Tms5tt96BN29/eSeVeRBTWVZWJ3g8vjrbb6DbdFtfyUjpRqJ8ZiQ==" saltValue="aAeTBPgYSn7K44mNq7D4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133330</v>
      </c>
      <c r="R7" s="1090"/>
      <c r="S7" s="1090"/>
      <c r="T7" s="1090"/>
      <c r="U7" s="1090"/>
      <c r="V7" s="1090">
        <v>125885</v>
      </c>
      <c r="W7" s="1090"/>
      <c r="X7" s="1090"/>
      <c r="Y7" s="1090"/>
      <c r="Z7" s="1090"/>
      <c r="AA7" s="1090">
        <v>7446</v>
      </c>
      <c r="AB7" s="1090"/>
      <c r="AC7" s="1090"/>
      <c r="AD7" s="1090"/>
      <c r="AE7" s="1091"/>
      <c r="AF7" s="1092">
        <v>7317</v>
      </c>
      <c r="AG7" s="1093"/>
      <c r="AH7" s="1093"/>
      <c r="AI7" s="1093"/>
      <c r="AJ7" s="1094"/>
      <c r="AK7" s="1095">
        <v>1571</v>
      </c>
      <c r="AL7" s="1096"/>
      <c r="AM7" s="1096"/>
      <c r="AN7" s="1096"/>
      <c r="AO7" s="1096"/>
      <c r="AP7" s="1096">
        <v>9785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543</v>
      </c>
      <c r="BT7" s="1087"/>
      <c r="BU7" s="1087"/>
      <c r="BV7" s="1087"/>
      <c r="BW7" s="1087"/>
      <c r="BX7" s="1087"/>
      <c r="BY7" s="1087"/>
      <c r="BZ7" s="1087"/>
      <c r="CA7" s="1087"/>
      <c r="CB7" s="1087"/>
      <c r="CC7" s="1087"/>
      <c r="CD7" s="1087"/>
      <c r="CE7" s="1087"/>
      <c r="CF7" s="1087"/>
      <c r="CG7" s="1099"/>
      <c r="CH7" s="1083">
        <v>-6</v>
      </c>
      <c r="CI7" s="1084"/>
      <c r="CJ7" s="1084"/>
      <c r="CK7" s="1084"/>
      <c r="CL7" s="1085"/>
      <c r="CM7" s="1083">
        <v>331</v>
      </c>
      <c r="CN7" s="1084"/>
      <c r="CO7" s="1084"/>
      <c r="CP7" s="1084"/>
      <c r="CQ7" s="1085"/>
      <c r="CR7" s="1083">
        <v>200</v>
      </c>
      <c r="CS7" s="1084"/>
      <c r="CT7" s="1084"/>
      <c r="CU7" s="1084"/>
      <c r="CV7" s="1085"/>
      <c r="CW7" s="1083">
        <v>190</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544</v>
      </c>
      <c r="BT8" s="980"/>
      <c r="BU8" s="980"/>
      <c r="BV8" s="980"/>
      <c r="BW8" s="980"/>
      <c r="BX8" s="980"/>
      <c r="BY8" s="980"/>
      <c r="BZ8" s="980"/>
      <c r="CA8" s="980"/>
      <c r="CB8" s="980"/>
      <c r="CC8" s="980"/>
      <c r="CD8" s="980"/>
      <c r="CE8" s="980"/>
      <c r="CF8" s="980"/>
      <c r="CG8" s="1001"/>
      <c r="CH8" s="976">
        <v>0</v>
      </c>
      <c r="CI8" s="977"/>
      <c r="CJ8" s="977"/>
      <c r="CK8" s="977"/>
      <c r="CL8" s="978"/>
      <c r="CM8" s="976">
        <v>306</v>
      </c>
      <c r="CN8" s="977"/>
      <c r="CO8" s="977"/>
      <c r="CP8" s="977"/>
      <c r="CQ8" s="978"/>
      <c r="CR8" s="976">
        <v>182</v>
      </c>
      <c r="CS8" s="977"/>
      <c r="CT8" s="977"/>
      <c r="CU8" s="977"/>
      <c r="CV8" s="978"/>
      <c r="CW8" s="976">
        <v>43</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545</v>
      </c>
      <c r="BT9" s="980"/>
      <c r="BU9" s="980"/>
      <c r="BV9" s="980"/>
      <c r="BW9" s="980"/>
      <c r="BX9" s="980"/>
      <c r="BY9" s="980"/>
      <c r="BZ9" s="980"/>
      <c r="CA9" s="980"/>
      <c r="CB9" s="980"/>
      <c r="CC9" s="980"/>
      <c r="CD9" s="980"/>
      <c r="CE9" s="980"/>
      <c r="CF9" s="980"/>
      <c r="CG9" s="1001"/>
      <c r="CH9" s="976">
        <v>-2</v>
      </c>
      <c r="CI9" s="977"/>
      <c r="CJ9" s="977"/>
      <c r="CK9" s="977"/>
      <c r="CL9" s="978"/>
      <c r="CM9" s="976">
        <v>317</v>
      </c>
      <c r="CN9" s="977"/>
      <c r="CO9" s="977"/>
      <c r="CP9" s="977"/>
      <c r="CQ9" s="978"/>
      <c r="CR9" s="976">
        <v>300</v>
      </c>
      <c r="CS9" s="977"/>
      <c r="CT9" s="977"/>
      <c r="CU9" s="977"/>
      <c r="CV9" s="978"/>
      <c r="CW9" s="976">
        <v>46</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t="s">
        <v>547</v>
      </c>
      <c r="BS10" s="979" t="s">
        <v>546</v>
      </c>
      <c r="BT10" s="980"/>
      <c r="BU10" s="980"/>
      <c r="BV10" s="980"/>
      <c r="BW10" s="980"/>
      <c r="BX10" s="980"/>
      <c r="BY10" s="980"/>
      <c r="BZ10" s="980"/>
      <c r="CA10" s="980"/>
      <c r="CB10" s="980"/>
      <c r="CC10" s="980"/>
      <c r="CD10" s="980"/>
      <c r="CE10" s="980"/>
      <c r="CF10" s="980"/>
      <c r="CG10" s="1001"/>
      <c r="CH10" s="976">
        <v>0</v>
      </c>
      <c r="CI10" s="977"/>
      <c r="CJ10" s="977"/>
      <c r="CK10" s="977"/>
      <c r="CL10" s="978"/>
      <c r="CM10" s="976">
        <v>5</v>
      </c>
      <c r="CN10" s="977"/>
      <c r="CO10" s="977"/>
      <c r="CP10" s="977"/>
      <c r="CQ10" s="978"/>
      <c r="CR10" s="976">
        <v>5</v>
      </c>
      <c r="CS10" s="977"/>
      <c r="CT10" s="977"/>
      <c r="CU10" s="977"/>
      <c r="CV10" s="978"/>
      <c r="CW10" s="976">
        <v>0</v>
      </c>
      <c r="CX10" s="977"/>
      <c r="CY10" s="977"/>
      <c r="CZ10" s="977"/>
      <c r="DA10" s="978"/>
      <c r="DB10" s="976" t="s">
        <v>482</v>
      </c>
      <c r="DC10" s="977"/>
      <c r="DD10" s="977"/>
      <c r="DE10" s="977"/>
      <c r="DF10" s="978"/>
      <c r="DG10" s="976" t="s">
        <v>482</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133330</v>
      </c>
      <c r="R23" s="1048"/>
      <c r="S23" s="1048"/>
      <c r="T23" s="1048"/>
      <c r="U23" s="1048"/>
      <c r="V23" s="1048">
        <v>125885</v>
      </c>
      <c r="W23" s="1048"/>
      <c r="X23" s="1048"/>
      <c r="Y23" s="1048"/>
      <c r="Z23" s="1048"/>
      <c r="AA23" s="1048">
        <v>7446</v>
      </c>
      <c r="AB23" s="1048"/>
      <c r="AC23" s="1048"/>
      <c r="AD23" s="1048"/>
      <c r="AE23" s="1055"/>
      <c r="AF23" s="1056">
        <v>7317</v>
      </c>
      <c r="AG23" s="1048"/>
      <c r="AH23" s="1048"/>
      <c r="AI23" s="1048"/>
      <c r="AJ23" s="1057"/>
      <c r="AK23" s="1058"/>
      <c r="AL23" s="1059"/>
      <c r="AM23" s="1059"/>
      <c r="AN23" s="1059"/>
      <c r="AO23" s="1059"/>
      <c r="AP23" s="1048">
        <v>9785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26722</v>
      </c>
      <c r="R28" s="1038"/>
      <c r="S28" s="1038"/>
      <c r="T28" s="1038"/>
      <c r="U28" s="1038"/>
      <c r="V28" s="1038">
        <v>26422</v>
      </c>
      <c r="W28" s="1038"/>
      <c r="X28" s="1038"/>
      <c r="Y28" s="1038"/>
      <c r="Z28" s="1038"/>
      <c r="AA28" s="1038">
        <v>300</v>
      </c>
      <c r="AB28" s="1038"/>
      <c r="AC28" s="1038"/>
      <c r="AD28" s="1038"/>
      <c r="AE28" s="1039"/>
      <c r="AF28" s="1040">
        <v>300</v>
      </c>
      <c r="AG28" s="1038"/>
      <c r="AH28" s="1038"/>
      <c r="AI28" s="1038"/>
      <c r="AJ28" s="1041"/>
      <c r="AK28" s="1029" t="s">
        <v>548</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7641</v>
      </c>
      <c r="R29" s="1026"/>
      <c r="S29" s="1026"/>
      <c r="T29" s="1026"/>
      <c r="U29" s="1026"/>
      <c r="V29" s="1026">
        <v>7560</v>
      </c>
      <c r="W29" s="1026"/>
      <c r="X29" s="1026"/>
      <c r="Y29" s="1026"/>
      <c r="Z29" s="1026"/>
      <c r="AA29" s="1026">
        <v>81</v>
      </c>
      <c r="AB29" s="1026"/>
      <c r="AC29" s="1026"/>
      <c r="AD29" s="1026"/>
      <c r="AE29" s="1027"/>
      <c r="AF29" s="1022">
        <v>81</v>
      </c>
      <c r="AG29" s="1023"/>
      <c r="AH29" s="1023"/>
      <c r="AI29" s="1023"/>
      <c r="AJ29" s="1024"/>
      <c r="AK29" s="967" t="s">
        <v>548</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22182</v>
      </c>
      <c r="R30" s="1026"/>
      <c r="S30" s="1026"/>
      <c r="T30" s="1026"/>
      <c r="U30" s="1026"/>
      <c r="V30" s="1026">
        <v>21708</v>
      </c>
      <c r="W30" s="1026"/>
      <c r="X30" s="1026"/>
      <c r="Y30" s="1026"/>
      <c r="Z30" s="1026"/>
      <c r="AA30" s="1026">
        <v>474</v>
      </c>
      <c r="AB30" s="1026"/>
      <c r="AC30" s="1026"/>
      <c r="AD30" s="1026"/>
      <c r="AE30" s="1027"/>
      <c r="AF30" s="1022">
        <v>474</v>
      </c>
      <c r="AG30" s="1023"/>
      <c r="AH30" s="1023"/>
      <c r="AI30" s="1023"/>
      <c r="AJ30" s="1024"/>
      <c r="AK30" s="967" t="s">
        <v>548</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855</v>
      </c>
      <c r="AG63" s="946"/>
      <c r="AH63" s="946"/>
      <c r="AI63" s="946"/>
      <c r="AJ63" s="1009"/>
      <c r="AK63" s="1010"/>
      <c r="AL63" s="950"/>
      <c r="AM63" s="950"/>
      <c r="AN63" s="950"/>
      <c r="AO63" s="950"/>
      <c r="AP63" s="946" t="s">
        <v>548</v>
      </c>
      <c r="AQ63" s="946"/>
      <c r="AR63" s="946"/>
      <c r="AS63" s="946"/>
      <c r="AT63" s="946"/>
      <c r="AU63" s="946" t="s">
        <v>548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537</v>
      </c>
      <c r="C68" s="973"/>
      <c r="D68" s="973"/>
      <c r="E68" s="973"/>
      <c r="F68" s="973"/>
      <c r="G68" s="973"/>
      <c r="H68" s="973"/>
      <c r="I68" s="973"/>
      <c r="J68" s="973"/>
      <c r="K68" s="973"/>
      <c r="L68" s="973"/>
      <c r="M68" s="973"/>
      <c r="N68" s="973"/>
      <c r="O68" s="973"/>
      <c r="P68" s="974"/>
      <c r="Q68" s="975">
        <v>8467</v>
      </c>
      <c r="R68" s="969">
        <v>7961</v>
      </c>
      <c r="S68" s="969">
        <v>7961</v>
      </c>
      <c r="T68" s="969">
        <v>7961</v>
      </c>
      <c r="U68" s="969">
        <v>7961</v>
      </c>
      <c r="V68" s="969">
        <v>7990</v>
      </c>
      <c r="W68" s="969">
        <v>7475</v>
      </c>
      <c r="X68" s="969">
        <v>7475</v>
      </c>
      <c r="Y68" s="969">
        <v>7475</v>
      </c>
      <c r="Z68" s="969">
        <v>7475</v>
      </c>
      <c r="AA68" s="969">
        <v>477</v>
      </c>
      <c r="AB68" s="969">
        <v>486</v>
      </c>
      <c r="AC68" s="969">
        <v>486</v>
      </c>
      <c r="AD68" s="969">
        <v>486</v>
      </c>
      <c r="AE68" s="969">
        <v>486</v>
      </c>
      <c r="AF68" s="969">
        <v>477</v>
      </c>
      <c r="AG68" s="969">
        <v>486</v>
      </c>
      <c r="AH68" s="969">
        <v>486</v>
      </c>
      <c r="AI68" s="969">
        <v>486</v>
      </c>
      <c r="AJ68" s="969">
        <v>486</v>
      </c>
      <c r="AK68" s="969">
        <v>380</v>
      </c>
      <c r="AL68" s="969"/>
      <c r="AM68" s="969"/>
      <c r="AN68" s="969"/>
      <c r="AO68" s="969"/>
      <c r="AP68" s="969">
        <v>3142</v>
      </c>
      <c r="AQ68" s="969">
        <v>4476</v>
      </c>
      <c r="AR68" s="969">
        <v>4476</v>
      </c>
      <c r="AS68" s="969">
        <v>4476</v>
      </c>
      <c r="AT68" s="969">
        <v>4476</v>
      </c>
      <c r="AU68" s="969">
        <v>135</v>
      </c>
      <c r="AV68" s="969">
        <v>192</v>
      </c>
      <c r="AW68" s="969">
        <v>192</v>
      </c>
      <c r="AX68" s="969">
        <v>192</v>
      </c>
      <c r="AY68" s="969">
        <v>192</v>
      </c>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538</v>
      </c>
      <c r="C69" s="962"/>
      <c r="D69" s="962"/>
      <c r="E69" s="962"/>
      <c r="F69" s="962"/>
      <c r="G69" s="962"/>
      <c r="H69" s="962"/>
      <c r="I69" s="962"/>
      <c r="J69" s="962"/>
      <c r="K69" s="962"/>
      <c r="L69" s="962"/>
      <c r="M69" s="962"/>
      <c r="N69" s="962"/>
      <c r="O69" s="962"/>
      <c r="P69" s="963"/>
      <c r="Q69" s="964">
        <v>221481</v>
      </c>
      <c r="R69" s="958">
        <v>144168</v>
      </c>
      <c r="S69" s="958">
        <v>144168</v>
      </c>
      <c r="T69" s="958">
        <v>144168</v>
      </c>
      <c r="U69" s="958">
        <v>144168</v>
      </c>
      <c r="V69" s="958">
        <v>203386</v>
      </c>
      <c r="W69" s="958">
        <v>138019</v>
      </c>
      <c r="X69" s="958">
        <v>138019</v>
      </c>
      <c r="Y69" s="958">
        <v>138019</v>
      </c>
      <c r="Z69" s="958">
        <v>138019</v>
      </c>
      <c r="AA69" s="958">
        <v>18095</v>
      </c>
      <c r="AB69" s="958">
        <v>6149</v>
      </c>
      <c r="AC69" s="958">
        <v>6149</v>
      </c>
      <c r="AD69" s="958">
        <v>6149</v>
      </c>
      <c r="AE69" s="958">
        <v>6149</v>
      </c>
      <c r="AF69" s="958">
        <v>40934</v>
      </c>
      <c r="AG69" s="958">
        <v>32354</v>
      </c>
      <c r="AH69" s="958">
        <v>32354</v>
      </c>
      <c r="AI69" s="958">
        <v>32354</v>
      </c>
      <c r="AJ69" s="958">
        <v>32354</v>
      </c>
      <c r="AK69" s="958" t="s">
        <v>482</v>
      </c>
      <c r="AL69" s="958"/>
      <c r="AM69" s="958"/>
      <c r="AN69" s="958"/>
      <c r="AO69" s="958"/>
      <c r="AP69" s="958" t="s">
        <v>482</v>
      </c>
      <c r="AQ69" s="958"/>
      <c r="AR69" s="958"/>
      <c r="AS69" s="958"/>
      <c r="AT69" s="958"/>
      <c r="AU69" s="958" t="s">
        <v>482</v>
      </c>
      <c r="AV69" s="958"/>
      <c r="AW69" s="958"/>
      <c r="AX69" s="958"/>
      <c r="AY69" s="958"/>
      <c r="AZ69" s="959" t="s">
        <v>549</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539</v>
      </c>
      <c r="C70" s="962"/>
      <c r="D70" s="962"/>
      <c r="E70" s="962"/>
      <c r="F70" s="962"/>
      <c r="G70" s="962"/>
      <c r="H70" s="962"/>
      <c r="I70" s="962"/>
      <c r="J70" s="962"/>
      <c r="K70" s="962"/>
      <c r="L70" s="962"/>
      <c r="M70" s="962"/>
      <c r="N70" s="962"/>
      <c r="O70" s="962"/>
      <c r="P70" s="963"/>
      <c r="Q70" s="964">
        <v>806</v>
      </c>
      <c r="R70" s="958">
        <v>893</v>
      </c>
      <c r="S70" s="958">
        <v>893</v>
      </c>
      <c r="T70" s="958">
        <v>893</v>
      </c>
      <c r="U70" s="958">
        <v>893</v>
      </c>
      <c r="V70" s="958">
        <v>679</v>
      </c>
      <c r="W70" s="958">
        <v>820</v>
      </c>
      <c r="X70" s="958">
        <v>820</v>
      </c>
      <c r="Y70" s="958">
        <v>820</v>
      </c>
      <c r="Z70" s="958">
        <v>820</v>
      </c>
      <c r="AA70" s="958">
        <v>126</v>
      </c>
      <c r="AB70" s="958">
        <v>73</v>
      </c>
      <c r="AC70" s="958">
        <v>73</v>
      </c>
      <c r="AD70" s="958">
        <v>73</v>
      </c>
      <c r="AE70" s="958">
        <v>73</v>
      </c>
      <c r="AF70" s="958">
        <v>126</v>
      </c>
      <c r="AG70" s="958">
        <v>73</v>
      </c>
      <c r="AH70" s="958">
        <v>73</v>
      </c>
      <c r="AI70" s="958">
        <v>73</v>
      </c>
      <c r="AJ70" s="958">
        <v>73</v>
      </c>
      <c r="AK70" s="958">
        <v>20</v>
      </c>
      <c r="AL70" s="958"/>
      <c r="AM70" s="958"/>
      <c r="AN70" s="958"/>
      <c r="AO70" s="958"/>
      <c r="AP70" s="958" t="s">
        <v>482</v>
      </c>
      <c r="AQ70" s="958"/>
      <c r="AR70" s="958"/>
      <c r="AS70" s="958"/>
      <c r="AT70" s="958"/>
      <c r="AU70" s="958" t="s">
        <v>482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540</v>
      </c>
      <c r="C71" s="962"/>
      <c r="D71" s="962"/>
      <c r="E71" s="962"/>
      <c r="F71" s="962"/>
      <c r="G71" s="962"/>
      <c r="H71" s="962"/>
      <c r="I71" s="962"/>
      <c r="J71" s="962"/>
      <c r="K71" s="962"/>
      <c r="L71" s="962"/>
      <c r="M71" s="962"/>
      <c r="N71" s="962"/>
      <c r="O71" s="962"/>
      <c r="P71" s="963"/>
      <c r="Q71" s="964">
        <v>90180</v>
      </c>
      <c r="R71" s="958">
        <v>76940</v>
      </c>
      <c r="S71" s="958">
        <v>76940</v>
      </c>
      <c r="T71" s="958">
        <v>76940</v>
      </c>
      <c r="U71" s="958">
        <v>76940</v>
      </c>
      <c r="V71" s="958">
        <v>85061</v>
      </c>
      <c r="W71" s="958">
        <v>73165</v>
      </c>
      <c r="X71" s="958">
        <v>73165</v>
      </c>
      <c r="Y71" s="958">
        <v>73165</v>
      </c>
      <c r="Z71" s="958">
        <v>73165</v>
      </c>
      <c r="AA71" s="958">
        <v>5120</v>
      </c>
      <c r="AB71" s="958">
        <v>3775</v>
      </c>
      <c r="AC71" s="958">
        <v>3775</v>
      </c>
      <c r="AD71" s="958">
        <v>3775</v>
      </c>
      <c r="AE71" s="958">
        <v>3775</v>
      </c>
      <c r="AF71" s="958">
        <v>4894</v>
      </c>
      <c r="AG71" s="958">
        <v>3775</v>
      </c>
      <c r="AH71" s="958">
        <v>3775</v>
      </c>
      <c r="AI71" s="958">
        <v>3775</v>
      </c>
      <c r="AJ71" s="958">
        <v>3775</v>
      </c>
      <c r="AK71" s="958">
        <v>5163</v>
      </c>
      <c r="AL71" s="958">
        <v>7300</v>
      </c>
      <c r="AM71" s="958">
        <v>7300</v>
      </c>
      <c r="AN71" s="958">
        <v>7300</v>
      </c>
      <c r="AO71" s="958">
        <v>7300</v>
      </c>
      <c r="AP71" s="958">
        <v>78689</v>
      </c>
      <c r="AQ71" s="958">
        <v>42318</v>
      </c>
      <c r="AR71" s="958">
        <v>42318</v>
      </c>
      <c r="AS71" s="958">
        <v>42318</v>
      </c>
      <c r="AT71" s="958">
        <v>42318</v>
      </c>
      <c r="AU71" s="958">
        <v>1574</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541</v>
      </c>
      <c r="C72" s="962"/>
      <c r="D72" s="962"/>
      <c r="E72" s="962"/>
      <c r="F72" s="962"/>
      <c r="G72" s="962"/>
      <c r="H72" s="962"/>
      <c r="I72" s="962"/>
      <c r="J72" s="962"/>
      <c r="K72" s="962"/>
      <c r="L72" s="962"/>
      <c r="M72" s="962"/>
      <c r="N72" s="962"/>
      <c r="O72" s="962"/>
      <c r="P72" s="963"/>
      <c r="Q72" s="964">
        <v>9878</v>
      </c>
      <c r="R72" s="958">
        <v>6933</v>
      </c>
      <c r="S72" s="958">
        <v>6933</v>
      </c>
      <c r="T72" s="958">
        <v>6933</v>
      </c>
      <c r="U72" s="958">
        <v>6933</v>
      </c>
      <c r="V72" s="958">
        <v>9787</v>
      </c>
      <c r="W72" s="958">
        <v>6850</v>
      </c>
      <c r="X72" s="958">
        <v>6850</v>
      </c>
      <c r="Y72" s="958">
        <v>6850</v>
      </c>
      <c r="Z72" s="958">
        <v>6850</v>
      </c>
      <c r="AA72" s="958">
        <v>92</v>
      </c>
      <c r="AB72" s="958">
        <v>82</v>
      </c>
      <c r="AC72" s="958">
        <v>82</v>
      </c>
      <c r="AD72" s="958">
        <v>82</v>
      </c>
      <c r="AE72" s="958">
        <v>82</v>
      </c>
      <c r="AF72" s="958">
        <v>92</v>
      </c>
      <c r="AG72" s="958">
        <v>82</v>
      </c>
      <c r="AH72" s="958">
        <v>82</v>
      </c>
      <c r="AI72" s="958">
        <v>82</v>
      </c>
      <c r="AJ72" s="958">
        <v>82</v>
      </c>
      <c r="AK72" s="958">
        <v>5083</v>
      </c>
      <c r="AL72" s="958">
        <v>2485</v>
      </c>
      <c r="AM72" s="958">
        <v>2485</v>
      </c>
      <c r="AN72" s="958">
        <v>2485</v>
      </c>
      <c r="AO72" s="958">
        <v>2485</v>
      </c>
      <c r="AP72" s="958" t="s">
        <v>482</v>
      </c>
      <c r="AQ72" s="958"/>
      <c r="AR72" s="958"/>
      <c r="AS72" s="958"/>
      <c r="AT72" s="958"/>
      <c r="AU72" s="958" t="s">
        <v>482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542</v>
      </c>
      <c r="C73" s="962"/>
      <c r="D73" s="962"/>
      <c r="E73" s="962"/>
      <c r="F73" s="962"/>
      <c r="G73" s="962"/>
      <c r="H73" s="962"/>
      <c r="I73" s="962"/>
      <c r="J73" s="962"/>
      <c r="K73" s="962"/>
      <c r="L73" s="962"/>
      <c r="M73" s="962"/>
      <c r="N73" s="962"/>
      <c r="O73" s="962"/>
      <c r="P73" s="963"/>
      <c r="Q73" s="964">
        <v>1600855</v>
      </c>
      <c r="R73" s="958">
        <v>1385861</v>
      </c>
      <c r="S73" s="958">
        <v>1385861</v>
      </c>
      <c r="T73" s="958">
        <v>1385861</v>
      </c>
      <c r="U73" s="958">
        <v>1385861</v>
      </c>
      <c r="V73" s="958">
        <v>1567252</v>
      </c>
      <c r="W73" s="958">
        <v>1346246</v>
      </c>
      <c r="X73" s="958">
        <v>1346246</v>
      </c>
      <c r="Y73" s="958">
        <v>1346246</v>
      </c>
      <c r="Z73" s="958">
        <v>1346246</v>
      </c>
      <c r="AA73" s="958">
        <v>33603</v>
      </c>
      <c r="AB73" s="958">
        <v>39615</v>
      </c>
      <c r="AC73" s="958">
        <v>39615</v>
      </c>
      <c r="AD73" s="958">
        <v>39615</v>
      </c>
      <c r="AE73" s="958">
        <v>39615</v>
      </c>
      <c r="AF73" s="958">
        <v>33603</v>
      </c>
      <c r="AG73" s="958">
        <v>39615</v>
      </c>
      <c r="AH73" s="958">
        <v>39615</v>
      </c>
      <c r="AI73" s="958">
        <v>39615</v>
      </c>
      <c r="AJ73" s="958">
        <v>39615</v>
      </c>
      <c r="AK73" s="958">
        <v>22693</v>
      </c>
      <c r="AL73" s="958">
        <v>13582</v>
      </c>
      <c r="AM73" s="958">
        <v>13582</v>
      </c>
      <c r="AN73" s="958">
        <v>13582</v>
      </c>
      <c r="AO73" s="958">
        <v>13582</v>
      </c>
      <c r="AP73" s="958" t="s">
        <v>482</v>
      </c>
      <c r="AQ73" s="958"/>
      <c r="AR73" s="958"/>
      <c r="AS73" s="958"/>
      <c r="AT73" s="958"/>
      <c r="AU73" s="958" t="s">
        <v>482</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80126</v>
      </c>
      <c r="AG88" s="946"/>
      <c r="AH88" s="946"/>
      <c r="AI88" s="946"/>
      <c r="AJ88" s="946"/>
      <c r="AK88" s="950"/>
      <c r="AL88" s="950"/>
      <c r="AM88" s="950"/>
      <c r="AN88" s="950"/>
      <c r="AO88" s="950"/>
      <c r="AP88" s="946">
        <v>81831</v>
      </c>
      <c r="AQ88" s="946"/>
      <c r="AR88" s="946"/>
      <c r="AS88" s="946"/>
      <c r="AT88" s="946"/>
      <c r="AU88" s="946">
        <v>1709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687</v>
      </c>
      <c r="CS102" s="940"/>
      <c r="CT102" s="940"/>
      <c r="CU102" s="940"/>
      <c r="CV102" s="941"/>
      <c r="CW102" s="939">
        <v>279</v>
      </c>
      <c r="CX102" s="940"/>
      <c r="CY102" s="940"/>
      <c r="CZ102" s="940"/>
      <c r="DA102" s="941"/>
      <c r="DB102" s="939" t="s">
        <v>548</v>
      </c>
      <c r="DC102" s="940"/>
      <c r="DD102" s="940"/>
      <c r="DE102" s="940"/>
      <c r="DF102" s="941"/>
      <c r="DG102" s="939" t="s">
        <v>548</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1564436</v>
      </c>
      <c r="AB110" s="876"/>
      <c r="AC110" s="876"/>
      <c r="AD110" s="876"/>
      <c r="AE110" s="877"/>
      <c r="AF110" s="878">
        <v>1027302</v>
      </c>
      <c r="AG110" s="876"/>
      <c r="AH110" s="876"/>
      <c r="AI110" s="876"/>
      <c r="AJ110" s="877"/>
      <c r="AK110" s="878">
        <v>830964</v>
      </c>
      <c r="AL110" s="876"/>
      <c r="AM110" s="876"/>
      <c r="AN110" s="876"/>
      <c r="AO110" s="877"/>
      <c r="AP110" s="879">
        <v>1.1000000000000001</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13750131</v>
      </c>
      <c r="BR110" s="829"/>
      <c r="BS110" s="829"/>
      <c r="BT110" s="829"/>
      <c r="BU110" s="829"/>
      <c r="BV110" s="829">
        <v>11513542</v>
      </c>
      <c r="BW110" s="829"/>
      <c r="BX110" s="829"/>
      <c r="BY110" s="829"/>
      <c r="BZ110" s="829"/>
      <c r="CA110" s="829">
        <v>9785166</v>
      </c>
      <c r="CB110" s="829"/>
      <c r="CC110" s="829"/>
      <c r="CD110" s="829"/>
      <c r="CE110" s="829"/>
      <c r="CF110" s="853">
        <v>13.2</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42569</v>
      </c>
      <c r="BR111" s="804"/>
      <c r="BS111" s="804"/>
      <c r="BT111" s="804"/>
      <c r="BU111" s="804"/>
      <c r="BV111" s="804">
        <v>17403</v>
      </c>
      <c r="BW111" s="804"/>
      <c r="BX111" s="804"/>
      <c r="BY111" s="804"/>
      <c r="BZ111" s="804"/>
      <c r="CA111" s="804">
        <v>7356</v>
      </c>
      <c r="CB111" s="804"/>
      <c r="CC111" s="804"/>
      <c r="CD111" s="804"/>
      <c r="CE111" s="804"/>
      <c r="CF111" s="862">
        <v>0</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17253</v>
      </c>
      <c r="DH111" s="804"/>
      <c r="DI111" s="804"/>
      <c r="DJ111" s="804"/>
      <c r="DK111" s="804"/>
      <c r="DL111" s="804">
        <v>9403</v>
      </c>
      <c r="DM111" s="804"/>
      <c r="DN111" s="804"/>
      <c r="DO111" s="804"/>
      <c r="DP111" s="804"/>
      <c r="DQ111" s="804">
        <v>1356</v>
      </c>
      <c r="DR111" s="804"/>
      <c r="DS111" s="804"/>
      <c r="DT111" s="804"/>
      <c r="DU111" s="804"/>
      <c r="DV111" s="781">
        <v>0</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303305</v>
      </c>
      <c r="AB112" s="767"/>
      <c r="AC112" s="767"/>
      <c r="AD112" s="767"/>
      <c r="AE112" s="768"/>
      <c r="AF112" s="769">
        <v>302970</v>
      </c>
      <c r="AG112" s="767"/>
      <c r="AH112" s="767"/>
      <c r="AI112" s="767"/>
      <c r="AJ112" s="768"/>
      <c r="AK112" s="769">
        <v>194377</v>
      </c>
      <c r="AL112" s="767"/>
      <c r="AM112" s="767"/>
      <c r="AN112" s="767"/>
      <c r="AO112" s="768"/>
      <c r="AP112" s="811">
        <v>0.3</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1376598</v>
      </c>
      <c r="BR113" s="804"/>
      <c r="BS113" s="804"/>
      <c r="BT113" s="804"/>
      <c r="BU113" s="804"/>
      <c r="BV113" s="804">
        <v>1700585</v>
      </c>
      <c r="BW113" s="804"/>
      <c r="BX113" s="804"/>
      <c r="BY113" s="804"/>
      <c r="BZ113" s="804"/>
      <c r="CA113" s="804">
        <v>1708891</v>
      </c>
      <c r="CB113" s="804"/>
      <c r="CC113" s="804"/>
      <c r="CD113" s="804"/>
      <c r="CE113" s="804"/>
      <c r="CF113" s="862">
        <v>2.2999999999999998</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92360</v>
      </c>
      <c r="AB114" s="767"/>
      <c r="AC114" s="767"/>
      <c r="AD114" s="767"/>
      <c r="AE114" s="768"/>
      <c r="AF114" s="769">
        <v>94114</v>
      </c>
      <c r="AG114" s="767"/>
      <c r="AH114" s="767"/>
      <c r="AI114" s="767"/>
      <c r="AJ114" s="768"/>
      <c r="AK114" s="769">
        <v>112226</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11599454</v>
      </c>
      <c r="BR114" s="804"/>
      <c r="BS114" s="804"/>
      <c r="BT114" s="804"/>
      <c r="BU114" s="804"/>
      <c r="BV114" s="804">
        <v>12458623</v>
      </c>
      <c r="BW114" s="804"/>
      <c r="BX114" s="804"/>
      <c r="BY114" s="804"/>
      <c r="BZ114" s="804"/>
      <c r="CA114" s="804">
        <v>13305073</v>
      </c>
      <c r="CB114" s="804"/>
      <c r="CC114" s="804"/>
      <c r="CD114" s="804"/>
      <c r="CE114" s="804"/>
      <c r="CF114" s="862">
        <v>17.899999999999999</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12115</v>
      </c>
      <c r="AB115" s="906"/>
      <c r="AC115" s="906"/>
      <c r="AD115" s="906"/>
      <c r="AE115" s="907"/>
      <c r="AF115" s="908">
        <v>12125</v>
      </c>
      <c r="AG115" s="906"/>
      <c r="AH115" s="906"/>
      <c r="AI115" s="906"/>
      <c r="AJ115" s="907"/>
      <c r="AK115" s="908">
        <v>10635</v>
      </c>
      <c r="AL115" s="906"/>
      <c r="AM115" s="906"/>
      <c r="AN115" s="906"/>
      <c r="AO115" s="907"/>
      <c r="AP115" s="909">
        <v>0</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11500</v>
      </c>
      <c r="DH116" s="767"/>
      <c r="DI116" s="767"/>
      <c r="DJ116" s="767"/>
      <c r="DK116" s="768"/>
      <c r="DL116" s="769">
        <v>8000</v>
      </c>
      <c r="DM116" s="767"/>
      <c r="DN116" s="767"/>
      <c r="DO116" s="767"/>
      <c r="DP116" s="768"/>
      <c r="DQ116" s="769">
        <v>6000</v>
      </c>
      <c r="DR116" s="767"/>
      <c r="DS116" s="767"/>
      <c r="DT116" s="767"/>
      <c r="DU116" s="768"/>
      <c r="DV116" s="811">
        <v>0</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1972216</v>
      </c>
      <c r="AB117" s="890"/>
      <c r="AC117" s="890"/>
      <c r="AD117" s="890"/>
      <c r="AE117" s="891"/>
      <c r="AF117" s="892">
        <v>1436511</v>
      </c>
      <c r="AG117" s="890"/>
      <c r="AH117" s="890"/>
      <c r="AI117" s="890"/>
      <c r="AJ117" s="891"/>
      <c r="AK117" s="892">
        <v>1148202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26768752</v>
      </c>
      <c r="BR119" s="832"/>
      <c r="BS119" s="832"/>
      <c r="BT119" s="832"/>
      <c r="BU119" s="832"/>
      <c r="BV119" s="832">
        <v>25690153</v>
      </c>
      <c r="BW119" s="832"/>
      <c r="BX119" s="832"/>
      <c r="BY119" s="832"/>
      <c r="BZ119" s="832"/>
      <c r="CA119" s="832">
        <v>24806486</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13816</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8615</v>
      </c>
      <c r="AB120" s="767"/>
      <c r="AC120" s="767"/>
      <c r="AD120" s="767"/>
      <c r="AE120" s="768"/>
      <c r="AF120" s="769">
        <v>8625</v>
      </c>
      <c r="AG120" s="767"/>
      <c r="AH120" s="767"/>
      <c r="AI120" s="767"/>
      <c r="AJ120" s="768"/>
      <c r="AK120" s="769">
        <v>8635</v>
      </c>
      <c r="AL120" s="767"/>
      <c r="AM120" s="767"/>
      <c r="AN120" s="767"/>
      <c r="AO120" s="768"/>
      <c r="AP120" s="811">
        <v>0</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68641873</v>
      </c>
      <c r="BR120" s="829"/>
      <c r="BS120" s="829"/>
      <c r="BT120" s="829"/>
      <c r="BU120" s="829"/>
      <c r="BV120" s="829">
        <v>80598993</v>
      </c>
      <c r="BW120" s="829"/>
      <c r="BX120" s="829"/>
      <c r="BY120" s="829"/>
      <c r="BZ120" s="829"/>
      <c r="CA120" s="829">
        <v>88451741</v>
      </c>
      <c r="CB120" s="829"/>
      <c r="CC120" s="829"/>
      <c r="CD120" s="829"/>
      <c r="CE120" s="829"/>
      <c r="CF120" s="853">
        <v>119</v>
      </c>
      <c r="CG120" s="854"/>
      <c r="CH120" s="854"/>
      <c r="CI120" s="854"/>
      <c r="CJ120" s="854"/>
      <c r="CK120" s="855" t="s">
        <v>441</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36461972</v>
      </c>
      <c r="BR122" s="832"/>
      <c r="BS122" s="832"/>
      <c r="BT122" s="832"/>
      <c r="BU122" s="832"/>
      <c r="BV122" s="832">
        <v>32495957</v>
      </c>
      <c r="BW122" s="832"/>
      <c r="BX122" s="832"/>
      <c r="BY122" s="832"/>
      <c r="BZ122" s="832"/>
      <c r="CA122" s="832">
        <v>27921639</v>
      </c>
      <c r="CB122" s="832"/>
      <c r="CC122" s="832"/>
      <c r="CD122" s="832"/>
      <c r="CE122" s="832"/>
      <c r="CF122" s="833">
        <v>37.6</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3500</v>
      </c>
      <c r="AB123" s="767"/>
      <c r="AC123" s="767"/>
      <c r="AD123" s="767"/>
      <c r="AE123" s="768"/>
      <c r="AF123" s="769">
        <v>3500</v>
      </c>
      <c r="AG123" s="767"/>
      <c r="AH123" s="767"/>
      <c r="AI123" s="767"/>
      <c r="AJ123" s="768"/>
      <c r="AK123" s="769">
        <v>2000</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105103845</v>
      </c>
      <c r="BR123" s="820"/>
      <c r="BS123" s="820"/>
      <c r="BT123" s="820"/>
      <c r="BU123" s="820"/>
      <c r="BV123" s="820">
        <v>113094950</v>
      </c>
      <c r="BW123" s="820"/>
      <c r="BX123" s="820"/>
      <c r="BY123" s="820"/>
      <c r="BZ123" s="820"/>
      <c r="CA123" s="820">
        <v>116373380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71658684</v>
      </c>
      <c r="AB129" s="767"/>
      <c r="AC129" s="767"/>
      <c r="AD129" s="767"/>
      <c r="AE129" s="768"/>
      <c r="AF129" s="769">
        <v>73008066</v>
      </c>
      <c r="AG129" s="767"/>
      <c r="AH129" s="767"/>
      <c r="AI129" s="767"/>
      <c r="AJ129" s="768"/>
      <c r="AK129" s="769">
        <v>78098672</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4653800</v>
      </c>
      <c r="AB130" s="767"/>
      <c r="AC130" s="767"/>
      <c r="AD130" s="767"/>
      <c r="AE130" s="768"/>
      <c r="AF130" s="769">
        <v>4194921</v>
      </c>
      <c r="AG130" s="767"/>
      <c r="AH130" s="767"/>
      <c r="AI130" s="767"/>
      <c r="AJ130" s="768"/>
      <c r="AK130" s="769">
        <v>3769041</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-3.8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67004884</v>
      </c>
      <c r="AB131" s="751"/>
      <c r="AC131" s="751"/>
      <c r="AD131" s="751"/>
      <c r="AE131" s="752"/>
      <c r="AF131" s="753">
        <v>68813145</v>
      </c>
      <c r="AG131" s="751"/>
      <c r="AH131" s="751"/>
      <c r="AI131" s="751"/>
      <c r="AJ131" s="752"/>
      <c r="AK131" s="753">
        <v>74329631</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-4.00207245</v>
      </c>
      <c r="AB132" s="732"/>
      <c r="AC132" s="732"/>
      <c r="AD132" s="732"/>
      <c r="AE132" s="733"/>
      <c r="AF132" s="734">
        <v>-4.0085509799999999</v>
      </c>
      <c r="AG132" s="732"/>
      <c r="AH132" s="732"/>
      <c r="AI132" s="732"/>
      <c r="AJ132" s="733"/>
      <c r="AK132" s="734">
        <v>-3.5259680000000002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-4</v>
      </c>
      <c r="AB133" s="711"/>
      <c r="AC133" s="711"/>
      <c r="AD133" s="711"/>
      <c r="AE133" s="712"/>
      <c r="AF133" s="710">
        <v>-4</v>
      </c>
      <c r="AG133" s="711"/>
      <c r="AH133" s="711"/>
      <c r="AI133" s="711"/>
      <c r="AJ133" s="712"/>
      <c r="AK133" s="710">
        <v>-3.8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dYoj+LGylWe4lC0lCDP/n3ULyv2l1Y35gJm64QpMBh3L9LaYad0TpDdMOqO57xqCa8/Gc1wMugUuufErOTlZw==" saltValue="ROlPes/MlC8InYxNWArm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Q/iyoUErfy05MkxwCsawnahWT3fhgXdtmzXcDTRm57/pLFv5iD8dYYdc33xDVHilItXRqpNVMJdAqpxOuxZGg==" saltValue="5DTmtFdDLEGRv2WwrHe0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VzXW14hb8b+QBy0iTWW53SbJm/aco07IFhBtWBxBynNKyKtbeUN23NcuprRGi2pX7dENxwry2DtuzAikY7Q2A==" saltValue="sNFrefrFjkBOsMaiQChs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20202414</v>
      </c>
      <c r="AP9" s="274">
        <v>72275</v>
      </c>
      <c r="AQ9" s="275">
        <v>62747</v>
      </c>
      <c r="AR9" s="276">
        <v>15.2</v>
      </c>
    </row>
    <row r="10" spans="1:46" ht="13.5" customHeight="1" x14ac:dyDescent="0.2">
      <c r="A10" s="259"/>
      <c r="AK10" s="1117" t="s">
        <v>480</v>
      </c>
      <c r="AL10" s="1118"/>
      <c r="AM10" s="1118"/>
      <c r="AN10" s="1119"/>
      <c r="AO10" s="277">
        <v>289148</v>
      </c>
      <c r="AP10" s="277">
        <v>1034</v>
      </c>
      <c r="AQ10" s="278">
        <v>903</v>
      </c>
      <c r="AR10" s="279">
        <v>14.5</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860037</v>
      </c>
      <c r="AP13" s="277">
        <v>3077</v>
      </c>
      <c r="AQ13" s="278">
        <v>2239</v>
      </c>
      <c r="AR13" s="279">
        <v>37.4</v>
      </c>
    </row>
    <row r="14" spans="1:46" ht="13.5" customHeight="1" x14ac:dyDescent="0.2">
      <c r="A14" s="259"/>
      <c r="AK14" s="1117" t="s">
        <v>485</v>
      </c>
      <c r="AL14" s="1118"/>
      <c r="AM14" s="1118"/>
      <c r="AN14" s="1119"/>
      <c r="AO14" s="277">
        <v>517796</v>
      </c>
      <c r="AP14" s="277">
        <v>1852</v>
      </c>
      <c r="AQ14" s="278">
        <v>1577</v>
      </c>
      <c r="AR14" s="279">
        <v>17.399999999999999</v>
      </c>
    </row>
    <row r="15" spans="1:46" ht="13.5" customHeight="1" x14ac:dyDescent="0.2">
      <c r="A15" s="259"/>
      <c r="AK15" s="1120" t="s">
        <v>486</v>
      </c>
      <c r="AL15" s="1121"/>
      <c r="AM15" s="1121"/>
      <c r="AN15" s="1122"/>
      <c r="AO15" s="277">
        <v>-619710</v>
      </c>
      <c r="AP15" s="277">
        <v>-2217</v>
      </c>
      <c r="AQ15" s="278">
        <v>-1898</v>
      </c>
      <c r="AR15" s="279">
        <v>16.8</v>
      </c>
    </row>
    <row r="16" spans="1:46" ht="13" x14ac:dyDescent="0.2">
      <c r="A16" s="259"/>
      <c r="AK16" s="1120" t="s">
        <v>177</v>
      </c>
      <c r="AL16" s="1121"/>
      <c r="AM16" s="1121"/>
      <c r="AN16" s="1122"/>
      <c r="AO16" s="277">
        <v>21249685</v>
      </c>
      <c r="AP16" s="277">
        <v>76022</v>
      </c>
      <c r="AQ16" s="278">
        <v>65568</v>
      </c>
      <c r="AR16" s="279">
        <v>15.9</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7</v>
      </c>
      <c r="AP21" s="290">
        <v>6.35</v>
      </c>
      <c r="AQ21" s="291">
        <v>0.65</v>
      </c>
      <c r="AS21" s="292"/>
      <c r="AT21" s="288"/>
    </row>
    <row r="22" spans="1:46" s="260" customFormat="1" ht="13" x14ac:dyDescent="0.2">
      <c r="A22" s="288"/>
      <c r="AK22" s="1123" t="s">
        <v>492</v>
      </c>
      <c r="AL22" s="1124"/>
      <c r="AM22" s="1124"/>
      <c r="AN22" s="1125"/>
      <c r="AO22" s="293">
        <v>99.6</v>
      </c>
      <c r="AP22" s="294">
        <v>98.6</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830964</v>
      </c>
      <c r="AP32" s="303">
        <v>2973</v>
      </c>
      <c r="AQ32" s="304">
        <v>3862</v>
      </c>
      <c r="AR32" s="305">
        <v>-23</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194377</v>
      </c>
      <c r="AP34" s="303">
        <v>695</v>
      </c>
      <c r="AQ34" s="304">
        <v>339</v>
      </c>
      <c r="AR34" s="305">
        <v>105</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112226</v>
      </c>
      <c r="AP36" s="303">
        <v>401</v>
      </c>
      <c r="AQ36" s="304">
        <v>364</v>
      </c>
      <c r="AR36" s="305">
        <v>10.199999999999999</v>
      </c>
    </row>
    <row r="37" spans="1:46" ht="13.5" customHeight="1" x14ac:dyDescent="0.2">
      <c r="A37" s="259"/>
      <c r="AK37" s="1107" t="s">
        <v>501</v>
      </c>
      <c r="AL37" s="1108"/>
      <c r="AM37" s="1108"/>
      <c r="AN37" s="1109"/>
      <c r="AO37" s="303">
        <v>10635</v>
      </c>
      <c r="AP37" s="303">
        <v>38</v>
      </c>
      <c r="AQ37" s="304">
        <v>2345</v>
      </c>
      <c r="AR37" s="305">
        <v>-98.4</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t="s">
        <v>482</v>
      </c>
      <c r="AP39" s="303" t="s">
        <v>482</v>
      </c>
      <c r="AQ39" s="304">
        <v>-12</v>
      </c>
      <c r="AR39" s="305" t="s">
        <v>482</v>
      </c>
      <c r="AS39" s="302"/>
    </row>
    <row r="40" spans="1:46" ht="27" customHeight="1" x14ac:dyDescent="0.2">
      <c r="A40" s="259"/>
      <c r="AK40" s="1107" t="s">
        <v>504</v>
      </c>
      <c r="AL40" s="1108"/>
      <c r="AM40" s="1108"/>
      <c r="AN40" s="1109"/>
      <c r="AO40" s="303">
        <v>-3769041</v>
      </c>
      <c r="AP40" s="303">
        <v>-13484</v>
      </c>
      <c r="AQ40" s="304">
        <v>-12184</v>
      </c>
      <c r="AR40" s="305">
        <v>10.7</v>
      </c>
      <c r="AS40" s="302"/>
    </row>
    <row r="41" spans="1:46" ht="13" x14ac:dyDescent="0.2">
      <c r="A41" s="259"/>
      <c r="AK41" s="1113" t="s">
        <v>287</v>
      </c>
      <c r="AL41" s="1114"/>
      <c r="AM41" s="1114"/>
      <c r="AN41" s="1115"/>
      <c r="AO41" s="303">
        <v>-2620839</v>
      </c>
      <c r="AP41" s="303">
        <v>-9376</v>
      </c>
      <c r="AQ41" s="304">
        <v>-5268</v>
      </c>
      <c r="AR41" s="305">
        <v>78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10923498</v>
      </c>
      <c r="AN51" s="325">
        <v>38808</v>
      </c>
      <c r="AO51" s="326">
        <v>27</v>
      </c>
      <c r="AP51" s="327">
        <v>51681</v>
      </c>
      <c r="AQ51" s="328">
        <v>3.8</v>
      </c>
      <c r="AR51" s="329">
        <v>23.2</v>
      </c>
    </row>
    <row r="52" spans="1:44" ht="13" x14ac:dyDescent="0.2">
      <c r="A52" s="259"/>
      <c r="AK52" s="330"/>
      <c r="AL52" s="331" t="s">
        <v>514</v>
      </c>
      <c r="AM52" s="332">
        <v>8640353</v>
      </c>
      <c r="AN52" s="333">
        <v>30697</v>
      </c>
      <c r="AO52" s="334">
        <v>27.4</v>
      </c>
      <c r="AP52" s="335">
        <v>37226</v>
      </c>
      <c r="AQ52" s="336">
        <v>-0.1</v>
      </c>
      <c r="AR52" s="337">
        <v>27.5</v>
      </c>
    </row>
    <row r="53" spans="1:44" ht="13" x14ac:dyDescent="0.2">
      <c r="A53" s="259"/>
      <c r="AK53" s="315" t="s">
        <v>515</v>
      </c>
      <c r="AL53" s="316"/>
      <c r="AM53" s="324">
        <v>8516950</v>
      </c>
      <c r="AN53" s="325">
        <v>30275</v>
      </c>
      <c r="AO53" s="326">
        <v>-22</v>
      </c>
      <c r="AP53" s="327">
        <v>50465</v>
      </c>
      <c r="AQ53" s="328">
        <v>-2.4</v>
      </c>
      <c r="AR53" s="329">
        <v>-19.600000000000001</v>
      </c>
    </row>
    <row r="54" spans="1:44" ht="13" x14ac:dyDescent="0.2">
      <c r="A54" s="259"/>
      <c r="AK54" s="330"/>
      <c r="AL54" s="331" t="s">
        <v>514</v>
      </c>
      <c r="AM54" s="332">
        <v>6218400</v>
      </c>
      <c r="AN54" s="333">
        <v>22105</v>
      </c>
      <c r="AO54" s="334">
        <v>-28</v>
      </c>
      <c r="AP54" s="335">
        <v>34193</v>
      </c>
      <c r="AQ54" s="336">
        <v>-8.1</v>
      </c>
      <c r="AR54" s="337">
        <v>-19.899999999999999</v>
      </c>
    </row>
    <row r="55" spans="1:44" ht="13" x14ac:dyDescent="0.2">
      <c r="A55" s="259"/>
      <c r="AK55" s="315" t="s">
        <v>516</v>
      </c>
      <c r="AL55" s="316"/>
      <c r="AM55" s="324">
        <v>4434824</v>
      </c>
      <c r="AN55" s="325">
        <v>15937</v>
      </c>
      <c r="AO55" s="326">
        <v>-47.4</v>
      </c>
      <c r="AP55" s="327">
        <v>51679</v>
      </c>
      <c r="AQ55" s="328">
        <v>2.4</v>
      </c>
      <c r="AR55" s="329">
        <v>-49.8</v>
      </c>
    </row>
    <row r="56" spans="1:44" ht="13" x14ac:dyDescent="0.2">
      <c r="A56" s="259"/>
      <c r="AK56" s="330"/>
      <c r="AL56" s="331" t="s">
        <v>514</v>
      </c>
      <c r="AM56" s="332">
        <v>2807060</v>
      </c>
      <c r="AN56" s="333">
        <v>10087</v>
      </c>
      <c r="AO56" s="334">
        <v>-54.4</v>
      </c>
      <c r="AP56" s="335">
        <v>35132</v>
      </c>
      <c r="AQ56" s="336">
        <v>2.7</v>
      </c>
      <c r="AR56" s="337">
        <v>-57.1</v>
      </c>
    </row>
    <row r="57" spans="1:44" ht="13" x14ac:dyDescent="0.2">
      <c r="A57" s="259"/>
      <c r="AK57" s="315" t="s">
        <v>517</v>
      </c>
      <c r="AL57" s="316"/>
      <c r="AM57" s="324">
        <v>7641356</v>
      </c>
      <c r="AN57" s="325">
        <v>27424</v>
      </c>
      <c r="AO57" s="326">
        <v>72.099999999999994</v>
      </c>
      <c r="AP57" s="327">
        <v>49665</v>
      </c>
      <c r="AQ57" s="328">
        <v>-3.9</v>
      </c>
      <c r="AR57" s="329">
        <v>76</v>
      </c>
    </row>
    <row r="58" spans="1:44" ht="13" x14ac:dyDescent="0.2">
      <c r="A58" s="259"/>
      <c r="AK58" s="330"/>
      <c r="AL58" s="331" t="s">
        <v>514</v>
      </c>
      <c r="AM58" s="332">
        <v>3933778</v>
      </c>
      <c r="AN58" s="333">
        <v>14118</v>
      </c>
      <c r="AO58" s="334">
        <v>40</v>
      </c>
      <c r="AP58" s="335">
        <v>34678</v>
      </c>
      <c r="AQ58" s="336">
        <v>-1.3</v>
      </c>
      <c r="AR58" s="337">
        <v>41.3</v>
      </c>
    </row>
    <row r="59" spans="1:44" ht="13" x14ac:dyDescent="0.2">
      <c r="A59" s="259"/>
      <c r="AK59" s="315" t="s">
        <v>518</v>
      </c>
      <c r="AL59" s="316"/>
      <c r="AM59" s="324">
        <v>7684000</v>
      </c>
      <c r="AN59" s="325">
        <v>27490</v>
      </c>
      <c r="AO59" s="326">
        <v>0.2</v>
      </c>
      <c r="AP59" s="327">
        <v>63439</v>
      </c>
      <c r="AQ59" s="328">
        <v>27.7</v>
      </c>
      <c r="AR59" s="329">
        <v>-27.5</v>
      </c>
    </row>
    <row r="60" spans="1:44" ht="13" x14ac:dyDescent="0.2">
      <c r="A60" s="259"/>
      <c r="AK60" s="330"/>
      <c r="AL60" s="331" t="s">
        <v>514</v>
      </c>
      <c r="AM60" s="332">
        <v>4890133</v>
      </c>
      <c r="AN60" s="333">
        <v>17495</v>
      </c>
      <c r="AO60" s="334">
        <v>23.9</v>
      </c>
      <c r="AP60" s="335">
        <v>46463</v>
      </c>
      <c r="AQ60" s="336">
        <v>34</v>
      </c>
      <c r="AR60" s="337">
        <v>-10.1</v>
      </c>
    </row>
    <row r="61" spans="1:44" ht="13" x14ac:dyDescent="0.2">
      <c r="A61" s="259"/>
      <c r="AK61" s="315" t="s">
        <v>519</v>
      </c>
      <c r="AL61" s="338"/>
      <c r="AM61" s="324">
        <v>7840126</v>
      </c>
      <c r="AN61" s="325">
        <v>27987</v>
      </c>
      <c r="AO61" s="326">
        <v>6</v>
      </c>
      <c r="AP61" s="327">
        <v>53386</v>
      </c>
      <c r="AQ61" s="339">
        <v>5.5</v>
      </c>
      <c r="AR61" s="329">
        <v>0.5</v>
      </c>
    </row>
    <row r="62" spans="1:44" ht="13" x14ac:dyDescent="0.2">
      <c r="A62" s="259"/>
      <c r="AK62" s="330"/>
      <c r="AL62" s="331" t="s">
        <v>514</v>
      </c>
      <c r="AM62" s="332">
        <v>5297945</v>
      </c>
      <c r="AN62" s="333">
        <v>18900</v>
      </c>
      <c r="AO62" s="334">
        <v>1.8</v>
      </c>
      <c r="AP62" s="335">
        <v>37538</v>
      </c>
      <c r="AQ62" s="336">
        <v>5.4</v>
      </c>
      <c r="AR62" s="337">
        <v>-3.6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Xb1gyzN5ZAs3/jSkY7OjgNRJ3JFgsL6aSqTCcuir9D6HFeqk7iGt6DYSFUx3N2dmzIEpiXjB8hCib5KUQsu5w==" saltValue="PrX/l8IpGbVIQHlse2t0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fDc1AS03/xhDs+Re+bkteRmilS/8tin0yZZRqCaDbLNn9KPSYH2YN39apFqtwQaWtQCKJ2z83xMNtt7q2FEb/w==" saltValue="bEL2zMtqN1ySsKlq0h7o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w/ScX11+Ndq5fPoqjLmOcWXxnwW+0fx23vJ47tSzI3AhlZ+qA3GAveqWRqBpgQdDLq/imS0tZRF0sLV8PaojbA==" saltValue="B2ffnQDYk4NIV59qxuvS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32.17</v>
      </c>
      <c r="G47" s="12">
        <v>37.46</v>
      </c>
      <c r="H47" s="12">
        <v>42.51</v>
      </c>
      <c r="I47" s="12">
        <v>47.79</v>
      </c>
      <c r="J47" s="13">
        <v>50.63</v>
      </c>
    </row>
    <row r="48" spans="2:10" ht="57.75" customHeight="1" x14ac:dyDescent="0.2">
      <c r="B48" s="14"/>
      <c r="C48" s="1128" t="s">
        <v>4</v>
      </c>
      <c r="D48" s="1128"/>
      <c r="E48" s="1129"/>
      <c r="F48" s="15">
        <v>8.1199999999999992</v>
      </c>
      <c r="G48" s="16">
        <v>12.72</v>
      </c>
      <c r="H48" s="16">
        <v>12.15</v>
      </c>
      <c r="I48" s="16">
        <v>11.12</v>
      </c>
      <c r="J48" s="17">
        <v>9.3699999999999992</v>
      </c>
    </row>
    <row r="49" spans="2:10" ht="57.75" customHeight="1" thickBot="1" x14ac:dyDescent="0.25">
      <c r="B49" s="18"/>
      <c r="C49" s="1130" t="s">
        <v>5</v>
      </c>
      <c r="D49" s="1130"/>
      <c r="E49" s="1131"/>
      <c r="F49" s="19">
        <v>5.29</v>
      </c>
      <c r="G49" s="20">
        <v>9.24</v>
      </c>
      <c r="H49" s="20">
        <v>6.04</v>
      </c>
      <c r="I49" s="20">
        <v>5.27</v>
      </c>
      <c r="J49" s="21">
        <v>4.92</v>
      </c>
    </row>
    <row r="50" spans="2:10" ht="13" x14ac:dyDescent="0.2"/>
  </sheetData>
  <sheetProtection algorithmName="SHA-512" hashValue="satkXy2YOuE47eLI4MrcvJAA8nIRNwHyHmTJeMwCSS7vSKtw8GlIR+B3gY46ONmx4Y4a9OlkJpGmPikpmYAa7g==" saltValue="ZK9/5sVEd2sR7M1TUmgc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2025-03-10T09:46:01Z</cp:lastPrinted>
  <dcterms:created xsi:type="dcterms:W3CDTF">2025-02-19T01:47:49Z</dcterms:created>
  <dcterms:modified xsi:type="dcterms:W3CDTF">2025-03-19T03:28:13Z</dcterms:modified>
  <cp:category/>
</cp:coreProperties>
</file>