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4E5CA60F-76AA-4CF3-9247-11C8FAECBB2E}" xr6:coauthVersionLast="47" xr6:coauthVersionMax="47" xr10:uidLastSave="{26403776-E507-45AE-AFF0-69C5EFD36030}"/>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BE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<sst xmlns="http://schemas.openxmlformats.org/spreadsheetml/2006/main" count="1126" uniqueCount="552">
  <si>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</si>
  <si>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</si>
  <si>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</si>
  <si>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</si>
  <si>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</si>
  <si>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</si>
  <si>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</si>
  <si>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</si>
  <si>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</si>
  <si>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</si>
  <si>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</si>
  <si>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</si>
  <si>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</si>
  <si>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</si>
  <si>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</si>
  <si>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</si>
  <si>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</si>
  <si>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</si>
  <si>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</si>
  <si>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</si>
  <si>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</si>
  <si>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</si>
  <si>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</si>
  <si>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</si>
  <si>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</si>
  <si>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</si>
  <si>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</si>
  <si>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</si>
  <si>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</si>
  <si>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</si>
  <si>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</si>
  <si>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</si>
  <si>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</si>
  <si>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</si>
  <si>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</si>
  <si>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</si>
  <si>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</si>
  <si>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</si>
  <si>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</si>
  <si>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</si>
  <si>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</si>
  <si>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</si>
  <si>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</si>
  <si>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</si>
  <si>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</si>
  <si>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</si>
  <si>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</si>
  <si>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</si>
  <si>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</si>
  <si>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</si>
  <si>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</si>
  <si>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</si>
  <si>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</si>
  <si>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</si>
  <si>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</si>
  <si>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</si>
  <si>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</si>
  <si>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</si>
  <si>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</si>
  <si>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</si>
  <si>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</si>
  <si>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</si>
  <si>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</si>
  <si>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</si>
  <si>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</si>
  <si>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</si>
  <si>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</si>
  <si>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</si>
  <si>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</si>
  <si>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</si>
  <si>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</si>
  <si>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</si>
  <si>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</si>
  <si>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</si>
  <si>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</si>
  <si>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</si>
  <si>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</si>
  <si>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</si>
  <si>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</si>
  <si>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</si>
  <si>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</si>
  <si>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</si>
  <si>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</si>
  <si>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</si>
  <si>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</si>
  <si>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</si>
  <si>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</si>
  <si>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</si>
  <si>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</si>
  <si>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</si>
  <si>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</si>
  <si>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</si>
  <si>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</si>
  <si>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</si>
  <si>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</si>
  <si>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</si>
  <si>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</si>
  <si>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</si>
  <si>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</si>
  <si>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</si>
  <si>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</si>
  <si>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</si>
  <si>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</si>
  <si>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</si>
  <si>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</si>
  <si>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</si>
  <si>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</si>
  <si>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</si>
  <si>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</si>
  <si>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</si>
  <si>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</si>
  <si>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</si>
  <si>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</si>
  <si>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</si>
  <si>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</si>
  <si>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</si>
  <si>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</si>
  <si>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</si>
  <si>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</si>
  <si>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</si>
  <si>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</si>
  <si>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</si>
  <si>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</si>
  <si>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</si>
  <si>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</si>
  <si>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</si>
  <si>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</si>
  <si>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</si>
  <si>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</si>
  <si>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</si>
  <si>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</si>
  <si>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</si>
  <si>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</si>
  <si>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</si>
  <si>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</si>
  <si>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</si>
  <si>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</si>
  <si>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</si>
  <si>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</si>
  <si>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</si>
  <si>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</si>
  <si>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</si>
  <si>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</si>
  <si>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</si>
  <si>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</si>
  <si>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</si>
  <si>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</si>
  <si>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</si>
  <si>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</si>
  <si>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</si>
  <si>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</si>
  <si>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</si>
  <si>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</si>
  <si>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</si>
  <si>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</si>
  <si>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</si>
  <si>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</si>
  <si>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</si>
  <si>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</si>
  <si>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</si>
  <si>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</si>
  <si>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</si>
  <si>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</si>
  <si>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</si>
  <si>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</si>
  <si>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</si>
  <si>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</si>
  <si>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</si>
  <si>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</si>
  <si>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</si>
  <si>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</si>
  <si>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</si>
  <si>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</si>
  <si>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</si>
  <si>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</si>
  <si>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</si>
  <si>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</si>
  <si>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</si>
  <si>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</si>
  <si>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</si>
  <si>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</si>
  <si>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</si>
  <si>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</si>
  <si>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</si>
  <si>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</si>
  <si>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</si>
  <si>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</si>
  <si>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</si>
  <si>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</si>
  <si>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</si>
  <si>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</si>
  <si>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</si>
  <si>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</si>
  <si>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</si>
  <si>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</si>
  <si>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</si>
  <si>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</si>
  <si>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</si>
  <si>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</si>
  <si>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</si>
  <si>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</si>
  <si>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</si>
  <si>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</si>
  <si>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東京都江東区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</si>
  <si>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</si>
  <si>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</si>
  <si>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</si>
  <si>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</si>
  <si>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</si>
  <si>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</si>
  <si>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</si>
  <si>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</si>
  <si>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</si>
  <si>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</si>
  <si>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</si>
  <si>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</si>
  <si>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</si>
  <si>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</si>
  <si>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</si>
  <si>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</si>
  <si>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</si>
  <si>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</si>
  <si>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</si>
  <si>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</si>
  <si>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</si>
  <si>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</si>
  <si>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</si>
  <si>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</si>
  <si>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</si>
  <si>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</si>
  <si>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</si>
  <si>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</si>
  <si>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</si>
  <si>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</si>
  <si>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</si>
  <si>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</si>
  <si>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</si>
  <si>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</si>
  <si>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</si>
  <si>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</si>
  <si>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</si>
  <si>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</si>
  <si>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</si>
  <si>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</si>
  <si>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</si>
  <si>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</si>
  <si>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</si>
  <si>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</si>
  <si>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</si>
  <si>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</si>
  <si>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</si>
  <si>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</si>
  <si>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</si>
  <si>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</si>
  <si>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</si>
  <si>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</si>
  <si>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</si>
  <si>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</si>
  <si>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</si>
  <si>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</si>
  <si>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</si>
  <si>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</si>
  <si>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</si>
  <si>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</si>
  <si>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</si>
  <si>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</si>
  <si>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</si>
  <si>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</si>
  <si>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</si>
  <si>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</si>
  <si>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</si>
  <si>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</si>
  <si>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</si>
  <si>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</si>
  <si>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</si>
  <si>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</si>
  <si>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</si>
  <si>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</si>
  <si>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</si>
  <si>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</si>
  <si>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</si>
  <si>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</si>
  <si>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</si>
  <si>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</si>
  <si>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</si>
  <si>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</si>
  <si>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</si>
  <si>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</si>
  <si>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</si>
  <si>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</si>
  <si>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</si>
  <si>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</si>
  <si>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</si>
  <si>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</si>
  <si>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</si>
  <si>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</si>
  <si>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</si>
  <si>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</si>
  <si>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</si>
  <si>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</si>
  <si>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</si>
  <si>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</si>
  <si>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</si>
  <si>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</si>
  <si>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</si>
  <si>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</si>
  <si>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</si>
  <si>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</si>
  <si>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</si>
  <si>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</si>
  <si>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</si>
  <si>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</si>
  <si>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</si>
  <si>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</si>
  <si>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</si>
  <si>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</si>
  <si>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</si>
  <si>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</si>
  <si>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</si>
  <si>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</si>
  <si>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</si>
  <si>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</si>
  <si>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</si>
  <si>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</si>
  <si>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</si>
  <si>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</si>
  <si>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</si>
  <si>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</si>
  <si>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</si>
  <si>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</si>
  <si>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</si>
  <si>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</si>
  <si>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</si>
  <si>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</si>
  <si>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</si>
  <si>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</si>
  <si>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</si>
  <si>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</si>
  <si>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</si>
  <si>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</si>
  <si>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</si>
  <si>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</si>
  <si>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</si>
  <si>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</si>
  <si>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</si>
  <si>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</si>
  <si>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</si>
  <si>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</si>
  <si>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</si>
  <si>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</si>
  <si>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</si>
  <si>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</si>
  <si>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</si>
  <si>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</si>
  <si>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東京都江東区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</si>
  <si>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</si>
  <si>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</si>
  <si>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</si>
  <si>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</si>
  <si>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</si>
  <si>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</si>
  <si>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</si>
  <si>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</si>
  <si>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</si>
  <si>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</si>
  <si>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</si>
  <si>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</si>
  <si>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</si>
  <si>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</si>
  <si>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</si>
  <si>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</si>
  <si>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</si>
  <si>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</si>
  <si>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</si>
  <si>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</si>
  <si>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</si>
  <si>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</si>
  <si>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</si>
  <si>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</si>
  <si>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</si>
  <si>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</si>
  <si>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</si>
  <si>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</si>
  <si>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</si>
  <si>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</si>
  <si>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</si>
  <si>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</si>
  <si>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</si>
  <si>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</si>
  <si>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</si>
  <si>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</si>
  <si>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</si>
  <si>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</si>
  <si>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</si>
  <si>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</si>
  <si>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</si>
  <si>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</si>
  <si>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</si>
  <si>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</si>
  <si>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</si>
  <si>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</si>
  <si>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</si>
  <si>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</si>
  <si>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</si>
  <si>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</si>
  <si>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</si>
  <si>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</si>
  <si>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</si>
  <si>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</si>
  <si>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</si>
  <si>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</si>
  <si>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</si>
  <si>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</si>
  <si>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</si>
  <si>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</si>
  <si>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</si>
  <si>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</si>
  <si>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</si>
  <si>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</si>
  <si>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</si>
  <si>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</si>
  <si>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</si>
  <si>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</si>
  <si>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</si>
  <si>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</si>
  <si>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</si>
  <si>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</si>
  <si>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</si>
  <si>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</si>
  <si>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</si>
  <si>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</si>
  <si>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</si>
  <si>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</si>
  <si>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</si>
  <si>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</si>
  <si>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</si>
  <si>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</si>
  <si>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</si>
  <si>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</si>
  <si>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</si>
  <si>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</si>
  <si>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</si>
  <si>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</si>
  <si>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</si>
  <si>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</si>
  <si>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</si>
  <si>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</si>
  <si>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</si>
  <si>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</si>
  <si>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</si>
  <si>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</si>
  <si>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</si>
  <si>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</si>
  <si>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</si>
  <si>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</si>
  <si>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</si>
  <si>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</si>
  <si>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</si>
  <si>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</si>
  <si>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</si>
  <si>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</si>
  <si>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</si>
  <si>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</si>
  <si>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</si>
  <si>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</si>
  <si>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</si>
  <si>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</si>
  <si>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</si>
  <si>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</si>
  <si>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</si>
  <si>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</si>
  <si>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</si>
  <si>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</si>
  <si>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</si>
  <si>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</si>
  <si>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</si>
  <si>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</si>
  <si>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</si>
  <si>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</si>
  <si>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</si>
  <si>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</si>
  <si>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</si>
  <si>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</si>
  <si>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</si>
  <si>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</si>
  <si>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</si>
  <si>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</si>
  <si>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</si>
  <si>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</si>
  <si>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</si>
  <si>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</si>
  <si>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</si>
  <si>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</si>
  <si>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</si>
  <si>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</si>
  <si>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</si>
  <si>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</si>
  <si>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</si>
  <si>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</si>
  <si>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</si>
  <si>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</si>
  <si>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</si>
  <si>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</si>
  <si>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</si>
  <si>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</si>
  <si>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</si>
  <si>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</si>
  <si>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</si>
  <si>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</si>
  <si>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</si>
  <si>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</si>
  <si>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</si>
  <si>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</si>
  <si>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</si>
  <si>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</si>
  <si>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</si>
  <si>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</si>
  <si>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</si>
  <si>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</si>
  <si>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</si>
  <si>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</si>
  <si>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</si>
  <si>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</si>
  <si>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</si>
  <si>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</si>
  <si>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</si>
  <si>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</si>
  <si>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国民健康保険会計</t>
  </si>
  <si>
    <t>介護保険会計</t>
  </si>
  <si>
    <t>後期高齢者医療会計</t>
  </si>
  <si>
    <t>その他会計（赤字）</t>
  </si>
  <si>
    <t>その他会計（黒字）</t>
  </si>
  <si>
    <t>R01</t>
    <phoneticPr fontId="5"/>
  </si>
  <si>
    <t>R02</t>
    <phoneticPr fontId="5"/>
  </si>
  <si>
    <t>R03</t>
    <phoneticPr fontId="5"/>
  </si>
  <si>
    <t>R04</t>
    <phoneticPr fontId="5"/>
  </si>
  <si>
    <t>R05</t>
    <phoneticPr fontId="5"/>
  </si>
  <si>
    <t>特別区人事・厚生事務組合</t>
    <rPh sb="0" eb="5">
      <t>トクベツクジンジ</t>
    </rPh>
    <rPh sb="6" eb="12">
      <t>コウセイジムクミアイ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</si>
  <si>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</si>
  <si>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10">
      <t>セイソウイチブ</t>
    </rPh>
    <rPh sb="10" eb="14">
      <t>ジムクミアイ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</si>
  <si>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</si>
  <si>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2"/>
  </si>
  <si>
    <t>江東区文化コミュニティ財団</t>
    <rPh sb="0" eb="3">
      <t>コウトウク</t>
    </rPh>
    <rPh sb="3" eb="5">
      <t>ブンカ</t>
    </rPh>
    <rPh sb="11" eb="13">
      <t>ザイダン</t>
    </rPh>
    <phoneticPr fontId="2"/>
  </si>
  <si>
    <t>江東区健康スポーツ公社</t>
    <rPh sb="0" eb="3">
      <t>コウトウク</t>
    </rPh>
    <rPh sb="3" eb="5">
      <t>ケンコウ</t>
    </rPh>
    <rPh sb="9" eb="11">
      <t>コウシャ</t>
    </rPh>
    <phoneticPr fontId="2"/>
  </si>
  <si>
    <t>江東区土地開発公社</t>
    <rPh sb="0" eb="3">
      <t>コウトウク</t>
    </rPh>
    <rPh sb="3" eb="7">
      <t>トチカイハツ</t>
    </rPh>
    <rPh sb="7" eb="9">
      <t>コウシャ</t>
    </rPh>
    <phoneticPr fontId="2"/>
  </si>
  <si>
    <t>法適用</t>
    <rPh sb="0" eb="1">
      <t>ホウ</t>
    </rPh>
    <rPh sb="1" eb="3">
      <t>テキヨウ</t>
    </rPh>
    <phoneticPr fontId="6"/>
  </si>
  <si>
    <t>地下鉄8号線建設等基金</t>
    <rPh sb="0" eb="3">
      <t>チカテツ</t>
    </rPh>
    <rPh sb="4" eb="6">
      <t>ゴウセン</t>
    </rPh>
    <rPh sb="6" eb="9">
      <t>ケンセツトウ</t>
    </rPh>
    <rPh sb="9" eb="11">
      <t>キキン</t>
    </rPh>
    <phoneticPr fontId="2"/>
  </si>
  <si>
    <t>公共施設建設基金</t>
    <rPh sb="0" eb="4">
      <t>コウキョウシセツ</t>
    </rPh>
    <rPh sb="4" eb="6">
      <t>ケンセツ</t>
    </rPh>
    <rPh sb="6" eb="8">
      <t>キキン</t>
    </rPh>
    <phoneticPr fontId="5"/>
  </si>
  <si>
    <t>学校施設改築等基金</t>
    <rPh sb="0" eb="4">
      <t>ガッコウシセツ</t>
    </rPh>
    <rPh sb="4" eb="7">
      <t>カイチクトウ</t>
    </rPh>
    <rPh sb="7" eb="9">
      <t>キキン</t>
    </rPh>
    <phoneticPr fontId="2"/>
  </si>
  <si>
    <t>防災基金</t>
    <rPh sb="0" eb="4">
      <t>ボウサイキキン</t>
    </rPh>
    <phoneticPr fontId="2"/>
  </si>
  <si>
    <t>エコ・リサイクル基金</t>
    <rPh sb="8" eb="10">
      <t>キキン</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</si>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</sst>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43C-4D0D-B495-56BB89C45C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36725</c:v>
                </c:pt>
                <c:pt idx="1">
                  <c:v>30776</c:v>
                </c:pt>
                <c:pt idx="2">
                  <c:v>36683</c:v>
                </c:pt>
                <c:pt idx="3">
                  <c:v>33983</c:v>
                </c:pt>
                <c:pt idx="4">
                  <c:v>32368</c:v>
                </c:pt>
              </c:numCache>
            </c:numRef>
          </c:val>
          <c:smooth val="0"/>
          <c:extLst>
            <c:ext xmlns:c16="http://schemas.microsoft.com/office/drawing/2014/chart" uri="{C3380CC4-5D6E-409C-BE32-E72D297353CC}">
              <c16:uniqueId val="{00000001-743C-4D0D-B495-56BB89C45C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3.91</c:v>
                </c:pt>
                <c:pt idx="1">
                  <c:v>4.47</c:v>
                </c:pt>
                <c:pt idx="2">
                  <c:v>8.4600000000000009</c:v>
                </c:pt>
                <c:pt idx="3">
                  <c:v>5.87</c:v>
                </c:pt>
                <c:pt idx="4">
                  <c:v>5.0199999999999996</c:v>
                </c:pt>
              </c:numCache>
            </c:numRef>
          </c:val>
          <c:extLst>
            <c:ext xmlns:c16="http://schemas.microsoft.com/office/drawing/2014/chart" uri="{C3380CC4-5D6E-409C-BE32-E72D297353CC}">
              <c16:uniqueId val="{00000000-BE3B-4F65-97FE-1D9E59850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26.83</c:v>
                </c:pt>
                <c:pt idx="2">
                  <c:v>28.89</c:v>
                </c:pt>
                <c:pt idx="3">
                  <c:v>31.6</c:v>
                </c:pt>
                <c:pt idx="4">
                  <c:v>31.8</c:v>
                </c:pt>
              </c:numCache>
            </c:numRef>
          </c:val>
          <c:extLst>
            <c:ext xmlns:c16="http://schemas.microsoft.com/office/drawing/2014/chart" uri="{C3380CC4-5D6E-409C-BE32-E72D297353CC}">
              <c16:uniqueId val="{00000001-BE3B-4F65-97FE-1D9E59850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3.29</c:v>
                </c:pt>
                <c:pt idx="2">
                  <c:v>6.78</c:v>
                </c:pt>
                <c:pt idx="3">
                  <c:v>1.68</c:v>
                </c:pt>
                <c:pt idx="4">
                  <c:v>1.62</c:v>
                </c:pt>
              </c:numCache>
            </c:numRef>
          </c:val>
          <c:smooth val="0"/>
          <c:extLst>
            <c:ext xmlns:c16="http://schemas.microsoft.com/office/drawing/2014/chart" uri="{C3380CC4-5D6E-409C-BE32-E72D297353CC}">
              <c16:uniqueId val="{00000002-BE3B-4F65-97FE-1D9E59850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92-4750-ADFA-49021CBDE8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92-4750-ADFA-49021CBDE8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92-4750-ADFA-49021CBDE8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92-4750-ADFA-49021CBDE80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92-4750-ADFA-49021CBDE80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D92-4750-ADFA-49021CBDE803}"/>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0.14000000000000001</c:v>
                </c:pt>
                <c:pt idx="4">
                  <c:v>#N/A</c:v>
                </c:pt>
                <c:pt idx="5">
                  <c:v>0.11</c:v>
                </c:pt>
                <c:pt idx="6">
                  <c:v>#N/A</c:v>
                </c:pt>
                <c:pt idx="7">
                  <c:v>0.14000000000000001</c:v>
                </c:pt>
                <c:pt idx="8">
                  <c:v>#N/A</c:v>
                </c:pt>
                <c:pt idx="9">
                  <c:v>0.1</c:v>
                </c:pt>
              </c:numCache>
            </c:numRef>
          </c:val>
          <c:extLst>
            <c:ext xmlns:c16="http://schemas.microsoft.com/office/drawing/2014/chart" uri="{C3380CC4-5D6E-409C-BE32-E72D297353CC}">
              <c16:uniqueId val="{00000006-2D92-4750-ADFA-49021CBDE803}"/>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0.46</c:v>
                </c:pt>
                <c:pt idx="2">
                  <c:v>#N/A</c:v>
                </c:pt>
                <c:pt idx="3">
                  <c:v>0.67</c:v>
                </c:pt>
                <c:pt idx="4">
                  <c:v>#N/A</c:v>
                </c:pt>
                <c:pt idx="5">
                  <c:v>0.79</c:v>
                </c:pt>
                <c:pt idx="6">
                  <c:v>#N/A</c:v>
                </c:pt>
                <c:pt idx="7">
                  <c:v>0.7</c:v>
                </c:pt>
                <c:pt idx="8">
                  <c:v>#N/A</c:v>
                </c:pt>
                <c:pt idx="9">
                  <c:v>0.47</c:v>
                </c:pt>
              </c:numCache>
            </c:numRef>
          </c:val>
          <c:extLst>
            <c:ext xmlns:c16="http://schemas.microsoft.com/office/drawing/2014/chart" uri="{C3380CC4-5D6E-409C-BE32-E72D297353CC}">
              <c16:uniqueId val="{00000007-2D92-4750-ADFA-49021CBDE803}"/>
            </c:ext>
          </c:extLst>
        </c:ser>
        <c:ser>
          <c:idx val="8"/>
          <c:order val="8"/>
          <c:tx>
            <c:strRef>
              <c:f>データシート!$A$35</c:f>
              <c:strCache>
                <c:ptCount val="1"/>
                <c:pt idx="0">
                  <c:v>国民健康保険会計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0.78</c:v>
                </c:pt>
                <c:pt idx="2">
                  <c:v>#N/A</c:v>
                </c:pt>
                <c:pt idx="3">
                  <c:v>1.46</c:v>
                </c:pt>
                <c:pt idx="4">
                  <c:v>#N/A</c:v>
                </c:pt>
                <c:pt idx="5">
                  <c:v>1.17</c:v>
                </c:pt>
                <c:pt idx="6">
                  <c:v>#N/A</c:v>
                </c:pt>
                <c:pt idx="7">
                  <c:v>1.08</c:v>
                </c:pt>
                <c:pt idx="8">
                  <c:v>#N/A</c:v>
                </c:pt>
                <c:pt idx="9">
                  <c:v>1.04</c:v>
                </c:pt>
              </c:numCache>
            </c:numRef>
          </c:val>
          <c:extLst>
            <c:ext xmlns:c16="http://schemas.microsoft.com/office/drawing/2014/chart" uri="{C3380CC4-5D6E-409C-BE32-E72D297353CC}">
              <c16:uniqueId val="{00000008-2D92-4750-ADFA-49021CBDE8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c:v>
                </c:pt>
                <c:pt idx="2">
                  <c:v>#N/A</c:v>
                </c:pt>
                <c:pt idx="3">
                  <c:v>4.47</c:v>
                </c:pt>
                <c:pt idx="4">
                  <c:v>#N/A</c:v>
                </c:pt>
                <c:pt idx="5">
                  <c:v>8.4600000000000009</c:v>
                </c:pt>
                <c:pt idx="6">
                  <c:v>#N/A</c:v>
                </c:pt>
                <c:pt idx="7">
                  <c:v>5.87</c:v>
                </c:pt>
                <c:pt idx="8">
                  <c:v>#N/A</c:v>
                </c:pt>
                <c:pt idx="9">
                  <c:v>5.0199999999999996</c:v>
                </c:pt>
              </c:numCache>
            </c:numRef>
          </c:val>
          <c:extLst>
            <c:ext xmlns:c16="http://schemas.microsoft.com/office/drawing/2014/chart" uri="{C3380CC4-5D6E-409C-BE32-E72D297353CC}">
              <c16:uniqueId val="{00000009-2D92-4750-ADFA-49021CBDE8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6875</c:v>
                </c:pt>
                <c:pt idx="5">
                  <c:v>6780</c:v>
                </c:pt>
                <c:pt idx="8">
                  <c:v>6560</c:v>
                </c:pt>
                <c:pt idx="11">
                  <c:v>6050</c:v>
                </c:pt>
                <c:pt idx="14">
                  <c:v>5520</c:v>
                </c:pt>
              </c:numCache>
            </c:numRef>
          </c:val>
          <c:extLst>
            <c:ext xmlns:c16="http://schemas.microsoft.com/office/drawing/2014/chart" uri="{C3380CC4-5D6E-409C-BE32-E72D297353CC}">
              <c16:uniqueId val="{00000000-F46F-4CE6-BCBC-A2C792C8AC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6F-4CE6-BCBC-A2C792C8AC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c:v>
                </c:pt>
                <c:pt idx="3">
                  <c:v>53</c:v>
                </c:pt>
                <c:pt idx="6">
                  <c:v>20</c:v>
                </c:pt>
                <c:pt idx="9">
                  <c:v>17</c:v>
                </c:pt>
                <c:pt idx="12">
                  <c:v>15</c:v>
                </c:pt>
              </c:numCache>
            </c:numRef>
          </c:val>
          <c:extLst>
            <c:ext xmlns:c16="http://schemas.microsoft.com/office/drawing/2014/chart" uri="{C3380CC4-5D6E-409C-BE32-E72D297353CC}">
              <c16:uniqueId val="{00000002-F46F-4CE6-BCBC-A2C792C8AC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121</c:v>
                </c:pt>
                <c:pt idx="3">
                  <c:v>140</c:v>
                </c:pt>
                <c:pt idx="6">
                  <c:v>142</c:v>
                </c:pt>
                <c:pt idx="9">
                  <c:v>139</c:v>
                </c:pt>
                <c:pt idx="12">
                  <c:v>174</c:v>
                </c:pt>
              </c:numCache>
            </c:numRef>
          </c:val>
          <c:extLst>
            <c:ext xmlns:c16="http://schemas.microsoft.com/office/drawing/2014/chart" uri="{C3380CC4-5D6E-409C-BE32-E72D297353CC}">
              <c16:uniqueId val="{00000003-F46F-4CE6-BCBC-A2C792C8AC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6F-4CE6-BCBC-A2C792C8AC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60</c:v>
                </c:pt>
                <c:pt idx="3">
                  <c:v>56</c:v>
                </c:pt>
                <c:pt idx="6">
                  <c:v>53</c:v>
                </c:pt>
                <c:pt idx="9">
                  <c:v>16</c:v>
                </c:pt>
                <c:pt idx="12">
                  <c:v>0</c:v>
                </c:pt>
              </c:numCache>
            </c:numRef>
          </c:val>
          <c:extLst>
            <c:ext xmlns:c16="http://schemas.microsoft.com/office/drawing/2014/chart" uri="{C3380CC4-5D6E-409C-BE32-E72D297353CC}">
              <c16:uniqueId val="{00000005-F46F-4CE6-BCBC-A2C792C8AC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6F-4CE6-BCBC-A2C792C8AC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2202</c:v>
                </c:pt>
                <c:pt idx="3">
                  <c:v>2192</c:v>
                </c:pt>
                <c:pt idx="6">
                  <c:v>2196</c:v>
                </c:pt>
                <c:pt idx="9">
                  <c:v>2134</c:v>
                </c:pt>
                <c:pt idx="12">
                  <c:v>2159</c:v>
                </c:pt>
              </c:numCache>
            </c:numRef>
          </c:val>
          <c:extLst>
            <c:ext xmlns:c16="http://schemas.microsoft.com/office/drawing/2014/chart" uri="{C3380CC4-5D6E-409C-BE32-E72D297353CC}">
              <c16:uniqueId val="{00000007-F46F-4CE6-BCBC-A2C792C8AC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-4439</c:v>
                </c:pt>
                <c:pt idx="2">
                  <c:v>#N/A</c:v>
                </c:pt>
                <c:pt idx="3">
                  <c:v>#N/A</c:v>
                </c:pt>
                <c:pt idx="4">
                  <c:v>-4339</c:v>
                </c:pt>
                <c:pt idx="5">
                  <c:v>#N/A</c:v>
                </c:pt>
                <c:pt idx="6">
                  <c:v>#N/A</c:v>
                </c:pt>
                <c:pt idx="7">
                  <c:v>-4149</c:v>
                </c:pt>
                <c:pt idx="8">
                  <c:v>#N/A</c:v>
                </c:pt>
                <c:pt idx="9">
                  <c:v>#N/A</c:v>
                </c:pt>
                <c:pt idx="10">
                  <c:v>-3744</c:v>
                </c:pt>
                <c:pt idx="11">
                  <c:v>#N/A</c:v>
                </c:pt>
                <c:pt idx="12">
                  <c:v>#N/A</c:v>
                </c:pt>
                <c:pt idx="13">
                  <c:v>-3172</c:v>
                </c:pt>
                <c:pt idx="14">
                  <c:v>#N/A</c:v>
                </c:pt>
              </c:numCache>
            </c:numRef>
          </c:val>
          <c:smooth val="0"/>
          <c:extLst>
            <c:ext xmlns:c16="http://schemas.microsoft.com/office/drawing/2014/chart" uri="{C3380CC4-5D6E-409C-BE32-E72D297353CC}">
              <c16:uniqueId val="{00000008-F46F-4CE6-BCBC-A2C792C8AC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60135</c:v>
                </c:pt>
                <c:pt idx="5">
                  <c:v>55849</c:v>
                </c:pt>
                <c:pt idx="8">
                  <c:v>57065</c:v>
                </c:pt>
                <c:pt idx="11">
                  <c:v>53362</c:v>
                </c:pt>
                <c:pt idx="14">
                  <c:v>49353</c:v>
                </c:pt>
              </c:numCache>
            </c:numRef>
          </c:val>
          <c:extLst>
            <c:ext xmlns:c16="http://schemas.microsoft.com/office/drawing/2014/chart" uri="{C3380CC4-5D6E-409C-BE32-E72D297353CC}">
              <c16:uniqueId val="{00000000-141D-4F04-A004-B0C28484E3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5</c:v>
                </c:pt>
                <c:pt idx="8">
                  <c:v>4</c:v>
                </c:pt>
                <c:pt idx="11">
                  <c:v>4</c:v>
                </c:pt>
                <c:pt idx="14">
                  <c:v>8</c:v>
                </c:pt>
              </c:numCache>
            </c:numRef>
          </c:val>
          <c:extLst>
            <c:ext xmlns:c16="http://schemas.microsoft.com/office/drawing/2014/chart" uri="{C3380CC4-5D6E-409C-BE32-E72D297353CC}">
              <c16:uniqueId val="{00000001-141D-4F04-A004-B0C28484E3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146841</c:v>
                </c:pt>
                <c:pt idx="5">
                  <c:v>155266</c:v>
                </c:pt>
                <c:pt idx="8">
                  <c:v>166809</c:v>
                </c:pt>
                <c:pt idx="11">
                  <c:v>186055</c:v>
                </c:pt>
                <c:pt idx="14">
                  <c:v>196173</c:v>
                </c:pt>
              </c:numCache>
            </c:numRef>
          </c:val>
          <c:extLst>
            <c:ext xmlns:c16="http://schemas.microsoft.com/office/drawing/2014/chart" uri="{C3380CC4-5D6E-409C-BE32-E72D297353CC}">
              <c16:uniqueId val="{00000002-141D-4F04-A004-B0C28484E3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1D-4F04-A004-B0C28484E3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1D-4F04-A004-B0C28484E3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1D-4F04-A004-B0C28484E3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17359</c:v>
                </c:pt>
                <c:pt idx="3">
                  <c:v>16485</c:v>
                </c:pt>
                <c:pt idx="6">
                  <c:v>15633</c:v>
                </c:pt>
                <c:pt idx="9">
                  <c:v>15754</c:v>
                </c:pt>
                <c:pt idx="12">
                  <c:v>15876</c:v>
                </c:pt>
              </c:numCache>
            </c:numRef>
          </c:val>
          <c:extLst>
            <c:ext xmlns:c16="http://schemas.microsoft.com/office/drawing/2014/chart" uri="{C3380CC4-5D6E-409C-BE32-E72D297353CC}">
              <c16:uniqueId val="{00000006-141D-4F04-A004-B0C28484E3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1478</c:v>
                </c:pt>
                <c:pt idx="3">
                  <c:v>1734</c:v>
                </c:pt>
                <c:pt idx="6">
                  <c:v>2081</c:v>
                </c:pt>
                <c:pt idx="9">
                  <c:v>2556</c:v>
                </c:pt>
                <c:pt idx="12">
                  <c:v>2732</c:v>
                </c:pt>
              </c:numCache>
            </c:numRef>
          </c:val>
          <c:extLst>
            <c:ext xmlns:c16="http://schemas.microsoft.com/office/drawing/2014/chart" uri="{C3380CC4-5D6E-409C-BE32-E72D297353CC}">
              <c16:uniqueId val="{00000007-141D-4F04-A004-B0C28484E3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41D-4F04-A004-B0C28484E3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125</c:v>
                </c:pt>
                <c:pt idx="3">
                  <c:v>71</c:v>
                </c:pt>
                <c:pt idx="6">
                  <c:v>52</c:v>
                </c:pt>
                <c:pt idx="9">
                  <c:v>35</c:v>
                </c:pt>
                <c:pt idx="12">
                  <c:v>197</c:v>
                </c:pt>
              </c:numCache>
            </c:numRef>
          </c:val>
          <c:extLst>
            <c:ext xmlns:c16="http://schemas.microsoft.com/office/drawing/2014/chart" uri="{C3380CC4-5D6E-409C-BE32-E72D297353CC}">
              <c16:uniqueId val="{00000009-141D-4F04-A004-B0C28484E3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27394</c:v>
                </c:pt>
                <c:pt idx="3">
                  <c:v>26469</c:v>
                </c:pt>
                <c:pt idx="6">
                  <c:v>24812</c:v>
                </c:pt>
                <c:pt idx="9">
                  <c:v>23801</c:v>
                </c:pt>
                <c:pt idx="12">
                  <c:v>25103</c:v>
                </c:pt>
              </c:numCache>
            </c:numRef>
          </c:val>
          <c:extLst>
            <c:ext xmlns:c16="http://schemas.microsoft.com/office/drawing/2014/chart" uri="{C3380CC4-5D6E-409C-BE32-E72D297353CC}">
              <c16:uniqueId val="{0000000A-141D-4F04-A004-B0C28484E3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1D-4F04-A004-B0C28484E3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37323</c:v>
                </c:pt>
                <c:pt idx="1">
                  <c:v>42600</c:v>
                </c:pt>
                <c:pt idx="2">
                  <c:v>45625</c:v>
                </c:pt>
              </c:numCache>
            </c:numRef>
          </c:val>
          <c:extLst>
            <c:ext xmlns:c16="http://schemas.microsoft.com/office/drawing/2014/chart" uri="{C3380CC4-5D6E-409C-BE32-E72D297353CC}">
              <c16:uniqueId val="{00000000-236B-4245-83D4-BE85BE348D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3108</c:v>
                </c:pt>
                <c:pt idx="1">
                  <c:v>3110</c:v>
                </c:pt>
                <c:pt idx="2">
                  <c:v>3124</c:v>
                </c:pt>
              </c:numCache>
            </c:numRef>
          </c:val>
          <c:extLst>
            <c:ext xmlns:c16="http://schemas.microsoft.com/office/drawing/2014/chart" uri="{C3380CC4-5D6E-409C-BE32-E72D297353CC}">
              <c16:uniqueId val="{00000001-236B-4245-83D4-BE85BE348D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115447</c:v>
                </c:pt>
                <c:pt idx="1">
                  <c:v>125643</c:v>
                </c:pt>
                <c:pt idx="2">
                  <c:v>137365</c:v>
                </c:pt>
              </c:numCache>
            </c:numRef>
          </c:val>
          <c:extLst>
            <c:ext xmlns:c16="http://schemas.microsoft.com/office/drawing/2014/chart" uri="{C3380CC4-5D6E-409C-BE32-E72D297353CC}">
              <c16:uniqueId val="{00000002-236B-4245-83D4-BE85BE348D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年度は、満期一括償還地方債に係る年度割相当額が皆減となった一方で、児童向け複合施設整備に係る償還の皆増等により、元利償還金が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百万円の増となった。また、算入公債費等が</a:t>
          </a:r>
          <a:r>
            <a:rPr kumimoji="1" lang="en-US" altLang="ja-JP" sz="1400">
              <a:latin typeface="ＭＳ ゴシック" pitchFamily="49" charset="-128"/>
              <a:ea typeface="ＭＳ ゴシック" pitchFamily="49" charset="-128"/>
            </a:rPr>
            <a:t>530</a:t>
          </a:r>
          <a:r>
            <a:rPr kumimoji="1" lang="ja-JP" altLang="en-US" sz="1400">
              <a:latin typeface="ＭＳ ゴシック" pitchFamily="49" charset="-128"/>
              <a:ea typeface="ＭＳ ゴシック" pitchFamily="49" charset="-128"/>
            </a:rPr>
            <a:t>百万円の減となった結果、実質公債費比率の分子は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年度と比べて</a:t>
          </a:r>
          <a:r>
            <a:rPr kumimoji="1" lang="en-US" altLang="ja-JP" sz="1400">
              <a:latin typeface="ＭＳ ゴシック" pitchFamily="49" charset="-128"/>
              <a:ea typeface="ＭＳ ゴシック" pitchFamily="49" charset="-128"/>
            </a:rPr>
            <a:t>572</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と設定しているのに対し、本区においては、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年償還で毎年度の発行額の積立額を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としているため、減債基金残高と減債基金積立相当額に乖離が生じている。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年度で、すべての満期一括償還が終了。</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将来負担比率については、将来負担額より充当可能財源等が上回っているため、「－」となっている。過去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年間を見ても、将来負担額と充当可能財源等の差額は、全てマイナスである。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ながら、将来負担額には今後見込まれる公共施設等の更新に係る経費が含まれていないことなどから、必ずしも本区の財政状況を的確に捉えているとは言えない。地方債や退職手当といった構成要素について個別に着目するとともに、今後想定される将来負担について的確に対応できるように、充当可能基金の確保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各基金の方針に基づき、適切な積立・活用を図る。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公共施設建設基金：公共施設の改修、改築及び新設等の経費の財源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学校施設改築等基金：学校施設の改築及び大規模改修経費の財源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号線建設等基金：地下鉄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号線建設等経費の財源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防災基金：災害の予防、応急対策及び復旧経費の財源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エコ・リサイクル基金：資源循環型社会の推進及び都市生態系の保全に寄与する事業の財源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学校施設改築等基金において、今後の改築・大規模改修経費の財源確保のための積立を実施したことなどによる増。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公共施設建設基金については、今後の公共施設の更新需要に備え、積立・活用を図る。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その他の基金についても、各基金の方針に基づき、適切な積立・活用を図る。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交付金や特別区税をはじめとする歳入環境が想定していたほどの悪化に至らなかったことや新型コロナワクチン接種や物価高騰対応重点支援等に係る特定財源を確保できたことなどにより、翌年度以降に備え、繰入を抑制できたことなど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景気の後退局面においても、安定した区民サービスを提供することに加え、計画事業の安定的な執行が可能となるよう適切な積立を実施する。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同値となった。基準財政需要額が増となっているものの、基準財政収入額が、所得環境の改善等に伴う特別区税の増等により増加傾向であるため、同水準を維持している。類似団体内では低め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区税等を中心とした歳入は景気動向に左右されやすい構造であることに加え、本区では今後、人口増加が見込まれ、行政需要の増加が予想されることから、引き続き歳出抑制に努めるなど、健全な財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医療費助成事業などの扶助費、清掃一部事務組合分担金などの補助費等の増などにより経常経費が増となったものの、特別区交付金や特別区税の増などにより一般財源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ポイントの減となった。その結果、本区の経常収支比率は引き続き適正水準（</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％）の範囲内であり、類似団体内でも上位の数値となった。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歳入環境の先行きは不透明であるとともに、本区においては、人口増等により今後も経常的経費の増加が見込まれることから、引き続き、効率的かつ効果的な行財政運営に取り組んでいく。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150622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0330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052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739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20066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465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5,597</a:t>
          </a:r>
          <a:r>
            <a:rPr kumimoji="1" lang="ja-JP" altLang="en-US" sz="1300">
              <a:latin typeface="ＭＳ Ｐゴシック" panose="020B0600070205080204" pitchFamily="50" charset="-128"/>
              <a:ea typeface="ＭＳ Ｐゴシック" panose="020B0600070205080204" pitchFamily="50" charset="-128"/>
            </a:rPr>
            <a:t>円の減となっている。これは、人口が増となったことに加え、人件費・物件費等の合計が減となったことが要因である。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区の数値は、全国平均、東京都平均、類似団体平均と比較すると低い数値となっている。少子化高齢化の進行や近年の物価高騰などにより物件費等が今後増加傾向になることが見込まれることから、行財改革の推進や既存事業の見直し、再構築など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64026</xdr:rowOff>
    </xdr:from>
    <xdr:to>
      <xdr:col>23</xdr:col>
      <xdr:colOff>133350</xdr:colOff>
      <xdr:row>81</xdr:row>
      <xdr:rowOff>86534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1476"/>
          <a:ext cx="8382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73191</xdr:rowOff>
    </xdr:from>
    <xdr:to>
      <xdr:col>19</xdr:col>
      <xdr:colOff>133350</xdr:colOff>
      <xdr:row>81</xdr:row>
      <xdr:rowOff>86534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0641"/>
          <a:ext cx="889000" cy="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33886</xdr:rowOff>
    </xdr:from>
    <xdr:to>
      <xdr:col>15</xdr:col>
      <xdr:colOff>82550</xdr:colOff>
      <xdr:row>81</xdr:row>
      <xdr:rowOff>73191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21336"/>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161465</xdr:rowOff>
    </xdr:from>
    <xdr:to>
      <xdr:col>11</xdr:col>
      <xdr:colOff>31750</xdr:colOff>
      <xdr:row>81</xdr:row>
      <xdr:rowOff>33886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7465"/>
          <a:ext cx="889000" cy="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13226</xdr:rowOff>
    </xdr:from>
    <xdr:to>
      <xdr:col>23</xdr:col>
      <xdr:colOff>184150</xdr:colOff>
      <xdr:row>81</xdr:row>
      <xdr:rowOff>114826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105953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35734</xdr:rowOff>
    </xdr:from>
    <xdr:to>
      <xdr:col>19</xdr:col>
      <xdr:colOff>184150</xdr:colOff>
      <xdr:row>81</xdr:row>
      <xdr:rowOff>137334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147511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22391</xdr:rowOff>
    </xdr:from>
    <xdr:to>
      <xdr:col>15</xdr:col>
      <xdr:colOff>133350</xdr:colOff>
      <xdr:row>81</xdr:row>
      <xdr:rowOff>123991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134168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154536</xdr:rowOff>
    </xdr:from>
    <xdr:to>
      <xdr:col>11</xdr:col>
      <xdr:colOff>82550</xdr:colOff>
      <xdr:row>81</xdr:row>
      <xdr:rowOff>84686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94863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110665</xdr:rowOff>
    </xdr:from>
    <xdr:to>
      <xdr:col>7</xdr:col>
      <xdr:colOff>31750</xdr:colOff>
      <xdr:row>81</xdr:row>
      <xdr:rowOff>40815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50992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類似団体である特別区（東京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区）における給与制度は、特別区人事委員会の勧告に基づく統一的な取扱いとなっており、類似団体の指数と同様の動きをしている。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江東区行財政改革計画における定員適正化計画に基づき技能系職員・児童指導職の退職不補充や公共施設の民営化等により、適正な人材配置に努めている結果として、類似団体平均を下回っている。今後も行政サービスの適正な水準を確保するために、事務事業の見直し等により、定員適正化に努める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14151</xdr:rowOff>
    </xdr:from>
    <xdr:to>
      <xdr:col>81</xdr:col>
      <xdr:colOff>44450</xdr:colOff>
      <xdr:row>59</xdr:row>
      <xdr:rowOff>17599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297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17599</xdr:rowOff>
    </xdr:from>
    <xdr:to>
      <xdr:col>77</xdr:col>
      <xdr:colOff>44450</xdr:colOff>
      <xdr:row>59</xdr:row>
      <xdr:rowOff>32536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3314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32536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40580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14808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134801</xdr:rowOff>
    </xdr:from>
    <xdr:to>
      <xdr:col>81</xdr:col>
      <xdr:colOff>95250</xdr:colOff>
      <xdr:row>59</xdr:row>
      <xdr:rowOff>64951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56078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138249</xdr:rowOff>
    </xdr:from>
    <xdr:to>
      <xdr:col>77</xdr:col>
      <xdr:colOff>95250</xdr:colOff>
      <xdr:row>59</xdr:row>
      <xdr:rowOff>68399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78576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5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153186</xdr:rowOff>
    </xdr:from>
    <xdr:to>
      <xdr:col>73</xdr:col>
      <xdr:colOff>44450</xdr:colOff>
      <xdr:row>59</xdr:row>
      <xdr:rowOff>83336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93513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161230</xdr:rowOff>
    </xdr:from>
    <xdr:to>
      <xdr:col>64</xdr:col>
      <xdr:colOff>152400</xdr:colOff>
      <xdr:row>59</xdr:row>
      <xdr:rowOff>91380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こどもプラザ整備に係る償還の皆増等により公債費充当一般財源等が増となったことや、元利償還金・準元利償還金に係る基準財政需要額算入額の減や標準財政規模が増となったことにより、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今後の公共施設の改築・改修等を着実かつ計画的に進める必要があるため、後年度負担を考慮しつつ、適債事業に起債の活用を図っていく。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37042</xdr:rowOff>
    </xdr:from>
    <xdr:to>
      <xdr:col>81</xdr:col>
      <xdr:colOff>44450</xdr:colOff>
      <xdr:row>39</xdr:row>
      <xdr:rowOff>137583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23592"/>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37042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38</xdr:row>
      <xdr:rowOff>168275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128058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157692</xdr:rowOff>
    </xdr:from>
    <xdr:to>
      <xdr:col>77</xdr:col>
      <xdr:colOff>95250</xdr:colOff>
      <xdr:row>39</xdr:row>
      <xdr:rowOff>87842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償還等の将来負担額よりも充当可能財源等の額が上回っているため、将来負担比率の数値は「－」となり、健全段階となっている。しかしながら、今後見込まれる公共施設等の更新に係る経費が含まれていないこと、また、地方交付税算入見込額が将来負担額から除かれており、不交付団体である本区においては、区税収入等で対応しなければならないことなど、必ずしも本区の財政状況を的確に捉えているとは言え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人件費は、定年引上げに伴う退職金等の減などにより、前年度と比較して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本区では、江東区行財政改革計画に基づき、技能系職員・児童指導職の退職不補充や公共施設の民営化等により、定員適正化を積極的に推進してきた。今後、人口増が見込まれており、限られた財源の中で多様化する区民ニーズに的確に対応するために、事務事業の見直し等により定員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34</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27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35</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19050</xdr:rowOff>
    </xdr:from>
    <xdr:to>
      <xdr:col>15</xdr:col>
      <xdr:colOff>98425</xdr:colOff>
      <xdr:row>36</xdr:row>
      <xdr:rowOff>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19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114300</xdr:rowOff>
    </xdr:from>
    <xdr:to>
      <xdr:col>11</xdr:col>
      <xdr:colOff>9525</xdr:colOff>
      <xdr:row>36</xdr:row>
      <xdr:rowOff>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139700</xdr:rowOff>
    </xdr:from>
    <xdr:to>
      <xdr:col>15</xdr:col>
      <xdr:colOff>149225</xdr:colOff>
      <xdr:row>35</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120650</xdr:rowOff>
    </xdr:from>
    <xdr:to>
      <xdr:col>11</xdr:col>
      <xdr:colOff>60325</xdr:colOff>
      <xdr:row>36</xdr:row>
      <xdr:rowOff>50800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60977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63500</xdr:rowOff>
    </xdr:from>
    <xdr:to>
      <xdr:col>6</xdr:col>
      <xdr:colOff>171450</xdr:colOff>
      <xdr:row>34</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これは、電子自治体構築事業等により増となったものの、特別区税などの経常的一般財源等が増になったことが主な要因である。物件費は近年の物価高の影響や、多様化する行政需要への対応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推進等により、引き続き増加が見込まれる。行政サービスの適正な水準を確保するため、更なる効率化や歳出削減に努めていく。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132443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1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132443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16</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25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子ども医療費助成事業が増となったことが主な要因である。今後、人口増等に伴い、障害者福祉関連経費などの増加が見込まれているため、事業の緊急度や優先度などを見定め施策展開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59</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69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4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4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88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その他として、維持補修費、貸付金及び繰出金が構成要素としてあり、前年度と比較し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これは、維持補修費と繰出金の合計額は増となったものの、特別区税などの経常的一般財源等がそれを上回る増となったことが主な要因である。社会保障経費など義務的経費の見直しは難しいため、保険料の収納率向上による歳入確保や医療費の適正化など、健全な財政運営のための取組みを引き続き推進す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これは、特別区税などの経常的一般財源等が増となっているものの、清掃一部事務組合分担金等がそれを上回る増となったことが主な要因である。今後も、文化・体育施設等の出資団体の事務効率化や職員体制の見直し等による更なる歳出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9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34</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9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7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引き続き類似団体平均を下回っている。特別区債元金が増となったものの、経常的経費充当一般財源等の合計額がそれを上回る増となったことが要因である。今後の公共施設の改築・改修等を着実かつ計画的に進める必要があるため、後年度負担を考慮しつつ適債事業への起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これは、扶助費や補助費等が増となったものの、特別区税などの経常的一般財源等がそれを上回る増となったことによるものである。本区では行財政改革計画の推進や既存事業の見直し等により、歳出抑制に努めてきたが、財政構造の弾力性を高め、多様化する区民ニーズに的確に対応するため、引き続き効率的かつ効果的な事業展開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167005</xdr:rowOff>
    </xdr:from>
    <xdr:to>
      <xdr:col>82</xdr:col>
      <xdr:colOff>107950</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686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5438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6986</xdr:rowOff>
    </xdr:from>
    <xdr:to>
      <xdr:col>73</xdr:col>
      <xdr:colOff>180975</xdr:colOff>
      <xdr:row>79</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5153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79</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6581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132732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6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142257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127636</xdr:rowOff>
    </xdr:from>
    <xdr:to>
      <xdr:col>74</xdr:col>
      <xdr:colOff>31750</xdr:colOff>
      <xdr:row>79</xdr:row>
      <xdr:rowOff>57786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99061</xdr:rowOff>
    </xdr:from>
    <xdr:to>
      <xdr:col>69</xdr:col>
      <xdr:colOff>142875</xdr:colOff>
      <xdr:row>80</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100885</xdr:rowOff>
    </xdr:from>
    <xdr:to>
      <xdr:col>29</xdr:col>
      <xdr:colOff>127000</xdr:colOff>
      <xdr:row>19</xdr:row>
      <xdr:rowOff>102007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06060"/>
          <a:ext cx="647700" cy="1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86832</xdr:rowOff>
    </xdr:from>
    <xdr:to>
      <xdr:col>26</xdr:col>
      <xdr:colOff>50800</xdr:colOff>
      <xdr:row>19</xdr:row>
      <xdr:rowOff>100885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92007"/>
          <a:ext cx="698500" cy="1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84731</xdr:rowOff>
    </xdr:from>
    <xdr:to>
      <xdr:col>22</xdr:col>
      <xdr:colOff>114300</xdr:colOff>
      <xdr:row>19</xdr:row>
      <xdr:rowOff>86832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89906"/>
          <a:ext cx="698500" cy="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83305</xdr:rowOff>
    </xdr:from>
    <xdr:to>
      <xdr:col>18</xdr:col>
      <xdr:colOff>177800</xdr:colOff>
      <xdr:row>19</xdr:row>
      <xdr:rowOff>84731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8480"/>
          <a:ext cx="6985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51207</xdr:rowOff>
    </xdr:from>
    <xdr:to>
      <xdr:col>29</xdr:col>
      <xdr:colOff>177800</xdr:colOff>
      <xdr:row>19</xdr:row>
      <xdr:rowOff>152807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5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131234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50085</xdr:rowOff>
    </xdr:from>
    <xdr:to>
      <xdr:col>26</xdr:col>
      <xdr:colOff>101600</xdr:colOff>
      <xdr:row>19</xdr:row>
      <xdr:rowOff>151685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136462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36032</xdr:rowOff>
    </xdr:from>
    <xdr:to>
      <xdr:col>22</xdr:col>
      <xdr:colOff>165100</xdr:colOff>
      <xdr:row>19</xdr:row>
      <xdr:rowOff>137632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33931</xdr:rowOff>
    </xdr:from>
    <xdr:to>
      <xdr:col>19</xdr:col>
      <xdr:colOff>38100</xdr:colOff>
      <xdr:row>19</xdr:row>
      <xdr:rowOff>135531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120308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32505</xdr:rowOff>
    </xdr:from>
    <xdr:to>
      <xdr:col>15</xdr:col>
      <xdr:colOff>101600</xdr:colOff>
      <xdr:row>19</xdr:row>
      <xdr:rowOff>134105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118882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167325</xdr:rowOff>
    </xdr:from>
    <xdr:to>
      <xdr:col>29</xdr:col>
      <xdr:colOff>127000</xdr:colOff>
      <xdr:row>37</xdr:row>
      <xdr:rowOff>219674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2025"/>
          <a:ext cx="647700" cy="5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219674</xdr:rowOff>
    </xdr:from>
    <xdr:to>
      <xdr:col>26</xdr:col>
      <xdr:colOff>50800</xdr:colOff>
      <xdr:row>37</xdr:row>
      <xdr:rowOff>259131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44374"/>
          <a:ext cx="698500" cy="3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259131</xdr:rowOff>
    </xdr:from>
    <xdr:to>
      <xdr:col>22</xdr:col>
      <xdr:colOff>114300</xdr:colOff>
      <xdr:row>37</xdr:row>
      <xdr:rowOff>275361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83831"/>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275361</xdr:rowOff>
    </xdr:from>
    <xdr:to>
      <xdr:col>18</xdr:col>
      <xdr:colOff>177800</xdr:colOff>
      <xdr:row>37</xdr:row>
      <xdr:rowOff>287294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00061"/>
          <a:ext cx="6985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116525</xdr:rowOff>
    </xdr:from>
    <xdr:to>
      <xdr:col>29</xdr:col>
      <xdr:colOff>177800</xdr:colOff>
      <xdr:row>37</xdr:row>
      <xdr:rowOff>218125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88602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168874</xdr:rowOff>
    </xdr:from>
    <xdr:to>
      <xdr:col>26</xdr:col>
      <xdr:colOff>101600</xdr:colOff>
      <xdr:row>37</xdr:row>
      <xdr:rowOff>270474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9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109201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2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208331</xdr:rowOff>
    </xdr:from>
    <xdr:to>
      <xdr:col>22</xdr:col>
      <xdr:colOff>165100</xdr:colOff>
      <xdr:row>37</xdr:row>
      <xdr:rowOff>309931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3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294708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1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224561</xdr:rowOff>
    </xdr:from>
    <xdr:to>
      <xdr:col>19</xdr:col>
      <xdr:colOff>38100</xdr:colOff>
      <xdr:row>37</xdr:row>
      <xdr:rowOff>326161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310938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236494</xdr:rowOff>
    </xdr:from>
    <xdr:to>
      <xdr:col>15</xdr:col>
      <xdr:colOff>101600</xdr:colOff>
      <xdr:row>37</xdr:row>
      <xdr:rowOff>338094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6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322871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64186</xdr:rowOff>
    </xdr:from>
    <xdr:to>
      <xdr:col>24</xdr:col>
      <xdr:colOff>63500</xdr:colOff>
      <xdr:row>38</xdr:row>
      <xdr:rowOff>76955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79286"/>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39704</xdr:rowOff>
    </xdr:from>
    <xdr:to>
      <xdr:col>19</xdr:col>
      <xdr:colOff>177800</xdr:colOff>
      <xdr:row>38</xdr:row>
      <xdr:rowOff>64186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4804"/>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34947</xdr:rowOff>
    </xdr:from>
    <xdr:to>
      <xdr:col>15</xdr:col>
      <xdr:colOff>50800</xdr:colOff>
      <xdr:row>38</xdr:row>
      <xdr:rowOff>39704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0047"/>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34947</xdr:rowOff>
    </xdr:from>
    <xdr:to>
      <xdr:col>10</xdr:col>
      <xdr:colOff>114300</xdr:colOff>
      <xdr:row>38</xdr:row>
      <xdr:rowOff>74484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0047"/>
          <a:ext cx="889000" cy="3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26155</xdr:rowOff>
    </xdr:from>
    <xdr:to>
      <xdr:col>24</xdr:col>
      <xdr:colOff>114300</xdr:colOff>
      <xdr:row>38</xdr:row>
      <xdr:rowOff>127755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112532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13386</xdr:rowOff>
    </xdr:from>
    <xdr:to>
      <xdr:col>20</xdr:col>
      <xdr:colOff>38100</xdr:colOff>
      <xdr:row>38</xdr:row>
      <xdr:rowOff>114986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106113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160354</xdr:rowOff>
    </xdr:from>
    <xdr:to>
      <xdr:col>15</xdr:col>
      <xdr:colOff>101600</xdr:colOff>
      <xdr:row>38</xdr:row>
      <xdr:rowOff>90504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81631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155597</xdr:rowOff>
    </xdr:from>
    <xdr:to>
      <xdr:col>10</xdr:col>
      <xdr:colOff>165100</xdr:colOff>
      <xdr:row>38</xdr:row>
      <xdr:rowOff>85747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76874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23684</xdr:rowOff>
    </xdr:from>
    <xdr:to>
      <xdr:col>6</xdr:col>
      <xdr:colOff>38100</xdr:colOff>
      <xdr:row>38</xdr:row>
      <xdr:rowOff>125284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116411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57308</xdr:rowOff>
    </xdr:from>
    <xdr:to>
      <xdr:col>24</xdr:col>
      <xdr:colOff>63500</xdr:colOff>
      <xdr:row>56</xdr:row>
      <xdr:rowOff>82454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85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57308</xdr:rowOff>
    </xdr:from>
    <xdr:to>
      <xdr:col>19</xdr:col>
      <xdr:colOff>177800</xdr:colOff>
      <xdr:row>56</xdr:row>
      <xdr:rowOff>77415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8508"/>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77415</xdr:rowOff>
    </xdr:from>
    <xdr:to>
      <xdr:col>15</xdr:col>
      <xdr:colOff>50800</xdr:colOff>
      <xdr:row>56</xdr:row>
      <xdr:rowOff>129710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8615"/>
          <a:ext cx="889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129710</xdr:rowOff>
    </xdr:from>
    <xdr:to>
      <xdr:col>10</xdr:col>
      <xdr:colOff>114300</xdr:colOff>
      <xdr:row>56</xdr:row>
      <xdr:rowOff>161769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0910"/>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31654</xdr:rowOff>
    </xdr:from>
    <xdr:to>
      <xdr:col>24</xdr:col>
      <xdr:colOff>114300</xdr:colOff>
      <xdr:row>56</xdr:row>
      <xdr:rowOff>133254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6508</xdr:rowOff>
    </xdr:from>
    <xdr:to>
      <xdr:col>20</xdr:col>
      <xdr:colOff>38100</xdr:colOff>
      <xdr:row>56</xdr:row>
      <xdr:rowOff>108108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99235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0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26615</xdr:rowOff>
    </xdr:from>
    <xdr:to>
      <xdr:col>15</xdr:col>
      <xdr:colOff>101600</xdr:colOff>
      <xdr:row>56</xdr:row>
      <xdr:rowOff>128215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119342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78910</xdr:rowOff>
    </xdr:from>
    <xdr:to>
      <xdr:col>10</xdr:col>
      <xdr:colOff>165100</xdr:colOff>
      <xdr:row>57</xdr:row>
      <xdr:rowOff>9060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25587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110969</xdr:rowOff>
    </xdr:from>
    <xdr:to>
      <xdr:col>6</xdr:col>
      <xdr:colOff>38100</xdr:colOff>
      <xdr:row>57</xdr:row>
      <xdr:rowOff>41119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32246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106324</xdr:rowOff>
    </xdr:from>
    <xdr:to>
      <xdr:col>24</xdr:col>
      <xdr:colOff>63500</xdr:colOff>
      <xdr:row>77</xdr:row>
      <xdr:rowOff>110286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07974"/>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106324</xdr:rowOff>
    </xdr:from>
    <xdr:to>
      <xdr:col>19</xdr:col>
      <xdr:colOff>177800</xdr:colOff>
      <xdr:row>77</xdr:row>
      <xdr:rowOff>121793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0797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121793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01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115849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0103"/>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59486</xdr:rowOff>
    </xdr:from>
    <xdr:to>
      <xdr:col>24</xdr:col>
      <xdr:colOff>114300</xdr:colOff>
      <xdr:row>77</xdr:row>
      <xdr:rowOff>161086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37913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55524</xdr:rowOff>
    </xdr:from>
    <xdr:to>
      <xdr:col>20</xdr:col>
      <xdr:colOff>38100</xdr:colOff>
      <xdr:row>77</xdr:row>
      <xdr:rowOff>157124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148251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70993</xdr:rowOff>
    </xdr:from>
    <xdr:to>
      <xdr:col>15</xdr:col>
      <xdr:colOff>101600</xdr:colOff>
      <xdr:row>78</xdr:row>
      <xdr:rowOff>1143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163720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17653</xdr:rowOff>
    </xdr:from>
    <xdr:to>
      <xdr:col>10</xdr:col>
      <xdr:colOff>165100</xdr:colOff>
      <xdr:row>77</xdr:row>
      <xdr:rowOff>119253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65049</xdr:rowOff>
    </xdr:from>
    <xdr:to>
      <xdr:col>6</xdr:col>
      <xdr:colOff>38100</xdr:colOff>
      <xdr:row>77</xdr:row>
      <xdr:rowOff>166649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15708</xdr:rowOff>
    </xdr:from>
    <xdr:to>
      <xdr:col>24</xdr:col>
      <xdr:colOff>63500</xdr:colOff>
      <xdr:row>95</xdr:row>
      <xdr:rowOff>143197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03458"/>
          <a:ext cx="838200" cy="1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73292</xdr:rowOff>
    </xdr:from>
    <xdr:to>
      <xdr:col>19</xdr:col>
      <xdr:colOff>177800</xdr:colOff>
      <xdr:row>95</xdr:row>
      <xdr:rowOff>143197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61042"/>
          <a:ext cx="889000" cy="6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66392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0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73292</xdr:rowOff>
    </xdr:from>
    <xdr:to>
      <xdr:col>15</xdr:col>
      <xdr:colOff>50800</xdr:colOff>
      <xdr:row>97</xdr:row>
      <xdr:rowOff>44945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61042"/>
          <a:ext cx="889000" cy="3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44945</xdr:rowOff>
    </xdr:from>
    <xdr:to>
      <xdr:col>10</xdr:col>
      <xdr:colOff>114300</xdr:colOff>
      <xdr:row>97</xdr:row>
      <xdr:rowOff>123996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5595"/>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136358</xdr:rowOff>
    </xdr:from>
    <xdr:to>
      <xdr:col>24</xdr:col>
      <xdr:colOff>114300</xdr:colOff>
      <xdr:row>95</xdr:row>
      <xdr:rowOff>66508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114785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92397</xdr:rowOff>
    </xdr:from>
    <xdr:to>
      <xdr:col>20</xdr:col>
      <xdr:colOff>38100</xdr:colOff>
      <xdr:row>96</xdr:row>
      <xdr:rowOff>22547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13674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47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22492</xdr:rowOff>
    </xdr:from>
    <xdr:to>
      <xdr:col>15</xdr:col>
      <xdr:colOff>101600</xdr:colOff>
      <xdr:row>95</xdr:row>
      <xdr:rowOff>124092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115219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40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165595</xdr:rowOff>
    </xdr:from>
    <xdr:to>
      <xdr:col>10</xdr:col>
      <xdr:colOff>165100</xdr:colOff>
      <xdr:row>97</xdr:row>
      <xdr:rowOff>95745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86872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1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73196</xdr:rowOff>
    </xdr:from>
    <xdr:to>
      <xdr:col>6</xdr:col>
      <xdr:colOff>38100</xdr:colOff>
      <xdr:row>98</xdr:row>
      <xdr:rowOff>3346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19873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4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30581</xdr:rowOff>
    </xdr:from>
    <xdr:to>
      <xdr:col>55</xdr:col>
      <xdr:colOff>0</xdr:colOff>
      <xdr:row>36</xdr:row>
      <xdr:rowOff>45276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0278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32072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4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30581</xdr:rowOff>
    </xdr:from>
    <xdr:to>
      <xdr:col>50</xdr:col>
      <xdr:colOff>114300</xdr:colOff>
      <xdr:row>36</xdr:row>
      <xdr:rowOff>80594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02781"/>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153738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153860</xdr:rowOff>
    </xdr:from>
    <xdr:to>
      <xdr:col>45</xdr:col>
      <xdr:colOff>177800</xdr:colOff>
      <xdr:row>36</xdr:row>
      <xdr:rowOff>80594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25910"/>
          <a:ext cx="889000" cy="11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66006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153860</xdr:rowOff>
    </xdr:from>
    <xdr:to>
      <xdr:col>41</xdr:col>
      <xdr:colOff>50800</xdr:colOff>
      <xdr:row>37</xdr:row>
      <xdr:rowOff>122860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25910"/>
          <a:ext cx="889000" cy="13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165926</xdr:rowOff>
    </xdr:from>
    <xdr:to>
      <xdr:col>55</xdr:col>
      <xdr:colOff>50800</xdr:colOff>
      <xdr:row>36</xdr:row>
      <xdr:rowOff>96076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17353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1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151231</xdr:rowOff>
    </xdr:from>
    <xdr:to>
      <xdr:col>50</xdr:col>
      <xdr:colOff>165100</xdr:colOff>
      <xdr:row>36</xdr:row>
      <xdr:rowOff>81381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97908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29794</xdr:rowOff>
    </xdr:from>
    <xdr:to>
      <xdr:col>46</xdr:col>
      <xdr:colOff>38100</xdr:colOff>
      <xdr:row>36</xdr:row>
      <xdr:rowOff>131394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147921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103060</xdr:rowOff>
    </xdr:from>
    <xdr:to>
      <xdr:col>41</xdr:col>
      <xdr:colOff>101600</xdr:colOff>
      <xdr:row>30</xdr:row>
      <xdr:rowOff>33210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24337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72060</xdr:rowOff>
    </xdr:from>
    <xdr:to>
      <xdr:col>36</xdr:col>
      <xdr:colOff>165100</xdr:colOff>
      <xdr:row>38</xdr:row>
      <xdr:rowOff>2210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155780</xdr:rowOff>
    </xdr:from>
    <xdr:to>
      <xdr:col>55</xdr:col>
      <xdr:colOff>0</xdr:colOff>
      <xdr:row>57</xdr:row>
      <xdr:rowOff>163164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28430"/>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143435</xdr:rowOff>
    </xdr:from>
    <xdr:to>
      <xdr:col>50</xdr:col>
      <xdr:colOff>114300</xdr:colOff>
      <xdr:row>57</xdr:row>
      <xdr:rowOff>155780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1608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143435</xdr:rowOff>
    </xdr:from>
    <xdr:to>
      <xdr:col>45</xdr:col>
      <xdr:colOff>177800</xdr:colOff>
      <xdr:row>57</xdr:row>
      <xdr:rowOff>170442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16085"/>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143243</xdr:rowOff>
    </xdr:from>
    <xdr:to>
      <xdr:col>41</xdr:col>
      <xdr:colOff>50800</xdr:colOff>
      <xdr:row>57</xdr:row>
      <xdr:rowOff>170442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15893"/>
          <a:ext cx="889000" cy="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112364</xdr:rowOff>
    </xdr:from>
    <xdr:to>
      <xdr:col>55</xdr:col>
      <xdr:colOff>50800</xdr:colOff>
      <xdr:row>58</xdr:row>
      <xdr:rowOff>42514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27291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104980</xdr:rowOff>
    </xdr:from>
    <xdr:to>
      <xdr:col>50</xdr:col>
      <xdr:colOff>165100</xdr:colOff>
      <xdr:row>58</xdr:row>
      <xdr:rowOff>35130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26257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92635</xdr:rowOff>
    </xdr:from>
    <xdr:to>
      <xdr:col>46</xdr:col>
      <xdr:colOff>38100</xdr:colOff>
      <xdr:row>58</xdr:row>
      <xdr:rowOff>22785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119642</xdr:rowOff>
    </xdr:from>
    <xdr:to>
      <xdr:col>41</xdr:col>
      <xdr:colOff>101600</xdr:colOff>
      <xdr:row>58</xdr:row>
      <xdr:rowOff>49792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40919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92443</xdr:rowOff>
    </xdr:from>
    <xdr:to>
      <xdr:col>36</xdr:col>
      <xdr:colOff>165100</xdr:colOff>
      <xdr:row>58</xdr:row>
      <xdr:rowOff>22593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98006</xdr:rowOff>
    </xdr:from>
    <xdr:to>
      <xdr:col>55</xdr:col>
      <xdr:colOff>0</xdr:colOff>
      <xdr:row>78</xdr:row>
      <xdr:rowOff>100495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71106"/>
          <a:ext cx="8382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98006</xdr:rowOff>
    </xdr:from>
    <xdr:to>
      <xdr:col>50</xdr:col>
      <xdr:colOff>114300</xdr:colOff>
      <xdr:row>78</xdr:row>
      <xdr:rowOff>104356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71106"/>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104356</xdr:rowOff>
    </xdr:from>
    <xdr:to>
      <xdr:col>45</xdr:col>
      <xdr:colOff>177800</xdr:colOff>
      <xdr:row>78</xdr:row>
      <xdr:rowOff>117729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745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117729</xdr:rowOff>
    </xdr:from>
    <xdr:to>
      <xdr:col>41</xdr:col>
      <xdr:colOff>50800</xdr:colOff>
      <xdr:row>78</xdr:row>
      <xdr:rowOff>158356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90829"/>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49695</xdr:rowOff>
    </xdr:from>
    <xdr:to>
      <xdr:col>55</xdr:col>
      <xdr:colOff>50800</xdr:colOff>
      <xdr:row>78</xdr:row>
      <xdr:rowOff>151295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47206</xdr:rowOff>
    </xdr:from>
    <xdr:to>
      <xdr:col>50</xdr:col>
      <xdr:colOff>165100</xdr:colOff>
      <xdr:row>78</xdr:row>
      <xdr:rowOff>148806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165333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1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53556</xdr:rowOff>
    </xdr:from>
    <xdr:to>
      <xdr:col>46</xdr:col>
      <xdr:colOff>38100</xdr:colOff>
      <xdr:row>78</xdr:row>
      <xdr:rowOff>155156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146283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1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66929</xdr:rowOff>
    </xdr:from>
    <xdr:to>
      <xdr:col>41</xdr:col>
      <xdr:colOff>101600</xdr:colOff>
      <xdr:row>78</xdr:row>
      <xdr:rowOff>168529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21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107556</xdr:rowOff>
    </xdr:from>
    <xdr:to>
      <xdr:col>36</xdr:col>
      <xdr:colOff>165100</xdr:colOff>
      <xdr:row>79</xdr:row>
      <xdr:rowOff>37706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28833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7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49769</xdr:rowOff>
    </xdr:from>
    <xdr:to>
      <xdr:col>55</xdr:col>
      <xdr:colOff>0</xdr:colOff>
      <xdr:row>98</xdr:row>
      <xdr:rowOff>54759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51869"/>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44176</xdr:rowOff>
    </xdr:from>
    <xdr:to>
      <xdr:col>50</xdr:col>
      <xdr:colOff>114300</xdr:colOff>
      <xdr:row>98</xdr:row>
      <xdr:rowOff>54759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4627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44176</xdr:rowOff>
    </xdr:from>
    <xdr:to>
      <xdr:col>45</xdr:col>
      <xdr:colOff>177800</xdr:colOff>
      <xdr:row>98</xdr:row>
      <xdr:rowOff>76415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46276"/>
          <a:ext cx="889000" cy="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28204</xdr:rowOff>
    </xdr:from>
    <xdr:to>
      <xdr:col>41</xdr:col>
      <xdr:colOff>50800</xdr:colOff>
      <xdr:row>98</xdr:row>
      <xdr:rowOff>76415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0304"/>
          <a:ext cx="8890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170419</xdr:rowOff>
    </xdr:from>
    <xdr:to>
      <xdr:col>55</xdr:col>
      <xdr:colOff>50800</xdr:colOff>
      <xdr:row>98</xdr:row>
      <xdr:rowOff>100569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85346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3959</xdr:rowOff>
    </xdr:from>
    <xdr:to>
      <xdr:col>50</xdr:col>
      <xdr:colOff>165100</xdr:colOff>
      <xdr:row>98</xdr:row>
      <xdr:rowOff>105559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96686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164826</xdr:rowOff>
    </xdr:from>
    <xdr:to>
      <xdr:col>46</xdr:col>
      <xdr:colOff>38100</xdr:colOff>
      <xdr:row>98</xdr:row>
      <xdr:rowOff>94976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8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25615</xdr:rowOff>
    </xdr:from>
    <xdr:to>
      <xdr:col>41</xdr:col>
      <xdr:colOff>101600</xdr:colOff>
      <xdr:row>98</xdr:row>
      <xdr:rowOff>127215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148854</xdr:rowOff>
    </xdr:from>
    <xdr:to>
      <xdr:col>36</xdr:col>
      <xdr:colOff>165100</xdr:colOff>
      <xdr:row>98</xdr:row>
      <xdr:rowOff>79004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70131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71120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8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20320</xdr:rowOff>
    </xdr:from>
    <xdr:to>
      <xdr:col>67</xdr:col>
      <xdr:colOff>101600</xdr:colOff>
      <xdr:row>38</xdr:row>
      <xdr:rowOff>121920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113047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28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128544</xdr:rowOff>
    </xdr:from>
    <xdr:to>
      <xdr:col>85</xdr:col>
      <xdr:colOff>127000</xdr:colOff>
      <xdr:row>77</xdr:row>
      <xdr:rowOff>128636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3019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120817</xdr:rowOff>
    </xdr:from>
    <xdr:to>
      <xdr:col>81</xdr:col>
      <xdr:colOff>50800</xdr:colOff>
      <xdr:row>77</xdr:row>
      <xdr:rowOff>128636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22467"/>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116656</xdr:rowOff>
    </xdr:from>
    <xdr:to>
      <xdr:col>76</xdr:col>
      <xdr:colOff>114300</xdr:colOff>
      <xdr:row>77</xdr:row>
      <xdr:rowOff>120817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1830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103443</xdr:rowOff>
    </xdr:from>
    <xdr:to>
      <xdr:col>71</xdr:col>
      <xdr:colOff>177800</xdr:colOff>
      <xdr:row>77</xdr:row>
      <xdr:rowOff>116656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05093"/>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77744</xdr:rowOff>
    </xdr:from>
    <xdr:to>
      <xdr:col>85</xdr:col>
      <xdr:colOff>177800</xdr:colOff>
      <xdr:row>78</xdr:row>
      <xdr:rowOff>7894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56171</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77836</xdr:rowOff>
    </xdr:from>
    <xdr:to>
      <xdr:col>81</xdr:col>
      <xdr:colOff>101600</xdr:colOff>
      <xdr:row>78</xdr:row>
      <xdr:rowOff>7986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170563</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70017</xdr:rowOff>
    </xdr:from>
    <xdr:to>
      <xdr:col>76</xdr:col>
      <xdr:colOff>165100</xdr:colOff>
      <xdr:row>78</xdr:row>
      <xdr:rowOff>167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162744</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6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65856</xdr:rowOff>
    </xdr:from>
    <xdr:to>
      <xdr:col>72</xdr:col>
      <xdr:colOff>38100</xdr:colOff>
      <xdr:row>77</xdr:row>
      <xdr:rowOff>167456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158583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52643</xdr:rowOff>
    </xdr:from>
    <xdr:to>
      <xdr:col>67</xdr:col>
      <xdr:colOff>101600</xdr:colOff>
      <xdr:row>77</xdr:row>
      <xdr:rowOff>154243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145370</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3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36885</xdr:rowOff>
    </xdr:from>
    <xdr:to>
      <xdr:col>85</xdr:col>
      <xdr:colOff>127000</xdr:colOff>
      <xdr:row>97</xdr:row>
      <xdr:rowOff>51809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67535"/>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36885</xdr:rowOff>
    </xdr:from>
    <xdr:to>
      <xdr:col>81</xdr:col>
      <xdr:colOff>50800</xdr:colOff>
      <xdr:row>97</xdr:row>
      <xdr:rowOff>123622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67535"/>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123622</xdr:rowOff>
    </xdr:from>
    <xdr:to>
      <xdr:col>76</xdr:col>
      <xdr:colOff>114300</xdr:colOff>
      <xdr:row>98</xdr:row>
      <xdr:rowOff>5175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4272"/>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39824</xdr:rowOff>
    </xdr:from>
    <xdr:to>
      <xdr:col>71</xdr:col>
      <xdr:colOff>177800</xdr:colOff>
      <xdr:row>98</xdr:row>
      <xdr:rowOff>5175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70474"/>
          <a:ext cx="889000" cy="1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xdr:rowOff>
    </xdr:from>
    <xdr:to>
      <xdr:col>85</xdr:col>
      <xdr:colOff>177800</xdr:colOff>
      <xdr:row>97</xdr:row>
      <xdr:rowOff>102609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23886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157535</xdr:rowOff>
    </xdr:from>
    <xdr:to>
      <xdr:col>81</xdr:col>
      <xdr:colOff>101600</xdr:colOff>
      <xdr:row>97</xdr:row>
      <xdr:rowOff>87685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104212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72822</xdr:rowOff>
    </xdr:from>
    <xdr:to>
      <xdr:col>76</xdr:col>
      <xdr:colOff>165100</xdr:colOff>
      <xdr:row>98</xdr:row>
      <xdr:rowOff>2972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165549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125825</xdr:rowOff>
    </xdr:from>
    <xdr:to>
      <xdr:col>72</xdr:col>
      <xdr:colOff>38100</xdr:colOff>
      <xdr:row>98</xdr:row>
      <xdr:rowOff>55975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160474</xdr:rowOff>
    </xdr:from>
    <xdr:to>
      <xdr:col>67</xdr:col>
      <xdr:colOff>101600</xdr:colOff>
      <xdr:row>97</xdr:row>
      <xdr:rowOff>90624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107151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16583</xdr:rowOff>
    </xdr:from>
    <xdr:to>
      <xdr:col>116</xdr:col>
      <xdr:colOff>63500</xdr:colOff>
      <xdr:row>59</xdr:row>
      <xdr:rowOff>20175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213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12990</xdr:rowOff>
    </xdr:from>
    <xdr:to>
      <xdr:col>111</xdr:col>
      <xdr:colOff>177800</xdr:colOff>
      <xdr:row>59</xdr:row>
      <xdr:rowOff>16583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2854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9507</xdr:rowOff>
    </xdr:from>
    <xdr:to>
      <xdr:col>107</xdr:col>
      <xdr:colOff>50800</xdr:colOff>
      <xdr:row>59</xdr:row>
      <xdr:rowOff>12990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505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5588</xdr:rowOff>
    </xdr:from>
    <xdr:to>
      <xdr:col>102</xdr:col>
      <xdr:colOff>114300</xdr:colOff>
      <xdr:row>59</xdr:row>
      <xdr:rowOff>9507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211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140825</xdr:rowOff>
    </xdr:from>
    <xdr:to>
      <xdr:col>116</xdr:col>
      <xdr:colOff>114300</xdr:colOff>
      <xdr:row>59</xdr:row>
      <xdr:rowOff>70975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55752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137233</xdr:rowOff>
    </xdr:from>
    <xdr:to>
      <xdr:col>112</xdr:col>
      <xdr:colOff>38100</xdr:colOff>
      <xdr:row>59</xdr:row>
      <xdr:rowOff>67383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58510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7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133640</xdr:rowOff>
    </xdr:from>
    <xdr:to>
      <xdr:col>107</xdr:col>
      <xdr:colOff>101600</xdr:colOff>
      <xdr:row>59</xdr:row>
      <xdr:rowOff>63790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54917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7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130157</xdr:rowOff>
    </xdr:from>
    <xdr:to>
      <xdr:col>102</xdr:col>
      <xdr:colOff>165100</xdr:colOff>
      <xdr:row>59</xdr:row>
      <xdr:rowOff>60307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51434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126238</xdr:rowOff>
    </xdr:from>
    <xdr:to>
      <xdr:col>98</xdr:col>
      <xdr:colOff>38100</xdr:colOff>
      <xdr:row>59</xdr:row>
      <xdr:rowOff>56388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47515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6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169875</xdr:rowOff>
    </xdr:from>
    <xdr:to>
      <xdr:col>116</xdr:col>
      <xdr:colOff>63500</xdr:colOff>
      <xdr:row>76</xdr:row>
      <xdr:rowOff>116382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28625"/>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38016</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38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116382</xdr:rowOff>
    </xdr:from>
    <xdr:to>
      <xdr:col>111</xdr:col>
      <xdr:colOff>177800</xdr:colOff>
      <xdr:row>78</xdr:row>
      <xdr:rowOff>2997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46582"/>
          <a:ext cx="889000" cy="2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54966</xdr:rowOff>
    </xdr:from>
    <xdr:to>
      <xdr:col>107</xdr:col>
      <xdr:colOff>50800</xdr:colOff>
      <xdr:row>78</xdr:row>
      <xdr:rowOff>2997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56616"/>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54966</xdr:rowOff>
    </xdr:from>
    <xdr:to>
      <xdr:col>102</xdr:col>
      <xdr:colOff>114300</xdr:colOff>
      <xdr:row>77</xdr:row>
      <xdr:rowOff>99391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56616"/>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119075</xdr:rowOff>
    </xdr:from>
    <xdr:to>
      <xdr:col>116</xdr:col>
      <xdr:colOff>114300</xdr:colOff>
      <xdr:row>76</xdr:row>
      <xdr:rowOff>49225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97502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65582</xdr:rowOff>
    </xdr:from>
    <xdr:to>
      <xdr:col>112</xdr:col>
      <xdr:colOff>38100</xdr:colOff>
      <xdr:row>76</xdr:row>
      <xdr:rowOff>167182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158309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123647</xdr:rowOff>
    </xdr:from>
    <xdr:to>
      <xdr:col>107</xdr:col>
      <xdr:colOff>101600</xdr:colOff>
      <xdr:row>78</xdr:row>
      <xdr:rowOff>53797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44924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4166</xdr:rowOff>
    </xdr:from>
    <xdr:to>
      <xdr:col>102</xdr:col>
      <xdr:colOff>165100</xdr:colOff>
      <xdr:row>77</xdr:row>
      <xdr:rowOff>105766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96893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48591</xdr:rowOff>
    </xdr:from>
    <xdr:to>
      <xdr:col>98</xdr:col>
      <xdr:colOff>38100</xdr:colOff>
      <xdr:row>77</xdr:row>
      <xdr:rowOff>150191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141318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年度は、新型コロナウイルスワクチン接種関連補助金等の返納金が減となったことなどにより、前年度と比較して補助費等が減となったものの、引き続き都平均や類似団体平均を上回る数値となっている。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物件費については、新型コロナウイルスワクチン接種事業の減などにより、前年度と比較して減となっており、類似団体平均は下回っているものの、全国平均や都平均を上回っている。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扶助費については、物価高騰重点支援給付金事業の皆増などにより増となっており、前年度と比較して増となっており、全国平均を上回っている一方で、類似団体平均や都平均を下回る数値となっている。</a:t>
          </a:r>
        </a:p>
        <a:p>
          <a:r>
            <a:rPr kumimoji="1" lang="ja-JP" altLang="en-US" sz="1300">
              <a:latin typeface="ＭＳ Ｐゴシック" panose="020B0600070205080204" pitchFamily="50" charset="-128"/>
              <a:ea typeface="ＭＳ Ｐゴシック" panose="020B0600070205080204" pitchFamily="50" charset="-128"/>
            </a:rPr>
            <a:t>今後、少子化高齢化の進行や近年の物価高騰などにより、扶助費や物件費など、経常的経費の増加が続いていくことが予想されるため、施策の緊急度や優先度を見極め、引き続き行財政改革の推進により歳出抑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539,108
502,102
42.99
242,322,594
233,187,326
7,207,041
143,465,669
25,047,925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90360</xdr:rowOff>
    </xdr:from>
    <xdr:to>
      <xdr:col>24</xdr:col>
      <xdr:colOff>63500</xdr:colOff>
      <xdr:row>37</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3401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90360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391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75692</xdr:rowOff>
    </xdr:from>
    <xdr:to>
      <xdr:col>15</xdr:col>
      <xdr:colOff>50800</xdr:colOff>
      <xdr:row>37</xdr:row>
      <xdr:rowOff>80264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19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64643</xdr:rowOff>
    </xdr:from>
    <xdr:to>
      <xdr:col>10</xdr:col>
      <xdr:colOff>114300</xdr:colOff>
      <xdr:row>37</xdr:row>
      <xdr:rowOff>75692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82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39560</xdr:rowOff>
    </xdr:from>
    <xdr:to>
      <xdr:col>20</xdr:col>
      <xdr:colOff>38100</xdr:colOff>
      <xdr:row>37</xdr:row>
      <xdr:rowOff>141160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132287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24892</xdr:rowOff>
    </xdr:from>
    <xdr:to>
      <xdr:col>10</xdr:col>
      <xdr:colOff>165100</xdr:colOff>
      <xdr:row>37</xdr:row>
      <xdr:rowOff>126492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117619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13843</xdr:rowOff>
    </xdr:from>
    <xdr:to>
      <xdr:col>6</xdr:col>
      <xdr:colOff>38100</xdr:colOff>
      <xdr:row>37</xdr:row>
      <xdr:rowOff>115443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106570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86088</xdr:rowOff>
    </xdr:from>
    <xdr:to>
      <xdr:col>24</xdr:col>
      <xdr:colOff>63500</xdr:colOff>
      <xdr:row>58</xdr:row>
      <xdr:rowOff>136010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0188"/>
          <a:ext cx="8382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50350</xdr:rowOff>
    </xdr:from>
    <xdr:to>
      <xdr:col>19</xdr:col>
      <xdr:colOff>177800</xdr:colOff>
      <xdr:row>58</xdr:row>
      <xdr:rowOff>86088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4450"/>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79556</xdr:rowOff>
    </xdr:from>
    <xdr:to>
      <xdr:col>15</xdr:col>
      <xdr:colOff>50800</xdr:colOff>
      <xdr:row>58</xdr:row>
      <xdr:rowOff>50350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94956"/>
          <a:ext cx="889000" cy="9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79556</xdr:rowOff>
    </xdr:from>
    <xdr:to>
      <xdr:col>10</xdr:col>
      <xdr:colOff>114300</xdr:colOff>
      <xdr:row>58</xdr:row>
      <xdr:rowOff>118952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94956"/>
          <a:ext cx="889000" cy="106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85210</xdr:rowOff>
    </xdr:from>
    <xdr:to>
      <xdr:col>24</xdr:col>
      <xdr:colOff>114300</xdr:colOff>
      <xdr:row>59</xdr:row>
      <xdr:rowOff>15360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63637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35288</xdr:rowOff>
    </xdr:from>
    <xdr:to>
      <xdr:col>20</xdr:col>
      <xdr:colOff>38100</xdr:colOff>
      <xdr:row>58</xdr:row>
      <xdr:rowOff>136888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128015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171000</xdr:rowOff>
    </xdr:from>
    <xdr:to>
      <xdr:col>15</xdr:col>
      <xdr:colOff>101600</xdr:colOff>
      <xdr:row>58</xdr:row>
      <xdr:rowOff>101150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28756</xdr:rowOff>
    </xdr:from>
    <xdr:to>
      <xdr:col>10</xdr:col>
      <xdr:colOff>165100</xdr:colOff>
      <xdr:row>52</xdr:row>
      <xdr:rowOff>130356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121483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3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68152</xdr:rowOff>
    </xdr:from>
    <xdr:to>
      <xdr:col>6</xdr:col>
      <xdr:colOff>38100</xdr:colOff>
      <xdr:row>58</xdr:row>
      <xdr:rowOff>169752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112435</xdr:rowOff>
    </xdr:from>
    <xdr:to>
      <xdr:col>24</xdr:col>
      <xdr:colOff>63500</xdr:colOff>
      <xdr:row>77</xdr:row>
      <xdr:rowOff>138116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14085"/>
          <a:ext cx="8382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138116</xdr:rowOff>
    </xdr:from>
    <xdr:to>
      <xdr:col>19</xdr:col>
      <xdr:colOff>177800</xdr:colOff>
      <xdr:row>77</xdr:row>
      <xdr:rowOff>141963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9766"/>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141963</xdr:rowOff>
    </xdr:from>
    <xdr:to>
      <xdr:col>15</xdr:col>
      <xdr:colOff>50800</xdr:colOff>
      <xdr:row>78</xdr:row>
      <xdr:rowOff>163954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3613"/>
          <a:ext cx="889000" cy="19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163954</xdr:rowOff>
    </xdr:from>
    <xdr:to>
      <xdr:col>10</xdr:col>
      <xdr:colOff>114300</xdr:colOff>
      <xdr:row>79</xdr:row>
      <xdr:rowOff>36038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7054"/>
          <a:ext cx="889000" cy="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61635</xdr:rowOff>
    </xdr:from>
    <xdr:to>
      <xdr:col>24</xdr:col>
      <xdr:colOff>114300</xdr:colOff>
      <xdr:row>77</xdr:row>
      <xdr:rowOff>163235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40062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4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87316</xdr:rowOff>
    </xdr:from>
    <xdr:to>
      <xdr:col>20</xdr:col>
      <xdr:colOff>38100</xdr:colOff>
      <xdr:row>78</xdr:row>
      <xdr:rowOff>17466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91163</xdr:rowOff>
    </xdr:from>
    <xdr:to>
      <xdr:col>15</xdr:col>
      <xdr:colOff>101600</xdr:colOff>
      <xdr:row>78</xdr:row>
      <xdr:rowOff>21313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113154</xdr:rowOff>
    </xdr:from>
    <xdr:to>
      <xdr:col>10</xdr:col>
      <xdr:colOff>165100</xdr:colOff>
      <xdr:row>79</xdr:row>
      <xdr:rowOff>43304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156688</xdr:rowOff>
    </xdr:from>
    <xdr:to>
      <xdr:col>6</xdr:col>
      <xdr:colOff>38100</xdr:colOff>
      <xdr:row>79</xdr:row>
      <xdr:rowOff>86838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71486</xdr:rowOff>
    </xdr:from>
    <xdr:to>
      <xdr:col>24</xdr:col>
      <xdr:colOff>63500</xdr:colOff>
      <xdr:row>96</xdr:row>
      <xdr:rowOff>7889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59236"/>
          <a:ext cx="838200"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71486</xdr:rowOff>
    </xdr:from>
    <xdr:to>
      <xdr:col>19</xdr:col>
      <xdr:colOff>177800</xdr:colOff>
      <xdr:row>95</xdr:row>
      <xdr:rowOff>101250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59236"/>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101250</xdr:rowOff>
    </xdr:from>
    <xdr:to>
      <xdr:col>15</xdr:col>
      <xdr:colOff>50800</xdr:colOff>
      <xdr:row>97</xdr:row>
      <xdr:rowOff>91442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89000"/>
          <a:ext cx="889000" cy="3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91442</xdr:rowOff>
    </xdr:from>
    <xdr:to>
      <xdr:col>10</xdr:col>
      <xdr:colOff>114300</xdr:colOff>
      <xdr:row>97</xdr:row>
      <xdr:rowOff>144638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22092"/>
          <a:ext cx="889000" cy="5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128539</xdr:rowOff>
    </xdr:from>
    <xdr:to>
      <xdr:col>24</xdr:col>
      <xdr:colOff>114300</xdr:colOff>
      <xdr:row>96</xdr:row>
      <xdr:rowOff>58689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151416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20686</xdr:rowOff>
    </xdr:from>
    <xdr:to>
      <xdr:col>20</xdr:col>
      <xdr:colOff>38100</xdr:colOff>
      <xdr:row>95</xdr:row>
      <xdr:rowOff>122286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113413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50450</xdr:rowOff>
    </xdr:from>
    <xdr:to>
      <xdr:col>15</xdr:col>
      <xdr:colOff>101600</xdr:colOff>
      <xdr:row>95</xdr:row>
      <xdr:rowOff>152050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143177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40642</xdr:rowOff>
    </xdr:from>
    <xdr:to>
      <xdr:col>10</xdr:col>
      <xdr:colOff>165100</xdr:colOff>
      <xdr:row>97</xdr:row>
      <xdr:rowOff>142242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93838</xdr:rowOff>
    </xdr:from>
    <xdr:to>
      <xdr:col>6</xdr:col>
      <xdr:colOff>38100</xdr:colOff>
      <xdr:row>98</xdr:row>
      <xdr:rowOff>23988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167589</xdr:rowOff>
    </xdr:from>
    <xdr:to>
      <xdr:col>55</xdr:col>
      <xdr:colOff>0</xdr:colOff>
      <xdr:row>37</xdr:row>
      <xdr:rowOff>169418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123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137414</xdr:rowOff>
    </xdr:from>
    <xdr:to>
      <xdr:col>50</xdr:col>
      <xdr:colOff>114300</xdr:colOff>
      <xdr:row>37</xdr:row>
      <xdr:rowOff>167589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8106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137414</xdr:rowOff>
    </xdr:from>
    <xdr:to>
      <xdr:col>45</xdr:col>
      <xdr:colOff>177800</xdr:colOff>
      <xdr:row>37</xdr:row>
      <xdr:rowOff>167132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10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167132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02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33545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116789</xdr:rowOff>
    </xdr:from>
    <xdr:to>
      <xdr:col>50</xdr:col>
      <xdr:colOff>165100</xdr:colOff>
      <xdr:row>38</xdr:row>
      <xdr:rowOff>46940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38066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86614</xdr:rowOff>
    </xdr:from>
    <xdr:to>
      <xdr:col>46</xdr:col>
      <xdr:colOff>38100</xdr:colOff>
      <xdr:row>38</xdr:row>
      <xdr:rowOff>16764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79808</xdr:rowOff>
    </xdr:from>
    <xdr:to>
      <xdr:col>55</xdr:col>
      <xdr:colOff>0</xdr:colOff>
      <xdr:row>77</xdr:row>
      <xdr:rowOff>112908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81458"/>
          <a:ext cx="838200" cy="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79808</xdr:rowOff>
    </xdr:from>
    <xdr:to>
      <xdr:col>50</xdr:col>
      <xdr:colOff>114300</xdr:colOff>
      <xdr:row>77</xdr:row>
      <xdr:rowOff>105228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81458"/>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105228</xdr:rowOff>
    </xdr:from>
    <xdr:to>
      <xdr:col>45</xdr:col>
      <xdr:colOff>177800</xdr:colOff>
      <xdr:row>77</xdr:row>
      <xdr:rowOff>107376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0687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107376</xdr:rowOff>
    </xdr:from>
    <xdr:to>
      <xdr:col>41</xdr:col>
      <xdr:colOff>50800</xdr:colOff>
      <xdr:row>78</xdr:row>
      <xdr:rowOff>7021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0902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62108</xdr:rowOff>
    </xdr:from>
    <xdr:to>
      <xdr:col>55</xdr:col>
      <xdr:colOff>50800</xdr:colOff>
      <xdr:row>77</xdr:row>
      <xdr:rowOff>163708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148485</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29008</xdr:rowOff>
    </xdr:from>
    <xdr:to>
      <xdr:col>50</xdr:col>
      <xdr:colOff>165100</xdr:colOff>
      <xdr:row>77</xdr:row>
      <xdr:rowOff>130608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121735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54428</xdr:rowOff>
    </xdr:from>
    <xdr:to>
      <xdr:col>46</xdr:col>
      <xdr:colOff>38100</xdr:colOff>
      <xdr:row>77</xdr:row>
      <xdr:rowOff>156028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147155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4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56576</xdr:rowOff>
    </xdr:from>
    <xdr:to>
      <xdr:col>41</xdr:col>
      <xdr:colOff>101600</xdr:colOff>
      <xdr:row>77</xdr:row>
      <xdr:rowOff>158176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149303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127671</xdr:rowOff>
    </xdr:from>
    <xdr:to>
      <xdr:col>36</xdr:col>
      <xdr:colOff>165100</xdr:colOff>
      <xdr:row>78</xdr:row>
      <xdr:rowOff>57821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48948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78161</xdr:rowOff>
    </xdr:from>
    <xdr:to>
      <xdr:col>55</xdr:col>
      <xdr:colOff>0</xdr:colOff>
      <xdr:row>97</xdr:row>
      <xdr:rowOff>91706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708811"/>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91706</xdr:rowOff>
    </xdr:from>
    <xdr:to>
      <xdr:col>50</xdr:col>
      <xdr:colOff>114300</xdr:colOff>
      <xdr:row>97</xdr:row>
      <xdr:rowOff>101707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722356"/>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93912</xdr:rowOff>
    </xdr:from>
    <xdr:to>
      <xdr:col>45</xdr:col>
      <xdr:colOff>177800</xdr:colOff>
      <xdr:row>97</xdr:row>
      <xdr:rowOff>101707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724562"/>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92289</xdr:rowOff>
    </xdr:from>
    <xdr:to>
      <xdr:col>41</xdr:col>
      <xdr:colOff>50800</xdr:colOff>
      <xdr:row>97</xdr:row>
      <xdr:rowOff>93912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72293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27361</xdr:rowOff>
    </xdr:from>
    <xdr:to>
      <xdr:col>55</xdr:col>
      <xdr:colOff>50800</xdr:colOff>
      <xdr:row>97</xdr:row>
      <xdr:rowOff>128961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113738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40906</xdr:rowOff>
    </xdr:from>
    <xdr:to>
      <xdr:col>50</xdr:col>
      <xdr:colOff>165100</xdr:colOff>
      <xdr:row>97</xdr:row>
      <xdr:rowOff>142506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133633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50907</xdr:rowOff>
    </xdr:from>
    <xdr:to>
      <xdr:col>46</xdr:col>
      <xdr:colOff>38100</xdr:colOff>
      <xdr:row>97</xdr:row>
      <xdr:rowOff>152507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143634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43112</xdr:rowOff>
    </xdr:from>
    <xdr:to>
      <xdr:col>41</xdr:col>
      <xdr:colOff>101600</xdr:colOff>
      <xdr:row>97</xdr:row>
      <xdr:rowOff>144712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135839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41489</xdr:rowOff>
    </xdr:from>
    <xdr:to>
      <xdr:col>36</xdr:col>
      <xdr:colOff>165100</xdr:colOff>
      <xdr:row>97</xdr:row>
      <xdr:rowOff>143089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134216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134717</xdr:rowOff>
    </xdr:from>
    <xdr:to>
      <xdr:col>85</xdr:col>
      <xdr:colOff>127000</xdr:colOff>
      <xdr:row>38</xdr:row>
      <xdr:rowOff>1397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306917"/>
          <a:ext cx="838200" cy="20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xdr:rowOff>
    </xdr:from>
    <xdr:to>
      <xdr:col>81</xdr:col>
      <xdr:colOff>50800</xdr:colOff>
      <xdr:row>38</xdr:row>
      <xdr:rowOff>14244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16497"/>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15296</xdr:rowOff>
    </xdr:from>
    <xdr:to>
      <xdr:col>76</xdr:col>
      <xdr:colOff>114300</xdr:colOff>
      <xdr:row>38</xdr:row>
      <xdr:rowOff>14244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58946"/>
          <a:ext cx="889000" cy="1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160914</xdr:rowOff>
    </xdr:from>
    <xdr:to>
      <xdr:col>71</xdr:col>
      <xdr:colOff>177800</xdr:colOff>
      <xdr:row>37</xdr:row>
      <xdr:rowOff>15296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33311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83917</xdr:rowOff>
    </xdr:from>
    <xdr:to>
      <xdr:col>85</xdr:col>
      <xdr:colOff>177800</xdr:colOff>
      <xdr:row>37</xdr:row>
      <xdr:rowOff>14067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106794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122047</xdr:rowOff>
    </xdr:from>
    <xdr:to>
      <xdr:col>81</xdr:col>
      <xdr:colOff>101600</xdr:colOff>
      <xdr:row>38</xdr:row>
      <xdr:rowOff>52197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43324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134894</xdr:rowOff>
    </xdr:from>
    <xdr:to>
      <xdr:col>76</xdr:col>
      <xdr:colOff>165100</xdr:colOff>
      <xdr:row>38</xdr:row>
      <xdr:rowOff>65044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56171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135946</xdr:rowOff>
    </xdr:from>
    <xdr:to>
      <xdr:col>72</xdr:col>
      <xdr:colOff>38100</xdr:colOff>
      <xdr:row>37</xdr:row>
      <xdr:rowOff>66096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82623</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08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110114</xdr:rowOff>
    </xdr:from>
    <xdr:to>
      <xdr:col>67</xdr:col>
      <xdr:colOff>101600</xdr:colOff>
      <xdr:row>37</xdr:row>
      <xdr:rowOff>40264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2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56791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0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122093</xdr:rowOff>
    </xdr:from>
    <xdr:to>
      <xdr:col>85</xdr:col>
      <xdr:colOff>127000</xdr:colOff>
      <xdr:row>56</xdr:row>
      <xdr:rowOff>140596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23293"/>
          <a:ext cx="8382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122093</xdr:rowOff>
    </xdr:from>
    <xdr:to>
      <xdr:col>81</xdr:col>
      <xdr:colOff>50800</xdr:colOff>
      <xdr:row>56</xdr:row>
      <xdr:rowOff>170040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23293"/>
          <a:ext cx="8890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170040</xdr:rowOff>
    </xdr:from>
    <xdr:to>
      <xdr:col>76</xdr:col>
      <xdr:colOff>114300</xdr:colOff>
      <xdr:row>57</xdr:row>
      <xdr:rowOff>4845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71240"/>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155963</xdr:rowOff>
    </xdr:from>
    <xdr:to>
      <xdr:col>71</xdr:col>
      <xdr:colOff>177800</xdr:colOff>
      <xdr:row>57</xdr:row>
      <xdr:rowOff>4845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757163"/>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89796</xdr:rowOff>
    </xdr:from>
    <xdr:to>
      <xdr:col>85</xdr:col>
      <xdr:colOff>177800</xdr:colOff>
      <xdr:row>57</xdr:row>
      <xdr:rowOff>19946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112673</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4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71293</xdr:rowOff>
    </xdr:from>
    <xdr:to>
      <xdr:col>81</xdr:col>
      <xdr:colOff>101600</xdr:colOff>
      <xdr:row>57</xdr:row>
      <xdr:rowOff>1443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17970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119240</xdr:rowOff>
    </xdr:from>
    <xdr:to>
      <xdr:col>76</xdr:col>
      <xdr:colOff>165100</xdr:colOff>
      <xdr:row>57</xdr:row>
      <xdr:rowOff>49390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65917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125495</xdr:rowOff>
    </xdr:from>
    <xdr:to>
      <xdr:col>72</xdr:col>
      <xdr:colOff>38100</xdr:colOff>
      <xdr:row>57</xdr:row>
      <xdr:rowOff>55645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72172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0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105163</xdr:rowOff>
    </xdr:from>
    <xdr:to>
      <xdr:col>67</xdr:col>
      <xdr:colOff>101600</xdr:colOff>
      <xdr:row>57</xdr:row>
      <xdr:rowOff>35313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51840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71120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444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20320</xdr:rowOff>
    </xdr:from>
    <xdr:to>
      <xdr:col>67</xdr:col>
      <xdr:colOff>101600</xdr:colOff>
      <xdr:row>78</xdr:row>
      <xdr:rowOff>121920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113047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486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128544</xdr:rowOff>
    </xdr:from>
    <xdr:to>
      <xdr:col>85</xdr:col>
      <xdr:colOff>127000</xdr:colOff>
      <xdr:row>97</xdr:row>
      <xdr:rowOff>128636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5919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120817</xdr:rowOff>
    </xdr:from>
    <xdr:to>
      <xdr:col>81</xdr:col>
      <xdr:colOff>50800</xdr:colOff>
      <xdr:row>97</xdr:row>
      <xdr:rowOff>128636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51467"/>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116656</xdr:rowOff>
    </xdr:from>
    <xdr:to>
      <xdr:col>76</xdr:col>
      <xdr:colOff>114300</xdr:colOff>
      <xdr:row>97</xdr:row>
      <xdr:rowOff>120817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4730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103443</xdr:rowOff>
    </xdr:from>
    <xdr:to>
      <xdr:col>71</xdr:col>
      <xdr:colOff>177800</xdr:colOff>
      <xdr:row>97</xdr:row>
      <xdr:rowOff>116656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34093"/>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77744</xdr:rowOff>
    </xdr:from>
    <xdr:to>
      <xdr:col>85</xdr:col>
      <xdr:colOff>177800</xdr:colOff>
      <xdr:row>98</xdr:row>
      <xdr:rowOff>7894</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56171</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77836</xdr:rowOff>
    </xdr:from>
    <xdr:to>
      <xdr:col>81</xdr:col>
      <xdr:colOff>101600</xdr:colOff>
      <xdr:row>98</xdr:row>
      <xdr:rowOff>7986</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170563</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0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70017</xdr:rowOff>
    </xdr:from>
    <xdr:to>
      <xdr:col>76</xdr:col>
      <xdr:colOff>165100</xdr:colOff>
      <xdr:row>98</xdr:row>
      <xdr:rowOff>167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162744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9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65856</xdr:rowOff>
    </xdr:from>
    <xdr:to>
      <xdr:col>72</xdr:col>
      <xdr:colOff>38100</xdr:colOff>
      <xdr:row>97</xdr:row>
      <xdr:rowOff>167456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158583</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8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52643</xdr:rowOff>
    </xdr:from>
    <xdr:to>
      <xdr:col>67</xdr:col>
      <xdr:colOff>101600</xdr:colOff>
      <xdr:row>97</xdr:row>
      <xdr:rowOff>154243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145370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年度は、前年度と比較し消防費が増となっており、これは、防災ギフト配付事業の皆増が主な要因である。</a:t>
          </a:r>
        </a:p>
        <a:p>
          <a:r>
            <a:rPr kumimoji="1" lang="ja-JP" altLang="en-US" sz="1300">
              <a:latin typeface="ＭＳ Ｐゴシック" panose="020B0600070205080204" pitchFamily="50" charset="-128"/>
              <a:ea typeface="ＭＳ Ｐゴシック" panose="020B0600070205080204" pitchFamily="50" charset="-128"/>
            </a:rPr>
            <a:t>また、類似団体平均は下回っているものの、民生費は毎年増加が続いている。これは、物価高騰重点支援給付金事業の皆増や、私立保育所の増などにより、運営費補助等の経費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子育て支援策の充実や超高齢社会の進展への対応など、今後も子育て・教育施策や、障害者施策、高齢者施策等の増加が見込まれるため、施策の緊急度や優先度を見極め、引き続き行財政改革の推進により歳出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実質収支比率は、算定上の分母である標準財政規模が増となったことに加え、分子である実質収支額が減となったことにより、前年度比△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財政調整基金は、前年度末残高と比較し、金額ベースにおいても、標準財政規模比でも増となっている。また、実質単年度収支は過去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年間でバラつきがある状態であり、財政調整基金の確保と活用のバランスを図る必要がある。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本区の各会計はいずれも実質収支額がプラス（黒字決算）であり、連結実質赤字比率は「－」である。今後も堅実な財政運営を図っていく必要がある。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242322594</v>
      </c>
      <c r="BO4" s="358"/>
      <c r="BP4" s="358"/>
      <c r="BQ4" s="358"/>
      <c r="BR4" s="358"/>
      <c r="BS4" s="358"/>
      <c r="BT4" s="358"/>
      <c r="BU4" s="359"/>
      <c r="BV4" s="357">
        <v>240885135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5.9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233187326</v>
      </c>
      <c r="BO5" s="395"/>
      <c r="BP5" s="395"/>
      <c r="BQ5" s="395"/>
      <c r="BR5" s="395"/>
      <c r="BS5" s="395"/>
      <c r="BT5" s="395"/>
      <c r="BU5" s="396"/>
      <c r="BV5" s="394">
        <v>232505093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73.099999999999994</v>
      </c>
      <c r="CU5" s="392"/>
      <c r="CV5" s="392"/>
      <c r="CW5" s="392"/>
      <c r="CX5" s="392"/>
      <c r="CY5" s="392"/>
      <c r="CZ5" s="392"/>
      <c r="DA5" s="393"/>
      <c r="DB5" s="391">
        <v>74.7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9135268</v>
      </c>
      <c r="BO6" s="395"/>
      <c r="BP6" s="395"/>
      <c r="BQ6" s="395"/>
      <c r="BR6" s="395"/>
      <c r="BS6" s="395"/>
      <c r="BT6" s="395"/>
      <c r="BU6" s="396"/>
      <c r="BV6" s="394">
        <v>8380042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73.099999999999994</v>
      </c>
      <c r="CU6" s="432"/>
      <c r="CV6" s="432"/>
      <c r="CW6" s="432"/>
      <c r="CX6" s="432"/>
      <c r="CY6" s="432"/>
      <c r="CZ6" s="432"/>
      <c r="DA6" s="433"/>
      <c r="DB6" s="431">
        <v>74.7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1928227</v>
      </c>
      <c r="BO7" s="395"/>
      <c r="BP7" s="395"/>
      <c r="BQ7" s="395"/>
      <c r="BR7" s="395"/>
      <c r="BS7" s="395"/>
      <c r="BT7" s="395"/>
      <c r="BU7" s="396"/>
      <c r="BV7" s="394">
        <v>465675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143465669</v>
      </c>
      <c r="CU7" s="395"/>
      <c r="CV7" s="395"/>
      <c r="CW7" s="395"/>
      <c r="CX7" s="395"/>
      <c r="CY7" s="395"/>
      <c r="CZ7" s="395"/>
      <c r="DA7" s="396"/>
      <c r="DB7" s="394">
        <v>134825376</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7207041</v>
      </c>
      <c r="BO8" s="395"/>
      <c r="BP8" s="395"/>
      <c r="BQ8" s="395"/>
      <c r="BR8" s="395"/>
      <c r="BS8" s="395"/>
      <c r="BT8" s="395"/>
      <c r="BU8" s="396"/>
      <c r="BV8" s="394">
        <v>7914367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524310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-707326</v>
      </c>
      <c r="BO9" s="395"/>
      <c r="BP9" s="395"/>
      <c r="BQ9" s="395"/>
      <c r="BR9" s="395"/>
      <c r="BS9" s="395"/>
      <c r="BT9" s="395"/>
      <c r="BU9" s="396"/>
      <c r="BV9" s="394">
        <v>-3016647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498109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4024533</v>
      </c>
      <c r="BO10" s="395"/>
      <c r="BP10" s="395"/>
      <c r="BQ10" s="395"/>
      <c r="BR10" s="395"/>
      <c r="BS10" s="395"/>
      <c r="BT10" s="395"/>
      <c r="BU10" s="396"/>
      <c r="BV10" s="394">
        <v>5477325</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539108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502102</v>
      </c>
      <c r="S13" s="479"/>
      <c r="T13" s="479"/>
      <c r="U13" s="479"/>
      <c r="V13" s="480"/>
      <c r="W13" s="410" t="s">
        <v>131</v>
      </c>
      <c r="X13" s="411"/>
      <c r="Y13" s="411"/>
      <c r="Z13" s="411"/>
      <c r="AA13" s="411"/>
      <c r="AB13" s="401"/>
      <c r="AC13" s="445">
        <v>203</v>
      </c>
      <c r="AD13" s="446"/>
      <c r="AE13" s="446"/>
      <c r="AF13" s="446"/>
      <c r="AG13" s="488"/>
      <c r="AH13" s="445">
        <v>160</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2317207</v>
      </c>
      <c r="BO13" s="395"/>
      <c r="BP13" s="395"/>
      <c r="BQ13" s="395"/>
      <c r="BR13" s="395"/>
      <c r="BS13" s="395"/>
      <c r="BT13" s="395"/>
      <c r="BU13" s="396"/>
      <c r="BV13" s="394">
        <v>2260678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-2.8</v>
      </c>
      <c r="CU13" s="392"/>
      <c r="CV13" s="392"/>
      <c r="CW13" s="392"/>
      <c r="CX13" s="392"/>
      <c r="CY13" s="392"/>
      <c r="CZ13" s="392"/>
      <c r="DA13" s="393"/>
      <c r="DB13" s="391">
        <v>-3.3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532882</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499491</v>
      </c>
      <c r="S15" s="479"/>
      <c r="T15" s="479"/>
      <c r="U15" s="479"/>
      <c r="V15" s="480"/>
      <c r="W15" s="410" t="s">
        <v>137</v>
      </c>
      <c r="X15" s="411"/>
      <c r="Y15" s="411"/>
      <c r="Z15" s="411"/>
      <c r="AA15" s="411"/>
      <c r="AB15" s="401"/>
      <c r="AC15" s="445">
        <v>34134</v>
      </c>
      <c r="AD15" s="446"/>
      <c r="AE15" s="446"/>
      <c r="AF15" s="446"/>
      <c r="AG15" s="488"/>
      <c r="AH15" s="445">
        <v>34048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66097788</v>
      </c>
      <c r="BO15" s="358"/>
      <c r="BP15" s="358"/>
      <c r="BQ15" s="358"/>
      <c r="BR15" s="358"/>
      <c r="BS15" s="358"/>
      <c r="BT15" s="358"/>
      <c r="BU15" s="359"/>
      <c r="BV15" s="357">
        <v>61281473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15.2</v>
      </c>
      <c r="AD16" s="482"/>
      <c r="AE16" s="482"/>
      <c r="AF16" s="482"/>
      <c r="AG16" s="483"/>
      <c r="AH16" s="481">
        <v>16.899999999999999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133328072</v>
      </c>
      <c r="BO16" s="395"/>
      <c r="BP16" s="395"/>
      <c r="BQ16" s="395"/>
      <c r="BR16" s="395"/>
      <c r="BS16" s="395"/>
      <c r="BT16" s="395"/>
      <c r="BU16" s="396"/>
      <c r="BV16" s="394">
        <v>125412354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190886</v>
      </c>
      <c r="AD17" s="446"/>
      <c r="AE17" s="446"/>
      <c r="AF17" s="446"/>
      <c r="AG17" s="488"/>
      <c r="AH17" s="445">
        <v>167231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143465669</v>
      </c>
      <c r="BO17" s="395"/>
      <c r="BP17" s="395"/>
      <c r="BQ17" s="395"/>
      <c r="BR17" s="395"/>
      <c r="BS17" s="395"/>
      <c r="BT17" s="395"/>
      <c r="BU17" s="396"/>
      <c r="BV17" s="394">
        <v>134825376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42.99</v>
      </c>
      <c r="M18" s="518"/>
      <c r="N18" s="518"/>
      <c r="O18" s="518"/>
      <c r="P18" s="518"/>
      <c r="Q18" s="518"/>
      <c r="R18" s="519"/>
      <c r="S18" s="519"/>
      <c r="T18" s="519"/>
      <c r="U18" s="519"/>
      <c r="V18" s="520"/>
      <c r="W18" s="412"/>
      <c r="X18" s="413"/>
      <c r="Y18" s="413"/>
      <c r="Z18" s="413"/>
      <c r="AA18" s="413"/>
      <c r="AB18" s="404"/>
      <c r="AC18" s="521">
        <v>84.8</v>
      </c>
      <c r="AD18" s="522"/>
      <c r="AE18" s="522"/>
      <c r="AF18" s="522"/>
      <c r="AG18" s="523"/>
      <c r="AH18" s="521">
        <v>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109342361</v>
      </c>
      <c r="BO18" s="395"/>
      <c r="BP18" s="395"/>
      <c r="BQ18" s="395"/>
      <c r="BR18" s="395"/>
      <c r="BS18" s="395"/>
      <c r="BT18" s="395"/>
      <c r="BU18" s="396"/>
      <c r="BV18" s="394">
        <v>106870880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12196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170508946</v>
      </c>
      <c r="BO19" s="395"/>
      <c r="BP19" s="395"/>
      <c r="BQ19" s="395"/>
      <c r="BR19" s="395"/>
      <c r="BS19" s="395"/>
      <c r="BT19" s="395"/>
      <c r="BU19" s="396"/>
      <c r="BV19" s="394">
        <v>162038228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264278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25047925</v>
      </c>
      <c r="BO22" s="358"/>
      <c r="BP22" s="358"/>
      <c r="BQ22" s="358"/>
      <c r="BR22" s="358"/>
      <c r="BS22" s="358"/>
      <c r="BT22" s="358"/>
      <c r="BU22" s="359"/>
      <c r="BV22" s="357">
        <v>23740626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23049250</v>
      </c>
      <c r="BO23" s="395"/>
      <c r="BP23" s="395"/>
      <c r="BQ23" s="395"/>
      <c r="BR23" s="395"/>
      <c r="BS23" s="395"/>
      <c r="BT23" s="395"/>
      <c r="BU23" s="396"/>
      <c r="BV23" s="394">
        <v>21604183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11570</v>
      </c>
      <c r="R24" s="446"/>
      <c r="S24" s="446"/>
      <c r="T24" s="446"/>
      <c r="U24" s="446"/>
      <c r="V24" s="488"/>
      <c r="W24" s="540"/>
      <c r="X24" s="541"/>
      <c r="Y24" s="542"/>
      <c r="Z24" s="444" t="s">
        <v>162</v>
      </c>
      <c r="AA24" s="424"/>
      <c r="AB24" s="424"/>
      <c r="AC24" s="424"/>
      <c r="AD24" s="424"/>
      <c r="AE24" s="424"/>
      <c r="AF24" s="424"/>
      <c r="AG24" s="425"/>
      <c r="AH24" s="445">
        <v>2456</v>
      </c>
      <c r="AI24" s="446"/>
      <c r="AJ24" s="446"/>
      <c r="AK24" s="446"/>
      <c r="AL24" s="488"/>
      <c r="AM24" s="445">
        <v>7331160</v>
      </c>
      <c r="AN24" s="446"/>
      <c r="AO24" s="446"/>
      <c r="AP24" s="446"/>
      <c r="AQ24" s="446"/>
      <c r="AR24" s="488"/>
      <c r="AS24" s="445">
        <v>2985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25047925</v>
      </c>
      <c r="BO24" s="395"/>
      <c r="BP24" s="395"/>
      <c r="BQ24" s="395"/>
      <c r="BR24" s="395"/>
      <c r="BS24" s="395"/>
      <c r="BT24" s="395"/>
      <c r="BU24" s="396"/>
      <c r="BV24" s="394">
        <v>23740626</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9240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17619149</v>
      </c>
      <c r="BO25" s="358"/>
      <c r="BP25" s="358"/>
      <c r="BQ25" s="358"/>
      <c r="BR25" s="358"/>
      <c r="BS25" s="358"/>
      <c r="BT25" s="358"/>
      <c r="BU25" s="359"/>
      <c r="BV25" s="357">
        <v>16238228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8090</v>
      </c>
      <c r="R26" s="446"/>
      <c r="S26" s="446"/>
      <c r="T26" s="446"/>
      <c r="U26" s="446"/>
      <c r="V26" s="488"/>
      <c r="W26" s="540"/>
      <c r="X26" s="541"/>
      <c r="Y26" s="542"/>
      <c r="Z26" s="444" t="s">
        <v>168</v>
      </c>
      <c r="AA26" s="546"/>
      <c r="AB26" s="546"/>
      <c r="AC26" s="546"/>
      <c r="AD26" s="546"/>
      <c r="AE26" s="546"/>
      <c r="AF26" s="546"/>
      <c r="AG26" s="547"/>
      <c r="AH26" s="445">
        <v>232</v>
      </c>
      <c r="AI26" s="446"/>
      <c r="AJ26" s="446"/>
      <c r="AK26" s="446"/>
      <c r="AL26" s="488"/>
      <c r="AM26" s="445">
        <v>674192</v>
      </c>
      <c r="AN26" s="446"/>
      <c r="AO26" s="446"/>
      <c r="AP26" s="446"/>
      <c r="AQ26" s="446"/>
      <c r="AR26" s="488"/>
      <c r="AS26" s="445">
        <v>2906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9240</v>
      </c>
      <c r="R27" s="446"/>
      <c r="S27" s="446"/>
      <c r="T27" s="446"/>
      <c r="U27" s="446"/>
      <c r="V27" s="488"/>
      <c r="W27" s="540"/>
      <c r="X27" s="541"/>
      <c r="Y27" s="542"/>
      <c r="Z27" s="444" t="s">
        <v>171</v>
      </c>
      <c r="AA27" s="424"/>
      <c r="AB27" s="424"/>
      <c r="AC27" s="424"/>
      <c r="AD27" s="424"/>
      <c r="AE27" s="424"/>
      <c r="AF27" s="424"/>
      <c r="AG27" s="425"/>
      <c r="AH27" s="445">
        <v>81</v>
      </c>
      <c r="AI27" s="446"/>
      <c r="AJ27" s="446"/>
      <c r="AK27" s="446"/>
      <c r="AL27" s="488"/>
      <c r="AM27" s="445">
        <v>277833</v>
      </c>
      <c r="AN27" s="446"/>
      <c r="AO27" s="446"/>
      <c r="AP27" s="446"/>
      <c r="AQ27" s="446"/>
      <c r="AR27" s="488"/>
      <c r="AS27" s="445">
        <v>3430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6000000</v>
      </c>
      <c r="BO27" s="514"/>
      <c r="BP27" s="514"/>
      <c r="BQ27" s="514"/>
      <c r="BR27" s="514"/>
      <c r="BS27" s="514"/>
      <c r="BT27" s="514"/>
      <c r="BU27" s="515"/>
      <c r="BV27" s="513">
        <v>6000000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7960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45624680</v>
      </c>
      <c r="BO28" s="358"/>
      <c r="BP28" s="358"/>
      <c r="BQ28" s="358"/>
      <c r="BR28" s="358"/>
      <c r="BS28" s="358"/>
      <c r="BT28" s="358"/>
      <c r="BU28" s="359"/>
      <c r="BV28" s="357">
        <v>42600147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42</v>
      </c>
      <c r="M29" s="446"/>
      <c r="N29" s="446"/>
      <c r="O29" s="446"/>
      <c r="P29" s="488"/>
      <c r="Q29" s="445">
        <v>6100</v>
      </c>
      <c r="R29" s="446"/>
      <c r="S29" s="446"/>
      <c r="T29" s="446"/>
      <c r="U29" s="446"/>
      <c r="V29" s="488"/>
      <c r="W29" s="543"/>
      <c r="X29" s="544"/>
      <c r="Y29" s="545"/>
      <c r="Z29" s="444" t="s">
        <v>177</v>
      </c>
      <c r="AA29" s="424"/>
      <c r="AB29" s="424"/>
      <c r="AC29" s="424"/>
      <c r="AD29" s="424"/>
      <c r="AE29" s="424"/>
      <c r="AF29" s="424"/>
      <c r="AG29" s="425"/>
      <c r="AH29" s="445">
        <v>2537</v>
      </c>
      <c r="AI29" s="446"/>
      <c r="AJ29" s="446"/>
      <c r="AK29" s="446"/>
      <c r="AL29" s="488"/>
      <c r="AM29" s="445">
        <v>7608993</v>
      </c>
      <c r="AN29" s="446"/>
      <c r="AO29" s="446"/>
      <c r="AP29" s="446"/>
      <c r="AQ29" s="446"/>
      <c r="AR29" s="488"/>
      <c r="AS29" s="445">
        <v>2999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3123739</v>
      </c>
      <c r="BO29" s="395"/>
      <c r="BP29" s="395"/>
      <c r="BQ29" s="395"/>
      <c r="BR29" s="395"/>
      <c r="BS29" s="395"/>
      <c r="BT29" s="395"/>
      <c r="BU29" s="396"/>
      <c r="BV29" s="394">
        <v>3110178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137364682</v>
      </c>
      <c r="BO30" s="514"/>
      <c r="BP30" s="514"/>
      <c r="BQ30" s="514"/>
      <c r="BR30" s="514"/>
      <c r="BS30" s="514"/>
      <c r="BT30" s="514"/>
      <c r="BU30" s="515"/>
      <c r="BV30" s="513">
        <v>125643161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江東区文化コミュニティ財団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江東区健康スポーツ公社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江東区土地開発公社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boHv+ubid86eDwPSCZCvB60b/yt/edOgOJFhYOwuUxpIRn0LaZAcv10kIDdaGJaLDjsNxeDeN98tVzWWIZt/eg==" saltValue="ON+5pvN22GPcA4QyRmOh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526</v>
      </c>
      <c r="D34" s="1136"/>
      <c r="E34" s="1137"/>
      <c r="F34" s="32">
        <v>3.9</v>
      </c>
      <c r="G34" s="33">
        <v>4.47</v>
      </c>
      <c r="H34" s="33">
        <v>8.4600000000000009</v>
      </c>
      <c r="I34" s="33">
        <v>5.87</v>
      </c>
      <c r="J34" s="34">
        <v>5.0199999999999996</v>
      </c>
      <c r="K34" s="22"/>
      <c r="L34" s="22"/>
      <c r="M34" s="22"/>
      <c r="N34" s="22"/>
      <c r="O34" s="22"/>
      <c r="P34" s="22"/>
    </row>
    <row r="35" spans="1:16" ht="39" customHeight="1" x14ac:dyDescent="0.2">
      <c r="A35" s="22"/>
      <c r="B35" s="35"/>
      <c r="C35" s="1132" t="s">
        <v>527</v>
      </c>
      <c r="D35" s="1132"/>
      <c r="E35" s="1133"/>
      <c r="F35" s="36">
        <v>0.78</v>
      </c>
      <c r="G35" s="37">
        <v>1.46</v>
      </c>
      <c r="H35" s="37">
        <v>1.17</v>
      </c>
      <c r="I35" s="37">
        <v>1.08</v>
      </c>
      <c r="J35" s="38">
        <v>1.04</v>
      </c>
      <c r="K35" s="22"/>
      <c r="L35" s="22"/>
      <c r="M35" s="22"/>
      <c r="N35" s="22"/>
      <c r="O35" s="22"/>
      <c r="P35" s="22"/>
    </row>
    <row r="36" spans="1:16" ht="39" customHeight="1" x14ac:dyDescent="0.2">
      <c r="A36" s="22"/>
      <c r="B36" s="35"/>
      <c r="C36" s="1132" t="s">
        <v>528</v>
      </c>
      <c r="D36" s="1132"/>
      <c r="E36" s="1133"/>
      <c r="F36" s="36">
        <v>0.46</v>
      </c>
      <c r="G36" s="37">
        <v>0.67</v>
      </c>
      <c r="H36" s="37">
        <v>0.79</v>
      </c>
      <c r="I36" s="37">
        <v>0.7</v>
      </c>
      <c r="J36" s="38">
        <v>0.47</v>
      </c>
      <c r="K36" s="22"/>
      <c r="L36" s="22"/>
      <c r="M36" s="22"/>
      <c r="N36" s="22"/>
      <c r="O36" s="22"/>
      <c r="P36" s="22"/>
    </row>
    <row r="37" spans="1:16" ht="39" customHeight="1" x14ac:dyDescent="0.2">
      <c r="A37" s="22"/>
      <c r="B37" s="35"/>
      <c r="C37" s="1132" t="s">
        <v>529</v>
      </c>
      <c r="D37" s="1132"/>
      <c r="E37" s="1133"/>
      <c r="F37" s="36">
        <v>0.08</v>
      </c>
      <c r="G37" s="37">
        <v>0.14000000000000001</v>
      </c>
      <c r="H37" s="37">
        <v>0.11</v>
      </c>
      <c r="I37" s="37">
        <v>0.14000000000000001</v>
      </c>
      <c r="J37" s="38">
        <v>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530</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531</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JlII704BVMhbBbMpVO4zPWWDQBO+BPMXjcQWU6e+wCoUQtgdpWMazOFvjPywhnZrG1ZYtv/NoyEMM6YOvNthA==" saltValue="Okoyg6PFIjSKqcKuzIY5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2202</v>
      </c>
      <c r="L45" s="58">
        <v>2192</v>
      </c>
      <c r="M45" s="58">
        <v>2196</v>
      </c>
      <c r="N45" s="58">
        <v>2134</v>
      </c>
      <c r="O45" s="59">
        <v>2159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60</v>
      </c>
      <c r="L47" s="62">
        <v>56</v>
      </c>
      <c r="M47" s="62">
        <v>53</v>
      </c>
      <c r="N47" s="62">
        <v>16</v>
      </c>
      <c r="O47" s="63" t="s">
        <v>482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121</v>
      </c>
      <c r="L49" s="62">
        <v>140</v>
      </c>
      <c r="M49" s="62">
        <v>142</v>
      </c>
      <c r="N49" s="62">
        <v>139</v>
      </c>
      <c r="O49" s="63">
        <v>174</v>
      </c>
      <c r="P49" s="46"/>
      <c r="Q49" s="46"/>
      <c r="R49" s="46"/>
      <c r="S49" s="46"/>
      <c r="T49" s="46"/>
      <c r="U49" s="46"/>
    </row>
    <row r="50" spans="1:21" ht="30.75" customHeight="1" x14ac:dyDescent="0.2">
      <c r="A50" s="46"/>
      <c r="B50" s="1140"/>
      <c r="C50" s="1141"/>
      <c r="D50" s="60"/>
      <c r="E50" s="1146" t="s">
        <v>15</v>
      </c>
      <c r="F50" s="1146"/>
      <c r="G50" s="1146"/>
      <c r="H50" s="1146"/>
      <c r="I50" s="1146"/>
      <c r="J50" s="1147"/>
      <c r="K50" s="61">
        <v>53</v>
      </c>
      <c r="L50" s="62">
        <v>53</v>
      </c>
      <c r="M50" s="62">
        <v>20</v>
      </c>
      <c r="N50" s="62">
        <v>17</v>
      </c>
      <c r="O50" s="63">
        <v>15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6875</v>
      </c>
      <c r="L52" s="62">
        <v>6780</v>
      </c>
      <c r="M52" s="62">
        <v>6560</v>
      </c>
      <c r="N52" s="62">
        <v>6050</v>
      </c>
      <c r="O52" s="63">
        <v>5520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-4439</v>
      </c>
      <c r="L53" s="67">
        <v>-4339</v>
      </c>
      <c r="M53" s="67">
        <v>-4149</v>
      </c>
      <c r="N53" s="67">
        <v>-3744</v>
      </c>
      <c r="O53" s="68">
        <v>-3172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54" t="s">
        <v>24</v>
      </c>
      <c r="C58" s="1155"/>
      <c r="D58" s="1160" t="s">
        <v>25</v>
      </c>
      <c r="E58" s="1161"/>
      <c r="F58" s="1161"/>
      <c r="G58" s="1161"/>
      <c r="H58" s="1161"/>
      <c r="I58" s="1161"/>
      <c r="J58" s="1162"/>
      <c r="K58" s="81">
        <v>37</v>
      </c>
      <c r="L58" s="82">
        <v>37</v>
      </c>
      <c r="M58" s="82">
        <v>403</v>
      </c>
      <c r="N58" s="82">
        <v>177</v>
      </c>
      <c r="O58" s="83" t="s">
        <v>482</v>
      </c>
    </row>
    <row r="59" spans="1:21" ht="31.5" customHeight="1" x14ac:dyDescent="0.2">
      <c r="B59" s="1156"/>
      <c r="C59" s="1157"/>
      <c r="D59" s="1163" t="s">
        <v>26</v>
      </c>
      <c r="E59" s="1164"/>
      <c r="F59" s="1164"/>
      <c r="G59" s="1164"/>
      <c r="H59" s="1164"/>
      <c r="I59" s="1164"/>
      <c r="J59" s="1165"/>
      <c r="K59" s="84">
        <v>4661</v>
      </c>
      <c r="L59" s="85">
        <v>4736</v>
      </c>
      <c r="M59" s="85">
        <v>4689</v>
      </c>
      <c r="N59" s="85">
        <v>3591</v>
      </c>
      <c r="O59" s="86" t="s">
        <v>482</v>
      </c>
    </row>
    <row r="60" spans="1:21" ht="31.5" customHeight="1" thickBot="1" x14ac:dyDescent="0.25">
      <c r="B60" s="1158"/>
      <c r="C60" s="1159"/>
      <c r="D60" s="1166" t="s">
        <v>27</v>
      </c>
      <c r="E60" s="1167"/>
      <c r="F60" s="1167"/>
      <c r="G60" s="1167"/>
      <c r="H60" s="1167"/>
      <c r="I60" s="1167"/>
      <c r="J60" s="1168"/>
      <c r="K60" s="87">
        <v>470</v>
      </c>
      <c r="L60" s="88">
        <v>492</v>
      </c>
      <c r="M60" s="88">
        <v>511</v>
      </c>
      <c r="N60" s="88">
        <v>161</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IkMsTkceLgeEMahDPHe2S+CPTVQIPS9/D0Eu3sUncgJckUfgJFlYgWuMDQHuflNEDK4lLc2y7Mf6zEcaBED1A==" saltValue="OM5xjrA8rcmmNpw+x25k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27394</v>
      </c>
      <c r="J41" s="343">
        <v>26469</v>
      </c>
      <c r="K41" s="343">
        <v>24812</v>
      </c>
      <c r="L41" s="343">
        <v>23801</v>
      </c>
      <c r="M41" s="344">
        <v>25103</v>
      </c>
    </row>
    <row r="42" spans="2:13" ht="27.75" customHeight="1" x14ac:dyDescent="0.2">
      <c r="B42" s="1171"/>
      <c r="C42" s="1172"/>
      <c r="D42" s="104"/>
      <c r="E42" s="1177" t="s">
        <v>32</v>
      </c>
      <c r="F42" s="1177"/>
      <c r="G42" s="1177"/>
      <c r="H42" s="1178"/>
      <c r="I42" s="345">
        <v>125</v>
      </c>
      <c r="J42" s="346">
        <v>71</v>
      </c>
      <c r="K42" s="346">
        <v>52</v>
      </c>
      <c r="L42" s="346">
        <v>35</v>
      </c>
      <c r="M42" s="347">
        <v>197</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1478</v>
      </c>
      <c r="J44" s="346">
        <v>1734</v>
      </c>
      <c r="K44" s="346">
        <v>2081</v>
      </c>
      <c r="L44" s="346">
        <v>2556</v>
      </c>
      <c r="M44" s="347">
        <v>2732</v>
      </c>
    </row>
    <row r="45" spans="2:13" ht="27.75" customHeight="1" x14ac:dyDescent="0.2">
      <c r="B45" s="1171"/>
      <c r="C45" s="1172"/>
      <c r="D45" s="104"/>
      <c r="E45" s="1177" t="s">
        <v>35</v>
      </c>
      <c r="F45" s="1177"/>
      <c r="G45" s="1177"/>
      <c r="H45" s="1178"/>
      <c r="I45" s="345">
        <v>17359</v>
      </c>
      <c r="J45" s="346">
        <v>16485</v>
      </c>
      <c r="K45" s="346">
        <v>15633</v>
      </c>
      <c r="L45" s="346">
        <v>15754</v>
      </c>
      <c r="M45" s="347">
        <v>15876</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146841</v>
      </c>
      <c r="J50" s="346">
        <v>155266</v>
      </c>
      <c r="K50" s="346">
        <v>166809</v>
      </c>
      <c r="L50" s="346">
        <v>186055</v>
      </c>
      <c r="M50" s="347">
        <v>196173</v>
      </c>
    </row>
    <row r="51" spans="2:13" ht="27.75" customHeight="1" x14ac:dyDescent="0.2">
      <c r="B51" s="1171"/>
      <c r="C51" s="1172"/>
      <c r="D51" s="104"/>
      <c r="E51" s="1177" t="s">
        <v>42</v>
      </c>
      <c r="F51" s="1177"/>
      <c r="G51" s="1177"/>
      <c r="H51" s="1178"/>
      <c r="I51" s="345">
        <v>6</v>
      </c>
      <c r="J51" s="346">
        <v>5</v>
      </c>
      <c r="K51" s="346">
        <v>4</v>
      </c>
      <c r="L51" s="346">
        <v>4</v>
      </c>
      <c r="M51" s="347">
        <v>8</v>
      </c>
    </row>
    <row r="52" spans="2:13" ht="27.75" customHeight="1" x14ac:dyDescent="0.2">
      <c r="B52" s="1173"/>
      <c r="C52" s="1174"/>
      <c r="D52" s="104"/>
      <c r="E52" s="1177" t="s">
        <v>43</v>
      </c>
      <c r="F52" s="1177"/>
      <c r="G52" s="1177"/>
      <c r="H52" s="1178"/>
      <c r="I52" s="345">
        <v>60135</v>
      </c>
      <c r="J52" s="346">
        <v>55849</v>
      </c>
      <c r="K52" s="346">
        <v>57065</v>
      </c>
      <c r="L52" s="346">
        <v>53362</v>
      </c>
      <c r="M52" s="347">
        <v>49353</v>
      </c>
    </row>
    <row r="53" spans="2:13" ht="27.75" customHeight="1" thickBot="1" x14ac:dyDescent="0.25">
      <c r="B53" s="1184" t="s">
        <v>19</v>
      </c>
      <c r="C53" s="1185"/>
      <c r="D53" s="108"/>
      <c r="E53" s="1186" t="s">
        <v>44</v>
      </c>
      <c r="F53" s="1186"/>
      <c r="G53" s="1186"/>
      <c r="H53" s="1187"/>
      <c r="I53" s="348">
        <v>-160626</v>
      </c>
      <c r="J53" s="349">
        <v>-166360</v>
      </c>
      <c r="K53" s="349">
        <v>-181300</v>
      </c>
      <c r="L53" s="349">
        <v>-197274</v>
      </c>
      <c r="M53" s="350">
        <v>-201625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MWo5kzB6L7+XlL3ikYaW/2Go0G+V3mixysnQf2YNWSaMkIGl+75pCVbhakN1GW4bOSx0tOTSk3S2Yeh9kz6/Q==" saltValue="/VyftdLCAdfQXMhfZTQa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37323</v>
      </c>
      <c r="G55" s="120">
        <v>42600</v>
      </c>
      <c r="H55" s="121">
        <v>45625</v>
      </c>
    </row>
    <row r="56" spans="2:8" ht="52.5" customHeight="1" x14ac:dyDescent="0.2">
      <c r="B56" s="122"/>
      <c r="C56" s="1198" t="s">
        <v>47</v>
      </c>
      <c r="D56" s="1198"/>
      <c r="E56" s="1199"/>
      <c r="F56" s="123">
        <v>3108</v>
      </c>
      <c r="G56" s="123">
        <v>3110</v>
      </c>
      <c r="H56" s="124">
        <v>3124</v>
      </c>
    </row>
    <row r="57" spans="2:8" ht="53.25" customHeight="1" x14ac:dyDescent="0.2">
      <c r="B57" s="122"/>
      <c r="C57" s="1200" t="s">
        <v>48</v>
      </c>
      <c r="D57" s="1200"/>
      <c r="E57" s="1201"/>
      <c r="F57" s="125">
        <v>115447</v>
      </c>
      <c r="G57" s="125">
        <v>125643</v>
      </c>
      <c r="H57" s="126">
        <v>137365</v>
      </c>
    </row>
    <row r="58" spans="2:8" ht="45.75" customHeight="1" x14ac:dyDescent="0.2">
      <c r="B58" s="127"/>
      <c r="C58" s="1188" t="s">
        <v>547</v>
      </c>
      <c r="D58" s="1189"/>
      <c r="E58" s="1190"/>
      <c r="F58" s="128">
        <v>70438</v>
      </c>
      <c r="G58" s="128">
        <v>72216</v>
      </c>
      <c r="H58" s="129">
        <v>74670</v>
      </c>
    </row>
    <row r="59" spans="2:8" ht="45.75" customHeight="1" x14ac:dyDescent="0.2">
      <c r="B59" s="127"/>
      <c r="C59" s="1188" t="s">
        <v>548</v>
      </c>
      <c r="D59" s="1189"/>
      <c r="E59" s="1190"/>
      <c r="F59" s="128">
        <v>26620</v>
      </c>
      <c r="G59" s="128">
        <v>33349</v>
      </c>
      <c r="H59" s="129">
        <v>42469</v>
      </c>
    </row>
    <row r="60" spans="2:8" ht="45.75" customHeight="1" x14ac:dyDescent="0.2">
      <c r="B60" s="127"/>
      <c r="C60" s="1188" t="s">
        <v>546</v>
      </c>
      <c r="D60" s="1189"/>
      <c r="E60" s="1190"/>
      <c r="F60" s="128">
        <v>9000</v>
      </c>
      <c r="G60" s="128">
        <v>9942</v>
      </c>
      <c r="H60" s="129">
        <v>10376</v>
      </c>
    </row>
    <row r="61" spans="2:8" ht="45.75" customHeight="1" x14ac:dyDescent="0.2">
      <c r="B61" s="127"/>
      <c r="C61" s="1188" t="s">
        <v>549</v>
      </c>
      <c r="D61" s="1189"/>
      <c r="E61" s="1190"/>
      <c r="F61" s="128">
        <v>5220</v>
      </c>
      <c r="G61" s="128">
        <v>5592</v>
      </c>
      <c r="H61" s="129">
        <v>5338</v>
      </c>
    </row>
    <row r="62" spans="2:8" ht="45.75" customHeight="1" thickBot="1" x14ac:dyDescent="0.25">
      <c r="B62" s="130"/>
      <c r="C62" s="1191" t="s">
        <v>550</v>
      </c>
      <c r="D62" s="1192"/>
      <c r="E62" s="1193"/>
      <c r="F62" s="131">
        <v>1560</v>
      </c>
      <c r="G62" s="131">
        <v>1906</v>
      </c>
      <c r="H62" s="132">
        <v>2148</v>
      </c>
    </row>
    <row r="63" spans="2:8" ht="52.5" customHeight="1" thickBot="1" x14ac:dyDescent="0.25">
      <c r="B63" s="133"/>
      <c r="C63" s="1194" t="s">
        <v>49</v>
      </c>
      <c r="D63" s="1194"/>
      <c r="E63" s="1195"/>
      <c r="F63" s="134">
        <v>155879</v>
      </c>
      <c r="G63" s="134">
        <v>171353</v>
      </c>
      <c r="H63" s="135">
        <v>186113</v>
      </c>
    </row>
    <row r="64" spans="2:8" ht="13" x14ac:dyDescent="0.2"/>
  </sheetData>
  <sheetProtection algorithmName="SHA-512" hashValue="fm+8qB7C/Bqi7hutkreUADaNBcJ2n9MM74xt0ug1SMnOVGXT/O/lFmfUvusUJTKRXW348csFann1qCIoHMSOMg==" saltValue="AKL+Y25cd4NE4CHmvIaI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36725</v>
      </c>
      <c r="E3" s="154"/>
      <c r="F3" s="155">
        <v>51681</v>
      </c>
      <c r="G3" s="156"/>
      <c r="H3" s="157"/>
    </row>
    <row r="4" spans="1:8" x14ac:dyDescent="0.2">
      <c r="A4" s="158"/>
      <c r="B4" s="159"/>
      <c r="C4" s="160"/>
      <c r="D4" s="161">
        <v>30912</v>
      </c>
      <c r="E4" s="162"/>
      <c r="F4" s="163">
        <v>37226</v>
      </c>
      <c r="G4" s="164"/>
      <c r="H4" s="165"/>
    </row>
    <row r="5" spans="1:8" x14ac:dyDescent="0.2">
      <c r="A5" s="146" t="s">
        <v>515</v>
      </c>
      <c r="B5" s="151"/>
      <c r="C5" s="152"/>
      <c r="D5" s="153">
        <v>30776</v>
      </c>
      <c r="E5" s="154"/>
      <c r="F5" s="155">
        <v>50465</v>
      </c>
      <c r="G5" s="156"/>
      <c r="H5" s="157"/>
    </row>
    <row r="6" spans="1:8" x14ac:dyDescent="0.2">
      <c r="A6" s="158"/>
      <c r="B6" s="159"/>
      <c r="C6" s="160"/>
      <c r="D6" s="161">
        <v>24589</v>
      </c>
      <c r="E6" s="162"/>
      <c r="F6" s="163">
        <v>34193</v>
      </c>
      <c r="G6" s="164"/>
      <c r="H6" s="165"/>
    </row>
    <row r="7" spans="1:8" x14ac:dyDescent="0.2">
      <c r="A7" s="146" t="s">
        <v>516</v>
      </c>
      <c r="B7" s="151"/>
      <c r="C7" s="152"/>
      <c r="D7" s="153">
        <v>36683</v>
      </c>
      <c r="E7" s="154"/>
      <c r="F7" s="155">
        <v>51679</v>
      </c>
      <c r="G7" s="156"/>
      <c r="H7" s="157"/>
    </row>
    <row r="8" spans="1:8" x14ac:dyDescent="0.2">
      <c r="A8" s="158"/>
      <c r="B8" s="159"/>
      <c r="C8" s="160"/>
      <c r="D8" s="161">
        <v>29692</v>
      </c>
      <c r="E8" s="162"/>
      <c r="F8" s="163">
        <v>35132</v>
      </c>
      <c r="G8" s="164"/>
      <c r="H8" s="165"/>
    </row>
    <row r="9" spans="1:8" x14ac:dyDescent="0.2">
      <c r="A9" s="146" t="s">
        <v>517</v>
      </c>
      <c r="B9" s="151"/>
      <c r="C9" s="152"/>
      <c r="D9" s="153">
        <v>33983</v>
      </c>
      <c r="E9" s="154"/>
      <c r="F9" s="155">
        <v>49665</v>
      </c>
      <c r="G9" s="156"/>
      <c r="H9" s="157"/>
    </row>
    <row r="10" spans="1:8" x14ac:dyDescent="0.2">
      <c r="A10" s="158"/>
      <c r="B10" s="159"/>
      <c r="C10" s="160"/>
      <c r="D10" s="161">
        <v>28591</v>
      </c>
      <c r="E10" s="162"/>
      <c r="F10" s="163">
        <v>34678</v>
      </c>
      <c r="G10" s="164"/>
      <c r="H10" s="165"/>
    </row>
    <row r="11" spans="1:8" x14ac:dyDescent="0.2">
      <c r="A11" s="146" t="s">
        <v>518</v>
      </c>
      <c r="B11" s="151"/>
      <c r="C11" s="152"/>
      <c r="D11" s="153">
        <v>32368</v>
      </c>
      <c r="E11" s="154"/>
      <c r="F11" s="155">
        <v>63439</v>
      </c>
      <c r="G11" s="156"/>
      <c r="H11" s="157"/>
    </row>
    <row r="12" spans="1:8" x14ac:dyDescent="0.2">
      <c r="A12" s="158"/>
      <c r="B12" s="159"/>
      <c r="C12" s="166"/>
      <c r="D12" s="161">
        <v>27633</v>
      </c>
      <c r="E12" s="162"/>
      <c r="F12" s="163">
        <v>46463</v>
      </c>
      <c r="G12" s="164"/>
      <c r="H12" s="165"/>
    </row>
    <row r="13" spans="1:8" x14ac:dyDescent="0.2">
      <c r="A13" s="146"/>
      <c r="B13" s="151"/>
      <c r="C13" s="152"/>
      <c r="D13" s="153">
        <v>34107</v>
      </c>
      <c r="E13" s="154"/>
      <c r="F13" s="155">
        <v>53386</v>
      </c>
      <c r="G13" s="167"/>
      <c r="H13" s="157"/>
    </row>
    <row r="14" spans="1:8" x14ac:dyDescent="0.2">
      <c r="A14" s="158"/>
      <c r="B14" s="159"/>
      <c r="C14" s="160"/>
      <c r="D14" s="161">
        <v>28283</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3.91</v>
      </c>
      <c r="C19" s="168">
        <f>ROUND(VALUE(SUBSTITUTE(実質収支比率等に係る経年分析!G$48,"▲","-")),2)</f>
        <v>4.47</v>
      </c>
      <c r="D19" s="168">
        <f>ROUND(VALUE(SUBSTITUTE(実質収支比率等に係る経年分析!H$48,"▲","-")),2)</f>
        <v>8.4600000000000009</v>
      </c>
      <c r="E19" s="168">
        <f>ROUND(VALUE(SUBSTITUTE(実質収支比率等に係る経年分析!I$48,"▲","-")),2)</f>
        <v>5.87</v>
      </c>
      <c r="F19" s="168">
        <f>ROUND(VALUE(SUBSTITUTE(実質収支比率等に係る経年分析!J$48,"▲","-")),2)</f>
        <v>5.0199999999999996</v>
      </c>
    </row>
    <row r="20" spans="1:11" x14ac:dyDescent="0.2">
      <c r="A20" s="168" t="s">
        <v>53</v>
      </c>
      <c r="B20" s="168">
        <f>ROUND(VALUE(SUBSTITUTE(実質収支比率等に係る経年分析!F$47,"▲","-")),2)</f>
        <v>23.48</v>
      </c>
      <c r="C20" s="168">
        <f>ROUND(VALUE(SUBSTITUTE(実質収支比率等に係る経年分析!G$47,"▲","-")),2)</f>
        <v>26.83</v>
      </c>
      <c r="D20" s="168">
        <f>ROUND(VALUE(SUBSTITUTE(実質収支比率等に係る経年分析!H$47,"▲","-")),2)</f>
        <v>28.89</v>
      </c>
      <c r="E20" s="168">
        <f>ROUND(VALUE(SUBSTITUTE(実質収支比率等に係る経年分析!I$47,"▲","-")),2)</f>
        <v>31.6</v>
      </c>
      <c r="F20" s="168">
        <f>ROUND(VALUE(SUBSTITUTE(実質収支比率等に係る経年分析!J$47,"▲","-")),2)</f>
        <v>31.8</v>
      </c>
    </row>
    <row r="21" spans="1:11" x14ac:dyDescent="0.2">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3.29</v>
      </c>
      <c r="D21" s="168">
        <f>IF(ISNUMBER(VALUE(SUBSTITUTE(実質収支比率等に係る経年分析!H$49,"▲","-"))),ROUND(VALUE(SUBSTITUTE(実質収支比率等に係る経年分析!H$49,"▲","-")),2),NA())</f>
        <v>6.78</v>
      </c>
      <c r="E21" s="168">
        <f>IF(ISNUMBER(VALUE(SUBSTITUTE(実質収支比率等に係る経年分析!I$49,"▲","-"))),ROUND(VALUE(SUBSTITUTE(実質収支比率等に係る経年分析!I$49,"▲","-")),2),NA())</f>
        <v>1.68</v>
      </c>
      <c r="F21" s="168">
        <f>IF(ISNUMBER(VALUE(SUBSTITUTE(実質収支比率等に係る経年分析!J$49,"▲","-"))),ROUND(VALUE(SUBSTITUTE(実質収支比率等に係る経年分析!J$49,"▲","-")),2),NA())</f>
        <v>1.62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0.14000000000000001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2">
      <c r="A34" s="169" t="str">
        <f>IF(連結実質赤字比率に係る赤字・黒字の構成分析!C$36="",NA(),連結実質赤字比率に係る赤字・黒字の構成分析!C$36)</f>
        <v>介護保険会計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0.47</v>
      </c>
    </row>
    <row r="35" spans="1:16" x14ac:dyDescent="0.2">
      <c r="A35" s="169" t="str">
        <f>IF(連結実質赤字比率に係る赤字・黒字の構成分析!C$35="",NA(),連結実質赤字比率に係る赤字・黒字の構成分析!C$35)</f>
        <v>国民健康保険会計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8.4600000000000009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5.0199999999999996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6875</v>
      </c>
      <c r="E42" s="170"/>
      <c r="F42" s="170"/>
      <c r="G42" s="170">
        <f>'実質公債費比率（分子）の構造'!L$52</f>
        <v>6780</v>
      </c>
      <c r="H42" s="170"/>
      <c r="I42" s="170"/>
      <c r="J42" s="170">
        <f>'実質公債費比率（分子）の構造'!M$52</f>
        <v>6560</v>
      </c>
      <c r="K42" s="170"/>
      <c r="L42" s="170"/>
      <c r="M42" s="170">
        <f>'実質公債費比率（分子）の構造'!N$52</f>
        <v>6050</v>
      </c>
      <c r="N42" s="170"/>
      <c r="O42" s="170"/>
      <c r="P42" s="170">
        <f>'実質公債費比率（分子）の構造'!O$52</f>
        <v>5520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53</v>
      </c>
      <c r="C44" s="170"/>
      <c r="D44" s="170"/>
      <c r="E44" s="170">
        <f>'実質公債費比率（分子）の構造'!L$50</f>
        <v>53</v>
      </c>
      <c r="F44" s="170"/>
      <c r="G44" s="170"/>
      <c r="H44" s="170">
        <f>'実質公債費比率（分子）の構造'!M$50</f>
        <v>20</v>
      </c>
      <c r="I44" s="170"/>
      <c r="J44" s="170"/>
      <c r="K44" s="170">
        <f>'実質公債費比率（分子）の構造'!N$50</f>
        <v>17</v>
      </c>
      <c r="L44" s="170"/>
      <c r="M44" s="170"/>
      <c r="N44" s="170">
        <f>'実質公債費比率（分子）の構造'!O$50</f>
        <v>15</v>
      </c>
      <c r="O44" s="170"/>
      <c r="P44" s="170"/>
    </row>
    <row r="45" spans="1:16" x14ac:dyDescent="0.2">
      <c r="A45" s="170" t="s">
        <v>63</v>
      </c>
      <c r="B45" s="170">
        <f>'実質公債費比率（分子）の構造'!K$49</f>
        <v>121</v>
      </c>
      <c r="C45" s="170"/>
      <c r="D45" s="170"/>
      <c r="E45" s="170">
        <f>'実質公債費比率（分子）の構造'!L$49</f>
        <v>140</v>
      </c>
      <c r="F45" s="170"/>
      <c r="G45" s="170"/>
      <c r="H45" s="170">
        <f>'実質公債費比率（分子）の構造'!M$49</f>
        <v>142</v>
      </c>
      <c r="I45" s="170"/>
      <c r="J45" s="170"/>
      <c r="K45" s="170">
        <f>'実質公債費比率（分子）の構造'!N$49</f>
        <v>139</v>
      </c>
      <c r="L45" s="170"/>
      <c r="M45" s="170"/>
      <c r="N45" s="170">
        <f>'実質公債費比率（分子）の構造'!O$49</f>
        <v>174</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60</v>
      </c>
      <c r="C47" s="170"/>
      <c r="D47" s="170"/>
      <c r="E47" s="170">
        <f>'実質公債費比率（分子）の構造'!L$47</f>
        <v>56</v>
      </c>
      <c r="F47" s="170"/>
      <c r="G47" s="170"/>
      <c r="H47" s="170">
        <f>'実質公債費比率（分子）の構造'!M$47</f>
        <v>53</v>
      </c>
      <c r="I47" s="170"/>
      <c r="J47" s="170"/>
      <c r="K47" s="170">
        <f>'実質公債費比率（分子）の構造'!N$47</f>
        <v>16</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2202</v>
      </c>
      <c r="C49" s="170"/>
      <c r="D49" s="170"/>
      <c r="E49" s="170">
        <f>'実質公債費比率（分子）の構造'!L$45</f>
        <v>2192</v>
      </c>
      <c r="F49" s="170"/>
      <c r="G49" s="170"/>
      <c r="H49" s="170">
        <f>'実質公債費比率（分子）の構造'!M$45</f>
        <v>2196</v>
      </c>
      <c r="I49" s="170"/>
      <c r="J49" s="170"/>
      <c r="K49" s="170">
        <f>'実質公債費比率（分子）の構造'!N$45</f>
        <v>2134</v>
      </c>
      <c r="L49" s="170"/>
      <c r="M49" s="170"/>
      <c r="N49" s="170">
        <f>'実質公債費比率（分子）の構造'!O$45</f>
        <v>2159</v>
      </c>
      <c r="O49" s="170"/>
      <c r="P49" s="170"/>
    </row>
    <row r="50" spans="1:16" x14ac:dyDescent="0.2">
      <c r="A50" s="170" t="s">
        <v>67</v>
      </c>
      <c r="B50" s="170" t="e">
        <f>NA()</f>
        <v>#N/A</v>
      </c>
      <c r="C50" s="170">
        <f>IF(ISNUMBER('実質公債費比率（分子）の構造'!K$53),'実質公債費比率（分子）の構造'!K$53,NA())</f>
        <v>-4439</v>
      </c>
      <c r="D50" s="170" t="e">
        <f>NA()</f>
        <v>#N/A</v>
      </c>
      <c r="E50" s="170" t="e">
        <f>NA()</f>
        <v>#N/A</v>
      </c>
      <c r="F50" s="170">
        <f>IF(ISNUMBER('実質公債費比率（分子）の構造'!L$53),'実質公債費比率（分子）の構造'!L$53,NA())</f>
        <v>-4339</v>
      </c>
      <c r="G50" s="170" t="e">
        <f>NA()</f>
        <v>#N/A</v>
      </c>
      <c r="H50" s="170" t="e">
        <f>NA()</f>
        <v>#N/A</v>
      </c>
      <c r="I50" s="170">
        <f>IF(ISNUMBER('実質公債費比率（分子）の構造'!M$53),'実質公債費比率（分子）の構造'!M$53,NA())</f>
        <v>-4149</v>
      </c>
      <c r="J50" s="170" t="e">
        <f>NA()</f>
        <v>#N/A</v>
      </c>
      <c r="K50" s="170" t="e">
        <f>NA()</f>
        <v>#N/A</v>
      </c>
      <c r="L50" s="170">
        <f>IF(ISNUMBER('実質公債費比率（分子）の構造'!N$53),'実質公債費比率（分子）の構造'!N$53,NA())</f>
        <v>-3744</v>
      </c>
      <c r="M50" s="170" t="e">
        <f>NA()</f>
        <v>#N/A</v>
      </c>
      <c r="N50" s="170" t="e">
        <f>NA()</f>
        <v>#N/A</v>
      </c>
      <c r="O50" s="170">
        <f>IF(ISNUMBER('実質公債費比率（分子）の構造'!O$53),'実質公債費比率（分子）の構造'!O$53,NA())</f>
        <v>-3172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60135</v>
      </c>
      <c r="E56" s="169"/>
      <c r="F56" s="169"/>
      <c r="G56" s="169">
        <f>'将来負担比率（分子）の構造'!J$52</f>
        <v>55849</v>
      </c>
      <c r="H56" s="169"/>
      <c r="I56" s="169"/>
      <c r="J56" s="169">
        <f>'将来負担比率（分子）の構造'!K$52</f>
        <v>57065</v>
      </c>
      <c r="K56" s="169"/>
      <c r="L56" s="169"/>
      <c r="M56" s="169">
        <f>'将来負担比率（分子）の構造'!L$52</f>
        <v>53362</v>
      </c>
      <c r="N56" s="169"/>
      <c r="O56" s="169"/>
      <c r="P56" s="169">
        <f>'将来負担比率（分子）の構造'!M$52</f>
        <v>49353</v>
      </c>
    </row>
    <row r="57" spans="1:16" x14ac:dyDescent="0.2">
      <c r="A57" s="169" t="s">
        <v>42</v>
      </c>
      <c r="B57" s="169"/>
      <c r="C57" s="169"/>
      <c r="D57" s="169">
        <f>'将来負担比率（分子）の構造'!I$51</f>
        <v>6</v>
      </c>
      <c r="E57" s="169"/>
      <c r="F57" s="169"/>
      <c r="G57" s="169">
        <f>'将来負担比率（分子）の構造'!J$51</f>
        <v>5</v>
      </c>
      <c r="H57" s="169"/>
      <c r="I57" s="169"/>
      <c r="J57" s="169">
        <f>'将来負担比率（分子）の構造'!K$51</f>
        <v>4</v>
      </c>
      <c r="K57" s="169"/>
      <c r="L57" s="169"/>
      <c r="M57" s="169">
        <f>'将来負担比率（分子）の構造'!L$51</f>
        <v>4</v>
      </c>
      <c r="N57" s="169"/>
      <c r="O57" s="169"/>
      <c r="P57" s="169">
        <f>'将来負担比率（分子）の構造'!M$51</f>
        <v>8</v>
      </c>
    </row>
    <row r="58" spans="1:16" x14ac:dyDescent="0.2">
      <c r="A58" s="169" t="s">
        <v>41</v>
      </c>
      <c r="B58" s="169"/>
      <c r="C58" s="169"/>
      <c r="D58" s="169">
        <f>'将来負担比率（分子）の構造'!I$50</f>
        <v>146841</v>
      </c>
      <c r="E58" s="169"/>
      <c r="F58" s="169"/>
      <c r="G58" s="169">
        <f>'将来負担比率（分子）の構造'!J$50</f>
        <v>155266</v>
      </c>
      <c r="H58" s="169"/>
      <c r="I58" s="169"/>
      <c r="J58" s="169">
        <f>'将来負担比率（分子）の構造'!K$50</f>
        <v>166809</v>
      </c>
      <c r="K58" s="169"/>
      <c r="L58" s="169"/>
      <c r="M58" s="169">
        <f>'将来負担比率（分子）の構造'!L$50</f>
        <v>186055</v>
      </c>
      <c r="N58" s="169"/>
      <c r="O58" s="169"/>
      <c r="P58" s="169">
        <f>'将来負担比率（分子）の構造'!M$50</f>
        <v>196173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17359</v>
      </c>
      <c r="C62" s="169"/>
      <c r="D62" s="169"/>
      <c r="E62" s="169">
        <f>'将来負担比率（分子）の構造'!J$45</f>
        <v>16485</v>
      </c>
      <c r="F62" s="169"/>
      <c r="G62" s="169"/>
      <c r="H62" s="169">
        <f>'将来負担比率（分子）の構造'!K$45</f>
        <v>15633</v>
      </c>
      <c r="I62" s="169"/>
      <c r="J62" s="169"/>
      <c r="K62" s="169">
        <f>'将来負担比率（分子）の構造'!L$45</f>
        <v>15754</v>
      </c>
      <c r="L62" s="169"/>
      <c r="M62" s="169"/>
      <c r="N62" s="169">
        <f>'将来負担比率（分子）の構造'!M$45</f>
        <v>15876</v>
      </c>
      <c r="O62" s="169"/>
      <c r="P62" s="169"/>
    </row>
    <row r="63" spans="1:16" x14ac:dyDescent="0.2">
      <c r="A63" s="169" t="s">
        <v>34</v>
      </c>
      <c r="B63" s="169">
        <f>'将来負担比率（分子）の構造'!I$44</f>
        <v>1478</v>
      </c>
      <c r="C63" s="169"/>
      <c r="D63" s="169"/>
      <c r="E63" s="169">
        <f>'将来負担比率（分子）の構造'!J$44</f>
        <v>1734</v>
      </c>
      <c r="F63" s="169"/>
      <c r="G63" s="169"/>
      <c r="H63" s="169">
        <f>'将来負担比率（分子）の構造'!K$44</f>
        <v>2081</v>
      </c>
      <c r="I63" s="169"/>
      <c r="J63" s="169"/>
      <c r="K63" s="169">
        <f>'将来負担比率（分子）の構造'!L$44</f>
        <v>2556</v>
      </c>
      <c r="L63" s="169"/>
      <c r="M63" s="169"/>
      <c r="N63" s="169">
        <f>'将来負担比率（分子）の構造'!M$44</f>
        <v>2732</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125</v>
      </c>
      <c r="C65" s="169"/>
      <c r="D65" s="169"/>
      <c r="E65" s="169">
        <f>'将来負担比率（分子）の構造'!J$42</f>
        <v>71</v>
      </c>
      <c r="F65" s="169"/>
      <c r="G65" s="169"/>
      <c r="H65" s="169">
        <f>'将来負担比率（分子）の構造'!K$42</f>
        <v>52</v>
      </c>
      <c r="I65" s="169"/>
      <c r="J65" s="169"/>
      <c r="K65" s="169">
        <f>'将来負担比率（分子）の構造'!L$42</f>
        <v>35</v>
      </c>
      <c r="L65" s="169"/>
      <c r="M65" s="169"/>
      <c r="N65" s="169">
        <f>'将来負担比率（分子）の構造'!M$42</f>
        <v>197</v>
      </c>
      <c r="O65" s="169"/>
      <c r="P65" s="169"/>
    </row>
    <row r="66" spans="1:16" x14ac:dyDescent="0.2">
      <c r="A66" s="169" t="s">
        <v>31</v>
      </c>
      <c r="B66" s="169">
        <f>'将来負担比率（分子）の構造'!I$41</f>
        <v>27394</v>
      </c>
      <c r="C66" s="169"/>
      <c r="D66" s="169"/>
      <c r="E66" s="169">
        <f>'将来負担比率（分子）の構造'!J$41</f>
        <v>26469</v>
      </c>
      <c r="F66" s="169"/>
      <c r="G66" s="169"/>
      <c r="H66" s="169">
        <f>'将来負担比率（分子）の構造'!K$41</f>
        <v>24812</v>
      </c>
      <c r="I66" s="169"/>
      <c r="J66" s="169"/>
      <c r="K66" s="169">
        <f>'将来負担比率（分子）の構造'!L$41</f>
        <v>23801</v>
      </c>
      <c r="L66" s="169"/>
      <c r="M66" s="169"/>
      <c r="N66" s="169">
        <f>'将来負担比率（分子）の構造'!M$41</f>
        <v>25103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37323</v>
      </c>
      <c r="C72" s="173">
        <f>基金残高に係る経年分析!G55</f>
        <v>42600</v>
      </c>
      <c r="D72" s="173">
        <f>基金残高に係る経年分析!H55</f>
        <v>45625</v>
      </c>
    </row>
    <row r="73" spans="1:16" x14ac:dyDescent="0.2">
      <c r="A73" s="172" t="s">
        <v>74</v>
      </c>
      <c r="B73" s="173">
        <f>基金残高に係る経年分析!F56</f>
        <v>3108</v>
      </c>
      <c r="C73" s="173">
        <f>基金残高に係る経年分析!G56</f>
        <v>3110</v>
      </c>
      <c r="D73" s="173">
        <f>基金残高に係る経年分析!H56</f>
        <v>3124</v>
      </c>
    </row>
    <row r="74" spans="1:16" x14ac:dyDescent="0.2">
      <c r="A74" s="172" t="s">
        <v>75</v>
      </c>
      <c r="B74" s="173">
        <f>基金残高に係る経年分析!F57</f>
        <v>115447</v>
      </c>
      <c r="C74" s="173">
        <f>基金残高に係る経年分析!G57</f>
        <v>125643</v>
      </c>
      <c r="D74" s="173">
        <f>基金残高に係る経年分析!H57</f>
        <v>137365</v>
      </c>
    </row>
  </sheetData>
  <sheetProtection algorithmName="SHA-512" hashValue="aDtzv1R6u6bGPv/x2BYxKtt7QuLkixHWSHEcpt6al6m2GU/Jdb/CoyHZIFiUSKw8a848Fx+pZafgXh8w2Ges6g==" saltValue="VhiRmjOVKlCS4yP6tpHT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61878240</v>
      </c>
      <c r="S5" s="600"/>
      <c r="T5" s="600"/>
      <c r="U5" s="600"/>
      <c r="V5" s="600"/>
      <c r="W5" s="600"/>
      <c r="X5" s="600"/>
      <c r="Y5" s="601"/>
      <c r="Z5" s="602">
        <v>25.5</v>
      </c>
      <c r="AA5" s="602"/>
      <c r="AB5" s="602"/>
      <c r="AC5" s="602"/>
      <c r="AD5" s="603">
        <v>61878240</v>
      </c>
      <c r="AE5" s="603"/>
      <c r="AF5" s="603"/>
      <c r="AG5" s="603"/>
      <c r="AH5" s="603"/>
      <c r="AI5" s="603"/>
      <c r="AJ5" s="603"/>
      <c r="AK5" s="603"/>
      <c r="AL5" s="604">
        <v>41.3</v>
      </c>
      <c r="AM5" s="605"/>
      <c r="AN5" s="605"/>
      <c r="AO5" s="606"/>
      <c r="AP5" s="596" t="s">
        <v>216</v>
      </c>
      <c r="AQ5" s="597"/>
      <c r="AR5" s="597"/>
      <c r="AS5" s="597"/>
      <c r="AT5" s="597"/>
      <c r="AU5" s="597"/>
      <c r="AV5" s="597"/>
      <c r="AW5" s="597"/>
      <c r="AX5" s="597"/>
      <c r="AY5" s="597"/>
      <c r="AZ5" s="597"/>
      <c r="BA5" s="597"/>
      <c r="BB5" s="597"/>
      <c r="BC5" s="597"/>
      <c r="BD5" s="597"/>
      <c r="BE5" s="597"/>
      <c r="BF5" s="598"/>
      <c r="BG5" s="610">
        <v>61785335</v>
      </c>
      <c r="BH5" s="611"/>
      <c r="BI5" s="611"/>
      <c r="BJ5" s="611"/>
      <c r="BK5" s="611"/>
      <c r="BL5" s="611"/>
      <c r="BM5" s="611"/>
      <c r="BN5" s="612"/>
      <c r="BO5" s="613">
        <v>99.8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725964</v>
      </c>
      <c r="S6" s="611"/>
      <c r="T6" s="611"/>
      <c r="U6" s="611"/>
      <c r="V6" s="611"/>
      <c r="W6" s="611"/>
      <c r="X6" s="611"/>
      <c r="Y6" s="612"/>
      <c r="Z6" s="613">
        <v>0.3</v>
      </c>
      <c r="AA6" s="613"/>
      <c r="AB6" s="613"/>
      <c r="AC6" s="613"/>
      <c r="AD6" s="614">
        <v>725964</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61785335</v>
      </c>
      <c r="BH6" s="611"/>
      <c r="BI6" s="611"/>
      <c r="BJ6" s="611"/>
      <c r="BK6" s="611"/>
      <c r="BL6" s="611"/>
      <c r="BM6" s="611"/>
      <c r="BN6" s="612"/>
      <c r="BO6" s="613">
        <v>99.8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830410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830357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223824</v>
      </c>
      <c r="S7" s="611"/>
      <c r="T7" s="611"/>
      <c r="U7" s="611"/>
      <c r="V7" s="611"/>
      <c r="W7" s="611"/>
      <c r="X7" s="611"/>
      <c r="Y7" s="612"/>
      <c r="Z7" s="613">
        <v>0.1</v>
      </c>
      <c r="AA7" s="613"/>
      <c r="AB7" s="613"/>
      <c r="AC7" s="613"/>
      <c r="AD7" s="614">
        <v>223824</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57487909</v>
      </c>
      <c r="BH7" s="611"/>
      <c r="BI7" s="611"/>
      <c r="BJ7" s="611"/>
      <c r="BK7" s="611"/>
      <c r="BL7" s="611"/>
      <c r="BM7" s="611"/>
      <c r="BN7" s="612"/>
      <c r="BO7" s="613">
        <v>92.9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22825147</v>
      </c>
      <c r="CS7" s="611"/>
      <c r="CT7" s="611"/>
      <c r="CU7" s="611"/>
      <c r="CV7" s="611"/>
      <c r="CW7" s="611"/>
      <c r="CX7" s="611"/>
      <c r="CY7" s="612"/>
      <c r="CZ7" s="613">
        <v>9.8000000000000007</v>
      </c>
      <c r="DA7" s="613"/>
      <c r="DB7" s="613"/>
      <c r="DC7" s="613"/>
      <c r="DD7" s="619">
        <v>351090</v>
      </c>
      <c r="DE7" s="611"/>
      <c r="DF7" s="611"/>
      <c r="DG7" s="611"/>
      <c r="DH7" s="611"/>
      <c r="DI7" s="611"/>
      <c r="DJ7" s="611"/>
      <c r="DK7" s="611"/>
      <c r="DL7" s="611"/>
      <c r="DM7" s="611"/>
      <c r="DN7" s="611"/>
      <c r="DO7" s="611"/>
      <c r="DP7" s="612"/>
      <c r="DQ7" s="619">
        <v>20657500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1192343</v>
      </c>
      <c r="S8" s="611"/>
      <c r="T8" s="611"/>
      <c r="U8" s="611"/>
      <c r="V8" s="611"/>
      <c r="W8" s="611"/>
      <c r="X8" s="611"/>
      <c r="Y8" s="612"/>
      <c r="Z8" s="613">
        <v>0.5</v>
      </c>
      <c r="AA8" s="613"/>
      <c r="AB8" s="613"/>
      <c r="AC8" s="613"/>
      <c r="AD8" s="614">
        <v>1192343</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1068700</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127271412</v>
      </c>
      <c r="CS8" s="611"/>
      <c r="CT8" s="611"/>
      <c r="CU8" s="611"/>
      <c r="CV8" s="611"/>
      <c r="CW8" s="611"/>
      <c r="CX8" s="611"/>
      <c r="CY8" s="612"/>
      <c r="CZ8" s="613">
        <v>54.6</v>
      </c>
      <c r="DA8" s="613"/>
      <c r="DB8" s="613"/>
      <c r="DC8" s="613"/>
      <c r="DD8" s="619">
        <v>3811467</v>
      </c>
      <c r="DE8" s="611"/>
      <c r="DF8" s="611"/>
      <c r="DG8" s="611"/>
      <c r="DH8" s="611"/>
      <c r="DI8" s="611"/>
      <c r="DJ8" s="611"/>
      <c r="DK8" s="611"/>
      <c r="DL8" s="611"/>
      <c r="DM8" s="611"/>
      <c r="DN8" s="611"/>
      <c r="DO8" s="611"/>
      <c r="DP8" s="612"/>
      <c r="DQ8" s="619">
        <v>72221701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1284540</v>
      </c>
      <c r="S9" s="611"/>
      <c r="T9" s="611"/>
      <c r="U9" s="611"/>
      <c r="V9" s="611"/>
      <c r="W9" s="611"/>
      <c r="X9" s="611"/>
      <c r="Y9" s="612"/>
      <c r="Z9" s="613">
        <v>0.5</v>
      </c>
      <c r="AA9" s="613"/>
      <c r="AB9" s="613"/>
      <c r="AC9" s="613"/>
      <c r="AD9" s="614">
        <v>1284540</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56419209</v>
      </c>
      <c r="BH9" s="611"/>
      <c r="BI9" s="611"/>
      <c r="BJ9" s="611"/>
      <c r="BK9" s="611"/>
      <c r="BL9" s="611"/>
      <c r="BM9" s="611"/>
      <c r="BN9" s="612"/>
      <c r="BO9" s="613">
        <v>91.2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21977447</v>
      </c>
      <c r="CS9" s="611"/>
      <c r="CT9" s="611"/>
      <c r="CU9" s="611"/>
      <c r="CV9" s="611"/>
      <c r="CW9" s="611"/>
      <c r="CX9" s="611"/>
      <c r="CY9" s="612"/>
      <c r="CZ9" s="613">
        <v>9.4</v>
      </c>
      <c r="DA9" s="613"/>
      <c r="DB9" s="613"/>
      <c r="DC9" s="613"/>
      <c r="DD9" s="619">
        <v>567754</v>
      </c>
      <c r="DE9" s="611"/>
      <c r="DF9" s="611"/>
      <c r="DG9" s="611"/>
      <c r="DH9" s="611"/>
      <c r="DI9" s="611"/>
      <c r="DJ9" s="611"/>
      <c r="DK9" s="611"/>
      <c r="DL9" s="611"/>
      <c r="DM9" s="611"/>
      <c r="DN9" s="611"/>
      <c r="DO9" s="611"/>
      <c r="DP9" s="612"/>
      <c r="DQ9" s="619">
        <v>15340892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166890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108648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14130527</v>
      </c>
      <c r="S11" s="611"/>
      <c r="T11" s="611"/>
      <c r="U11" s="611"/>
      <c r="V11" s="611"/>
      <c r="W11" s="611"/>
      <c r="X11" s="611"/>
      <c r="Y11" s="612"/>
      <c r="Z11" s="615">
        <v>5.8</v>
      </c>
      <c r="AA11" s="616"/>
      <c r="AB11" s="616"/>
      <c r="AC11" s="622"/>
      <c r="AD11" s="619">
        <v>14130527</v>
      </c>
      <c r="AE11" s="611"/>
      <c r="AF11" s="611"/>
      <c r="AG11" s="611"/>
      <c r="AH11" s="611"/>
      <c r="AI11" s="611"/>
      <c r="AJ11" s="611"/>
      <c r="AK11" s="612"/>
      <c r="AL11" s="615">
        <v>9.4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24012</v>
      </c>
      <c r="S12" s="611"/>
      <c r="T12" s="611"/>
      <c r="U12" s="611"/>
      <c r="V12" s="611"/>
      <c r="W12" s="611"/>
      <c r="X12" s="611"/>
      <c r="Y12" s="612"/>
      <c r="Z12" s="613">
        <v>0</v>
      </c>
      <c r="AA12" s="613"/>
      <c r="AB12" s="613"/>
      <c r="AC12" s="613"/>
      <c r="AD12" s="614">
        <v>24012</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2337409</v>
      </c>
      <c r="CS12" s="611"/>
      <c r="CT12" s="611"/>
      <c r="CU12" s="611"/>
      <c r="CV12" s="611"/>
      <c r="CW12" s="611"/>
      <c r="CX12" s="611"/>
      <c r="CY12" s="612"/>
      <c r="CZ12" s="613">
        <v>1</v>
      </c>
      <c r="DA12" s="613"/>
      <c r="DB12" s="613"/>
      <c r="DC12" s="613"/>
      <c r="DD12" s="619" t="s">
        <v>122</v>
      </c>
      <c r="DE12" s="611"/>
      <c r="DF12" s="611"/>
      <c r="DG12" s="611"/>
      <c r="DH12" s="611"/>
      <c r="DI12" s="611"/>
      <c r="DJ12" s="611"/>
      <c r="DK12" s="611"/>
      <c r="DL12" s="611"/>
      <c r="DM12" s="611"/>
      <c r="DN12" s="611"/>
      <c r="DO12" s="611"/>
      <c r="DP12" s="612"/>
      <c r="DQ12" s="619">
        <v>2266380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11196131</v>
      </c>
      <c r="CS13" s="611"/>
      <c r="CT13" s="611"/>
      <c r="CU13" s="611"/>
      <c r="CV13" s="611"/>
      <c r="CW13" s="611"/>
      <c r="CX13" s="611"/>
      <c r="CY13" s="612"/>
      <c r="CZ13" s="613">
        <v>4.8</v>
      </c>
      <c r="DA13" s="613"/>
      <c r="DB13" s="613"/>
      <c r="DC13" s="613"/>
      <c r="DD13" s="619">
        <v>5526462</v>
      </c>
      <c r="DE13" s="611"/>
      <c r="DF13" s="611"/>
      <c r="DG13" s="611"/>
      <c r="DH13" s="611"/>
      <c r="DI13" s="611"/>
      <c r="DJ13" s="611"/>
      <c r="DK13" s="611"/>
      <c r="DL13" s="611"/>
      <c r="DM13" s="611"/>
      <c r="DN13" s="611"/>
      <c r="DO13" s="611"/>
      <c r="DP13" s="612"/>
      <c r="DQ13" s="619">
        <v>9720138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5382</v>
      </c>
      <c r="S14" s="611"/>
      <c r="T14" s="611"/>
      <c r="U14" s="611"/>
      <c r="V14" s="611"/>
      <c r="W14" s="611"/>
      <c r="X14" s="611"/>
      <c r="Y14" s="612"/>
      <c r="Z14" s="613">
        <v>0</v>
      </c>
      <c r="AA14" s="613"/>
      <c r="AB14" s="613"/>
      <c r="AC14" s="613"/>
      <c r="AD14" s="614">
        <v>5382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220022</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4102221</v>
      </c>
      <c r="CS14" s="611"/>
      <c r="CT14" s="611"/>
      <c r="CU14" s="611"/>
      <c r="CV14" s="611"/>
      <c r="CW14" s="611"/>
      <c r="CX14" s="611"/>
      <c r="CY14" s="612"/>
      <c r="CZ14" s="613">
        <v>1.8</v>
      </c>
      <c r="DA14" s="613"/>
      <c r="DB14" s="613"/>
      <c r="DC14" s="613"/>
      <c r="DD14" s="619">
        <v>840842</v>
      </c>
      <c r="DE14" s="611"/>
      <c r="DF14" s="611"/>
      <c r="DG14" s="611"/>
      <c r="DH14" s="611"/>
      <c r="DI14" s="611"/>
      <c r="DJ14" s="611"/>
      <c r="DK14" s="611"/>
      <c r="DL14" s="611"/>
      <c r="DM14" s="611"/>
      <c r="DN14" s="611"/>
      <c r="DO14" s="611"/>
      <c r="DP14" s="612"/>
      <c r="DQ14" s="619">
        <v>3081779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4077404</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40327222</v>
      </c>
      <c r="CS15" s="611"/>
      <c r="CT15" s="611"/>
      <c r="CU15" s="611"/>
      <c r="CV15" s="611"/>
      <c r="CW15" s="611"/>
      <c r="CX15" s="611"/>
      <c r="CY15" s="612"/>
      <c r="CZ15" s="613">
        <v>17.3</v>
      </c>
      <c r="DA15" s="613"/>
      <c r="DB15" s="613"/>
      <c r="DC15" s="613"/>
      <c r="DD15" s="619">
        <v>6352195</v>
      </c>
      <c r="DE15" s="611"/>
      <c r="DF15" s="611"/>
      <c r="DG15" s="611"/>
      <c r="DH15" s="611"/>
      <c r="DI15" s="611"/>
      <c r="DJ15" s="611"/>
      <c r="DK15" s="611"/>
      <c r="DL15" s="611"/>
      <c r="DM15" s="611"/>
      <c r="DN15" s="611"/>
      <c r="DO15" s="611"/>
      <c r="DP15" s="612"/>
      <c r="DQ15" s="619">
        <v>34994001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201391</v>
      </c>
      <c r="S16" s="611"/>
      <c r="T16" s="611"/>
      <c r="U16" s="611"/>
      <c r="V16" s="611"/>
      <c r="W16" s="611"/>
      <c r="X16" s="611"/>
      <c r="Y16" s="612"/>
      <c r="Z16" s="613">
        <v>0.1</v>
      </c>
      <c r="AA16" s="613"/>
      <c r="AB16" s="613"/>
      <c r="AC16" s="613"/>
      <c r="AD16" s="614">
        <v>201391</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2153037</v>
      </c>
      <c r="CS17" s="611"/>
      <c r="CT17" s="611"/>
      <c r="CU17" s="611"/>
      <c r="CV17" s="611"/>
      <c r="CW17" s="611"/>
      <c r="CX17" s="611"/>
      <c r="CY17" s="612"/>
      <c r="CZ17" s="613">
        <v>0.9</v>
      </c>
      <c r="DA17" s="613"/>
      <c r="DB17" s="613"/>
      <c r="DC17" s="613"/>
      <c r="DD17" s="619" t="s">
        <v>122</v>
      </c>
      <c r="DE17" s="611"/>
      <c r="DF17" s="611"/>
      <c r="DG17" s="611"/>
      <c r="DH17" s="611"/>
      <c r="DI17" s="611"/>
      <c r="DJ17" s="611"/>
      <c r="DK17" s="611"/>
      <c r="DL17" s="611"/>
      <c r="DM17" s="611"/>
      <c r="DN17" s="611"/>
      <c r="DO17" s="611"/>
      <c r="DP17" s="612"/>
      <c r="DQ17" s="619">
        <v>2152282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392494</v>
      </c>
      <c r="S18" s="611"/>
      <c r="T18" s="611"/>
      <c r="U18" s="611"/>
      <c r="V18" s="611"/>
      <c r="W18" s="611"/>
      <c r="X18" s="611"/>
      <c r="Y18" s="612"/>
      <c r="Z18" s="613">
        <v>0.2</v>
      </c>
      <c r="AA18" s="613"/>
      <c r="AB18" s="613"/>
      <c r="AC18" s="613"/>
      <c r="AD18" s="614">
        <v>392494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392494</v>
      </c>
      <c r="S19" s="611"/>
      <c r="T19" s="611"/>
      <c r="U19" s="611"/>
      <c r="V19" s="611"/>
      <c r="W19" s="611"/>
      <c r="X19" s="611"/>
      <c r="Y19" s="612"/>
      <c r="Z19" s="613">
        <v>0.2</v>
      </c>
      <c r="AA19" s="613"/>
      <c r="AB19" s="613"/>
      <c r="AC19" s="613"/>
      <c r="AD19" s="614">
        <v>392494</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92905</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92905</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233187326</v>
      </c>
      <c r="CS20" s="611"/>
      <c r="CT20" s="611"/>
      <c r="CU20" s="611"/>
      <c r="CV20" s="611"/>
      <c r="CW20" s="611"/>
      <c r="CX20" s="611"/>
      <c r="CY20" s="612"/>
      <c r="CZ20" s="613">
        <v>100</v>
      </c>
      <c r="DA20" s="613"/>
      <c r="DB20" s="613"/>
      <c r="DC20" s="613"/>
      <c r="DD20" s="619">
        <v>17449810</v>
      </c>
      <c r="DE20" s="611"/>
      <c r="DF20" s="611"/>
      <c r="DG20" s="611"/>
      <c r="DH20" s="611"/>
      <c r="DI20" s="611"/>
      <c r="DJ20" s="611"/>
      <c r="DK20" s="611"/>
      <c r="DL20" s="611"/>
      <c r="DM20" s="611"/>
      <c r="DN20" s="611"/>
      <c r="DO20" s="611"/>
      <c r="DP20" s="612"/>
      <c r="DQ20" s="619">
        <v>161373678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92905</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107649819</v>
      </c>
      <c r="CS24" s="600"/>
      <c r="CT24" s="600"/>
      <c r="CU24" s="600"/>
      <c r="CV24" s="600"/>
      <c r="CW24" s="600"/>
      <c r="CX24" s="600"/>
      <c r="CY24" s="601"/>
      <c r="CZ24" s="604">
        <v>46.2</v>
      </c>
      <c r="DA24" s="605"/>
      <c r="DB24" s="605"/>
      <c r="DC24" s="621"/>
      <c r="DD24" s="642">
        <v>60421764</v>
      </c>
      <c r="DE24" s="600"/>
      <c r="DF24" s="600"/>
      <c r="DG24" s="600"/>
      <c r="DH24" s="600"/>
      <c r="DI24" s="600"/>
      <c r="DJ24" s="600"/>
      <c r="DK24" s="601"/>
      <c r="DL24" s="642">
        <v>54942755</v>
      </c>
      <c r="DM24" s="600"/>
      <c r="DN24" s="600"/>
      <c r="DO24" s="600"/>
      <c r="DP24" s="600"/>
      <c r="DQ24" s="600"/>
      <c r="DR24" s="600"/>
      <c r="DS24" s="600"/>
      <c r="DT24" s="600"/>
      <c r="DU24" s="600"/>
      <c r="DV24" s="601"/>
      <c r="DW24" s="604">
        <v>36.700000000000003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80058717</v>
      </c>
      <c r="S25" s="611"/>
      <c r="T25" s="611"/>
      <c r="U25" s="611"/>
      <c r="V25" s="611"/>
      <c r="W25" s="611"/>
      <c r="X25" s="611"/>
      <c r="Y25" s="612"/>
      <c r="Z25" s="613">
        <v>33</v>
      </c>
      <c r="AA25" s="613"/>
      <c r="AB25" s="613"/>
      <c r="AC25" s="613"/>
      <c r="AD25" s="614">
        <v>80058717</v>
      </c>
      <c r="AE25" s="614"/>
      <c r="AF25" s="614"/>
      <c r="AG25" s="614"/>
      <c r="AH25" s="614"/>
      <c r="AI25" s="614"/>
      <c r="AJ25" s="614"/>
      <c r="AK25" s="614"/>
      <c r="AL25" s="615">
        <v>53.5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25749776</v>
      </c>
      <c r="CS25" s="643"/>
      <c r="CT25" s="643"/>
      <c r="CU25" s="643"/>
      <c r="CV25" s="643"/>
      <c r="CW25" s="643"/>
      <c r="CX25" s="643"/>
      <c r="CY25" s="644"/>
      <c r="CZ25" s="615">
        <v>11</v>
      </c>
      <c r="DA25" s="640"/>
      <c r="DB25" s="640"/>
      <c r="DC25" s="645"/>
      <c r="DD25" s="619">
        <v>23802790</v>
      </c>
      <c r="DE25" s="643"/>
      <c r="DF25" s="643"/>
      <c r="DG25" s="643"/>
      <c r="DH25" s="643"/>
      <c r="DI25" s="643"/>
      <c r="DJ25" s="643"/>
      <c r="DK25" s="644"/>
      <c r="DL25" s="619">
        <v>23348972</v>
      </c>
      <c r="DM25" s="643"/>
      <c r="DN25" s="643"/>
      <c r="DO25" s="643"/>
      <c r="DP25" s="643"/>
      <c r="DQ25" s="643"/>
      <c r="DR25" s="643"/>
      <c r="DS25" s="643"/>
      <c r="DT25" s="643"/>
      <c r="DU25" s="643"/>
      <c r="DV25" s="644"/>
      <c r="DW25" s="615">
        <v>15.6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43612</v>
      </c>
      <c r="S26" s="611"/>
      <c r="T26" s="611"/>
      <c r="U26" s="611"/>
      <c r="V26" s="611"/>
      <c r="W26" s="611"/>
      <c r="X26" s="611"/>
      <c r="Y26" s="612"/>
      <c r="Z26" s="613">
        <v>0</v>
      </c>
      <c r="AA26" s="613"/>
      <c r="AB26" s="613"/>
      <c r="AC26" s="613"/>
      <c r="AD26" s="614">
        <v>43612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16609204</v>
      </c>
      <c r="CS26" s="611"/>
      <c r="CT26" s="611"/>
      <c r="CU26" s="611"/>
      <c r="CV26" s="611"/>
      <c r="CW26" s="611"/>
      <c r="CX26" s="611"/>
      <c r="CY26" s="612"/>
      <c r="CZ26" s="615">
        <v>7.1</v>
      </c>
      <c r="DA26" s="640"/>
      <c r="DB26" s="640"/>
      <c r="DC26" s="645"/>
      <c r="DD26" s="619">
        <v>15670569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3099281</v>
      </c>
      <c r="S27" s="611"/>
      <c r="T27" s="611"/>
      <c r="U27" s="611"/>
      <c r="V27" s="611"/>
      <c r="W27" s="611"/>
      <c r="X27" s="611"/>
      <c r="Y27" s="612"/>
      <c r="Z27" s="613">
        <v>1.3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61878240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79747006</v>
      </c>
      <c r="CS27" s="643"/>
      <c r="CT27" s="643"/>
      <c r="CU27" s="643"/>
      <c r="CV27" s="643"/>
      <c r="CW27" s="643"/>
      <c r="CX27" s="643"/>
      <c r="CY27" s="644"/>
      <c r="CZ27" s="615">
        <v>34.200000000000003</v>
      </c>
      <c r="DA27" s="640"/>
      <c r="DB27" s="640"/>
      <c r="DC27" s="645"/>
      <c r="DD27" s="619">
        <v>34466692</v>
      </c>
      <c r="DE27" s="643"/>
      <c r="DF27" s="643"/>
      <c r="DG27" s="643"/>
      <c r="DH27" s="643"/>
      <c r="DI27" s="643"/>
      <c r="DJ27" s="643"/>
      <c r="DK27" s="644"/>
      <c r="DL27" s="619">
        <v>29441501</v>
      </c>
      <c r="DM27" s="643"/>
      <c r="DN27" s="643"/>
      <c r="DO27" s="643"/>
      <c r="DP27" s="643"/>
      <c r="DQ27" s="643"/>
      <c r="DR27" s="643"/>
      <c r="DS27" s="643"/>
      <c r="DT27" s="643"/>
      <c r="DU27" s="643"/>
      <c r="DV27" s="644"/>
      <c r="DW27" s="615">
        <v>19.7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2718944</v>
      </c>
      <c r="S28" s="611"/>
      <c r="T28" s="611"/>
      <c r="U28" s="611"/>
      <c r="V28" s="611"/>
      <c r="W28" s="611"/>
      <c r="X28" s="611"/>
      <c r="Y28" s="612"/>
      <c r="Z28" s="613">
        <v>1.1000000000000001</v>
      </c>
      <c r="AA28" s="613"/>
      <c r="AB28" s="613"/>
      <c r="AC28" s="613"/>
      <c r="AD28" s="614">
        <v>2002124</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2153037</v>
      </c>
      <c r="CS28" s="611"/>
      <c r="CT28" s="611"/>
      <c r="CU28" s="611"/>
      <c r="CV28" s="611"/>
      <c r="CW28" s="611"/>
      <c r="CX28" s="611"/>
      <c r="CY28" s="612"/>
      <c r="CZ28" s="615">
        <v>0.9</v>
      </c>
      <c r="DA28" s="640"/>
      <c r="DB28" s="640"/>
      <c r="DC28" s="645"/>
      <c r="DD28" s="619">
        <v>2152282</v>
      </c>
      <c r="DE28" s="611"/>
      <c r="DF28" s="611"/>
      <c r="DG28" s="611"/>
      <c r="DH28" s="611"/>
      <c r="DI28" s="611"/>
      <c r="DJ28" s="611"/>
      <c r="DK28" s="612"/>
      <c r="DL28" s="619">
        <v>2152282</v>
      </c>
      <c r="DM28" s="611"/>
      <c r="DN28" s="611"/>
      <c r="DO28" s="611"/>
      <c r="DP28" s="611"/>
      <c r="DQ28" s="611"/>
      <c r="DR28" s="611"/>
      <c r="DS28" s="611"/>
      <c r="DT28" s="611"/>
      <c r="DU28" s="611"/>
      <c r="DV28" s="612"/>
      <c r="DW28" s="615">
        <v>1.4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799119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2153037</v>
      </c>
      <c r="CS29" s="643"/>
      <c r="CT29" s="643"/>
      <c r="CU29" s="643"/>
      <c r="CV29" s="643"/>
      <c r="CW29" s="643"/>
      <c r="CX29" s="643"/>
      <c r="CY29" s="644"/>
      <c r="CZ29" s="615">
        <v>0.9</v>
      </c>
      <c r="DA29" s="640"/>
      <c r="DB29" s="640"/>
      <c r="DC29" s="645"/>
      <c r="DD29" s="619">
        <v>2152282</v>
      </c>
      <c r="DE29" s="643"/>
      <c r="DF29" s="643"/>
      <c r="DG29" s="643"/>
      <c r="DH29" s="643"/>
      <c r="DI29" s="643"/>
      <c r="DJ29" s="643"/>
      <c r="DK29" s="644"/>
      <c r="DL29" s="619">
        <v>2152282</v>
      </c>
      <c r="DM29" s="643"/>
      <c r="DN29" s="643"/>
      <c r="DO29" s="643"/>
      <c r="DP29" s="643"/>
      <c r="DQ29" s="643"/>
      <c r="DR29" s="643"/>
      <c r="DS29" s="643"/>
      <c r="DT29" s="643"/>
      <c r="DU29" s="643"/>
      <c r="DV29" s="644"/>
      <c r="DW29" s="615">
        <v>1.4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41037405</v>
      </c>
      <c r="S30" s="611"/>
      <c r="T30" s="611"/>
      <c r="U30" s="611"/>
      <c r="V30" s="611"/>
      <c r="W30" s="611"/>
      <c r="X30" s="611"/>
      <c r="Y30" s="612"/>
      <c r="Z30" s="613">
        <v>16.899999999999999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1947701</v>
      </c>
      <c r="CS30" s="611"/>
      <c r="CT30" s="611"/>
      <c r="CU30" s="611"/>
      <c r="CV30" s="611"/>
      <c r="CW30" s="611"/>
      <c r="CX30" s="611"/>
      <c r="CY30" s="612"/>
      <c r="CZ30" s="615">
        <v>0.8</v>
      </c>
      <c r="DA30" s="640"/>
      <c r="DB30" s="640"/>
      <c r="DC30" s="645"/>
      <c r="DD30" s="619">
        <v>1946946</v>
      </c>
      <c r="DE30" s="611"/>
      <c r="DF30" s="611"/>
      <c r="DG30" s="611"/>
      <c r="DH30" s="611"/>
      <c r="DI30" s="611"/>
      <c r="DJ30" s="611"/>
      <c r="DK30" s="612"/>
      <c r="DL30" s="619">
        <v>1946946</v>
      </c>
      <c r="DM30" s="611"/>
      <c r="DN30" s="611"/>
      <c r="DO30" s="611"/>
      <c r="DP30" s="611"/>
      <c r="DQ30" s="611"/>
      <c r="DR30" s="611"/>
      <c r="DS30" s="611"/>
      <c r="DT30" s="611"/>
      <c r="DU30" s="611"/>
      <c r="DV30" s="612"/>
      <c r="DW30" s="615">
        <v>1.3</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68456262</v>
      </c>
      <c r="S31" s="611"/>
      <c r="T31" s="611"/>
      <c r="U31" s="611"/>
      <c r="V31" s="611"/>
      <c r="W31" s="611"/>
      <c r="X31" s="611"/>
      <c r="Y31" s="612"/>
      <c r="Z31" s="613">
        <v>28.3</v>
      </c>
      <c r="AA31" s="613"/>
      <c r="AB31" s="613"/>
      <c r="AC31" s="613"/>
      <c r="AD31" s="614">
        <v>67230284</v>
      </c>
      <c r="AE31" s="614"/>
      <c r="AF31" s="614"/>
      <c r="AG31" s="614"/>
      <c r="AH31" s="614"/>
      <c r="AI31" s="614"/>
      <c r="AJ31" s="614"/>
      <c r="AK31" s="614"/>
      <c r="AL31" s="615">
        <v>44.9</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99.4</v>
      </c>
      <c r="BH31" s="654"/>
      <c r="BI31" s="654"/>
      <c r="BJ31" s="654"/>
      <c r="BK31" s="654"/>
      <c r="BL31" s="654"/>
      <c r="BM31" s="605">
        <v>98.8</v>
      </c>
      <c r="BN31" s="654"/>
      <c r="BO31" s="654"/>
      <c r="BP31" s="654"/>
      <c r="BQ31" s="655"/>
      <c r="BR31" s="657">
        <v>99.4</v>
      </c>
      <c r="BS31" s="654"/>
      <c r="BT31" s="654"/>
      <c r="BU31" s="654"/>
      <c r="BV31" s="654"/>
      <c r="BW31" s="654"/>
      <c r="BX31" s="605">
        <v>98.8</v>
      </c>
      <c r="BY31" s="654"/>
      <c r="BZ31" s="654"/>
      <c r="CA31" s="654"/>
      <c r="CB31" s="655"/>
      <c r="CD31" s="650"/>
      <c r="CE31" s="651"/>
      <c r="CF31" s="607" t="s">
        <v>300</v>
      </c>
      <c r="CG31" s="608"/>
      <c r="CH31" s="608"/>
      <c r="CI31" s="608"/>
      <c r="CJ31" s="608"/>
      <c r="CK31" s="608"/>
      <c r="CL31" s="608"/>
      <c r="CM31" s="608"/>
      <c r="CN31" s="608"/>
      <c r="CO31" s="608"/>
      <c r="CP31" s="608"/>
      <c r="CQ31" s="609"/>
      <c r="CR31" s="610">
        <v>205336</v>
      </c>
      <c r="CS31" s="643"/>
      <c r="CT31" s="643"/>
      <c r="CU31" s="643"/>
      <c r="CV31" s="643"/>
      <c r="CW31" s="643"/>
      <c r="CX31" s="643"/>
      <c r="CY31" s="644"/>
      <c r="CZ31" s="615">
        <v>0.1</v>
      </c>
      <c r="DA31" s="640"/>
      <c r="DB31" s="640"/>
      <c r="DC31" s="645"/>
      <c r="DD31" s="619">
        <v>205336</v>
      </c>
      <c r="DE31" s="643"/>
      <c r="DF31" s="643"/>
      <c r="DG31" s="643"/>
      <c r="DH31" s="643"/>
      <c r="DI31" s="643"/>
      <c r="DJ31" s="643"/>
      <c r="DK31" s="644"/>
      <c r="DL31" s="619">
        <v>205336</v>
      </c>
      <c r="DM31" s="643"/>
      <c r="DN31" s="643"/>
      <c r="DO31" s="643"/>
      <c r="DP31" s="643"/>
      <c r="DQ31" s="643"/>
      <c r="DR31" s="643"/>
      <c r="DS31" s="643"/>
      <c r="DT31" s="643"/>
      <c r="DU31" s="643"/>
      <c r="DV31" s="644"/>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25940476</v>
      </c>
      <c r="S32" s="611"/>
      <c r="T32" s="611"/>
      <c r="U32" s="611"/>
      <c r="V32" s="611"/>
      <c r="W32" s="611"/>
      <c r="X32" s="611"/>
      <c r="Y32" s="612"/>
      <c r="Z32" s="613">
        <v>10.7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99.4</v>
      </c>
      <c r="BH32" s="643"/>
      <c r="BI32" s="643"/>
      <c r="BJ32" s="643"/>
      <c r="BK32" s="643"/>
      <c r="BL32" s="643"/>
      <c r="BM32" s="616">
        <v>98.7</v>
      </c>
      <c r="BN32" s="643"/>
      <c r="BO32" s="643"/>
      <c r="BP32" s="643"/>
      <c r="BQ32" s="656"/>
      <c r="BR32" s="667">
        <v>99.3</v>
      </c>
      <c r="BS32" s="643"/>
      <c r="BT32" s="643"/>
      <c r="BU32" s="643"/>
      <c r="BV32" s="643"/>
      <c r="BW32" s="643"/>
      <c r="BX32" s="616">
        <v>98.7</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722695</v>
      </c>
      <c r="S33" s="611"/>
      <c r="T33" s="611"/>
      <c r="U33" s="611"/>
      <c r="V33" s="611"/>
      <c r="W33" s="611"/>
      <c r="X33" s="611"/>
      <c r="Y33" s="612"/>
      <c r="Z33" s="613">
        <v>0.3</v>
      </c>
      <c r="AA33" s="613"/>
      <c r="AB33" s="613"/>
      <c r="AC33" s="613"/>
      <c r="AD33" s="614">
        <v>315689</v>
      </c>
      <c r="AE33" s="614"/>
      <c r="AF33" s="614"/>
      <c r="AG33" s="614"/>
      <c r="AH33" s="614"/>
      <c r="AI33" s="614"/>
      <c r="AJ33" s="614"/>
      <c r="AK33" s="614"/>
      <c r="AL33" s="615">
        <v>0.2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108087697</v>
      </c>
      <c r="CS33" s="643"/>
      <c r="CT33" s="643"/>
      <c r="CU33" s="643"/>
      <c r="CV33" s="643"/>
      <c r="CW33" s="643"/>
      <c r="CX33" s="643"/>
      <c r="CY33" s="644"/>
      <c r="CZ33" s="615">
        <v>46.4</v>
      </c>
      <c r="DA33" s="640"/>
      <c r="DB33" s="640"/>
      <c r="DC33" s="645"/>
      <c r="DD33" s="619">
        <v>90999056</v>
      </c>
      <c r="DE33" s="643"/>
      <c r="DF33" s="643"/>
      <c r="DG33" s="643"/>
      <c r="DH33" s="643"/>
      <c r="DI33" s="643"/>
      <c r="DJ33" s="643"/>
      <c r="DK33" s="644"/>
      <c r="DL33" s="619">
        <v>54399606</v>
      </c>
      <c r="DM33" s="643"/>
      <c r="DN33" s="643"/>
      <c r="DO33" s="643"/>
      <c r="DP33" s="643"/>
      <c r="DQ33" s="643"/>
      <c r="DR33" s="643"/>
      <c r="DS33" s="643"/>
      <c r="DT33" s="643"/>
      <c r="DU33" s="643"/>
      <c r="DV33" s="644"/>
      <c r="DW33" s="615">
        <v>36.4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562133</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47183456</v>
      </c>
      <c r="CS34" s="611"/>
      <c r="CT34" s="611"/>
      <c r="CU34" s="611"/>
      <c r="CV34" s="611"/>
      <c r="CW34" s="611"/>
      <c r="CX34" s="611"/>
      <c r="CY34" s="612"/>
      <c r="CZ34" s="615">
        <v>20.2</v>
      </c>
      <c r="DA34" s="640"/>
      <c r="DB34" s="640"/>
      <c r="DC34" s="645"/>
      <c r="DD34" s="619">
        <v>38846574</v>
      </c>
      <c r="DE34" s="611"/>
      <c r="DF34" s="611"/>
      <c r="DG34" s="611"/>
      <c r="DH34" s="611"/>
      <c r="DI34" s="611"/>
      <c r="DJ34" s="611"/>
      <c r="DK34" s="612"/>
      <c r="DL34" s="619">
        <v>34521919</v>
      </c>
      <c r="DM34" s="611"/>
      <c r="DN34" s="611"/>
      <c r="DO34" s="611"/>
      <c r="DP34" s="611"/>
      <c r="DQ34" s="611"/>
      <c r="DR34" s="611"/>
      <c r="DS34" s="611"/>
      <c r="DT34" s="611"/>
      <c r="DU34" s="611"/>
      <c r="DV34" s="612"/>
      <c r="DW34" s="615">
        <v>23.1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4555684</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1960066</v>
      </c>
      <c r="CS35" s="643"/>
      <c r="CT35" s="643"/>
      <c r="CU35" s="643"/>
      <c r="CV35" s="643"/>
      <c r="CW35" s="643"/>
      <c r="CX35" s="643"/>
      <c r="CY35" s="644"/>
      <c r="CZ35" s="615">
        <v>0.8</v>
      </c>
      <c r="DA35" s="640"/>
      <c r="DB35" s="640"/>
      <c r="DC35" s="645"/>
      <c r="DD35" s="619">
        <v>1681661</v>
      </c>
      <c r="DE35" s="643"/>
      <c r="DF35" s="643"/>
      <c r="DG35" s="643"/>
      <c r="DH35" s="643"/>
      <c r="DI35" s="643"/>
      <c r="DJ35" s="643"/>
      <c r="DK35" s="644"/>
      <c r="DL35" s="619">
        <v>1681661</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8380042</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17442451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1499980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21798858</v>
      </c>
      <c r="CS36" s="611"/>
      <c r="CT36" s="611"/>
      <c r="CU36" s="611"/>
      <c r="CV36" s="611"/>
      <c r="CW36" s="611"/>
      <c r="CX36" s="611"/>
      <c r="CY36" s="612"/>
      <c r="CZ36" s="615">
        <v>9.3000000000000007</v>
      </c>
      <c r="DA36" s="640"/>
      <c r="DB36" s="640"/>
      <c r="DC36" s="645"/>
      <c r="DD36" s="619">
        <v>17540456</v>
      </c>
      <c r="DE36" s="611"/>
      <c r="DF36" s="611"/>
      <c r="DG36" s="611"/>
      <c r="DH36" s="611"/>
      <c r="DI36" s="611"/>
      <c r="DJ36" s="611"/>
      <c r="DK36" s="612"/>
      <c r="DL36" s="619">
        <v>6647613</v>
      </c>
      <c r="DM36" s="611"/>
      <c r="DN36" s="611"/>
      <c r="DO36" s="611"/>
      <c r="DP36" s="611"/>
      <c r="DQ36" s="611"/>
      <c r="DR36" s="611"/>
      <c r="DS36" s="611"/>
      <c r="DT36" s="611"/>
      <c r="DU36" s="611"/>
      <c r="DV36" s="612"/>
      <c r="DW36" s="615">
        <v>4.4000000000000004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2693224</v>
      </c>
      <c r="S37" s="611"/>
      <c r="T37" s="611"/>
      <c r="U37" s="611"/>
      <c r="V37" s="611"/>
      <c r="W37" s="611"/>
      <c r="X37" s="611"/>
      <c r="Y37" s="612"/>
      <c r="Z37" s="613">
        <v>1.1000000000000001</v>
      </c>
      <c r="AA37" s="613"/>
      <c r="AB37" s="613"/>
      <c r="AC37" s="613"/>
      <c r="AD37" s="614">
        <v>148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12057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1499980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2482495</v>
      </c>
      <c r="CS37" s="643"/>
      <c r="CT37" s="643"/>
      <c r="CU37" s="643"/>
      <c r="CV37" s="643"/>
      <c r="CW37" s="643"/>
      <c r="CX37" s="643"/>
      <c r="CY37" s="644"/>
      <c r="CZ37" s="615">
        <v>1.1000000000000001</v>
      </c>
      <c r="DA37" s="640"/>
      <c r="DB37" s="640"/>
      <c r="DC37" s="645"/>
      <c r="DD37" s="619">
        <v>2482495</v>
      </c>
      <c r="DE37" s="643"/>
      <c r="DF37" s="643"/>
      <c r="DG37" s="643"/>
      <c r="DH37" s="643"/>
      <c r="DI37" s="643"/>
      <c r="DJ37" s="643"/>
      <c r="DK37" s="644"/>
      <c r="DL37" s="619">
        <v>1897852</v>
      </c>
      <c r="DM37" s="643"/>
      <c r="DN37" s="643"/>
      <c r="DO37" s="643"/>
      <c r="DP37" s="643"/>
      <c r="DQ37" s="643"/>
      <c r="DR37" s="643"/>
      <c r="DS37" s="643"/>
      <c r="DT37" s="643"/>
      <c r="DU37" s="643"/>
      <c r="DV37" s="644"/>
      <c r="DW37" s="615">
        <v>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3255000</v>
      </c>
      <c r="S38" s="611"/>
      <c r="T38" s="611"/>
      <c r="U38" s="611"/>
      <c r="V38" s="611"/>
      <c r="W38" s="611"/>
      <c r="X38" s="611"/>
      <c r="Y38" s="612"/>
      <c r="Z38" s="613">
        <v>1.3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63181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17442451</v>
      </c>
      <c r="CS38" s="611"/>
      <c r="CT38" s="611"/>
      <c r="CU38" s="611"/>
      <c r="CV38" s="611"/>
      <c r="CW38" s="611"/>
      <c r="CX38" s="611"/>
      <c r="CY38" s="612"/>
      <c r="CZ38" s="615">
        <v>7.5</v>
      </c>
      <c r="DA38" s="640"/>
      <c r="DB38" s="640"/>
      <c r="DC38" s="645"/>
      <c r="DD38" s="619">
        <v>14331332</v>
      </c>
      <c r="DE38" s="611"/>
      <c r="DF38" s="611"/>
      <c r="DG38" s="611"/>
      <c r="DH38" s="611"/>
      <c r="DI38" s="611"/>
      <c r="DJ38" s="611"/>
      <c r="DK38" s="612"/>
      <c r="DL38" s="619">
        <v>11548413</v>
      </c>
      <c r="DM38" s="611"/>
      <c r="DN38" s="611"/>
      <c r="DO38" s="611"/>
      <c r="DP38" s="611"/>
      <c r="DQ38" s="611"/>
      <c r="DR38" s="611"/>
      <c r="DS38" s="611"/>
      <c r="DT38" s="611"/>
      <c r="DU38" s="611"/>
      <c r="DV38" s="612"/>
      <c r="DW38" s="615">
        <v>7.7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84475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19313148</v>
      </c>
      <c r="CS39" s="643"/>
      <c r="CT39" s="643"/>
      <c r="CU39" s="643"/>
      <c r="CV39" s="643"/>
      <c r="CW39" s="643"/>
      <c r="CX39" s="643"/>
      <c r="CY39" s="644"/>
      <c r="CZ39" s="615">
        <v>8.3000000000000007</v>
      </c>
      <c r="DA39" s="640"/>
      <c r="DB39" s="640"/>
      <c r="DC39" s="645"/>
      <c r="DD39" s="619">
        <v>18595047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7"/>
      <c r="BM40" s="608" t="s">
        <v>333</v>
      </c>
      <c r="BN40" s="608"/>
      <c r="BO40" s="608"/>
      <c r="BP40" s="608"/>
      <c r="BQ40" s="608"/>
      <c r="BR40" s="608"/>
      <c r="BS40" s="608"/>
      <c r="BT40" s="608"/>
      <c r="BU40" s="609"/>
      <c r="BV40" s="610">
        <v>126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389718</v>
      </c>
      <c r="CS40" s="611"/>
      <c r="CT40" s="611"/>
      <c r="CU40" s="611"/>
      <c r="CV40" s="611"/>
      <c r="CW40" s="611"/>
      <c r="CX40" s="611"/>
      <c r="CY40" s="612"/>
      <c r="CZ40" s="615">
        <v>0.2</v>
      </c>
      <c r="DA40" s="640"/>
      <c r="DB40" s="640"/>
      <c r="DC40" s="645"/>
      <c r="DD40" s="619">
        <v>3986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242322594</v>
      </c>
      <c r="S41" s="683"/>
      <c r="T41" s="683"/>
      <c r="U41" s="683"/>
      <c r="V41" s="683"/>
      <c r="W41" s="683"/>
      <c r="X41" s="683"/>
      <c r="Y41" s="687"/>
      <c r="Z41" s="688">
        <v>100</v>
      </c>
      <c r="AA41" s="688"/>
      <c r="AB41" s="688"/>
      <c r="AC41" s="688"/>
      <c r="AD41" s="689">
        <v>149650574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5716582</v>
      </c>
      <c r="BA41" s="611"/>
      <c r="BB41" s="611"/>
      <c r="BC41" s="611"/>
      <c r="BD41" s="643"/>
      <c r="BE41" s="643"/>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11713812</v>
      </c>
      <c r="BA42" s="683"/>
      <c r="BB42" s="683"/>
      <c r="BC42" s="683"/>
      <c r="BD42" s="669"/>
      <c r="BE42" s="669"/>
      <c r="BF42" s="671"/>
      <c r="BG42" s="662"/>
      <c r="BH42" s="663"/>
      <c r="BI42" s="663"/>
      <c r="BJ42" s="663"/>
      <c r="BK42" s="663"/>
      <c r="BL42" s="218"/>
      <c r="BM42" s="632" t="s">
        <v>340</v>
      </c>
      <c r="BN42" s="632"/>
      <c r="BO42" s="632"/>
      <c r="BP42" s="632"/>
      <c r="BQ42" s="632"/>
      <c r="BR42" s="632"/>
      <c r="BS42" s="632"/>
      <c r="BT42" s="632"/>
      <c r="BU42" s="633"/>
      <c r="BV42" s="682">
        <v>357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17449810</v>
      </c>
      <c r="CS42" s="643"/>
      <c r="CT42" s="643"/>
      <c r="CU42" s="643"/>
      <c r="CV42" s="643"/>
      <c r="CW42" s="643"/>
      <c r="CX42" s="643"/>
      <c r="CY42" s="644"/>
      <c r="CZ42" s="615">
        <v>7.5</v>
      </c>
      <c r="DA42" s="640"/>
      <c r="DB42" s="640"/>
      <c r="DC42" s="645"/>
      <c r="DD42" s="619">
        <v>9952858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390999</v>
      </c>
      <c r="CS43" s="643"/>
      <c r="CT43" s="643"/>
      <c r="CU43" s="643"/>
      <c r="CV43" s="643"/>
      <c r="CW43" s="643"/>
      <c r="CX43" s="643"/>
      <c r="CY43" s="644"/>
      <c r="CZ43" s="615">
        <v>0.2</v>
      </c>
      <c r="DA43" s="640"/>
      <c r="DB43" s="640"/>
      <c r="DC43" s="645"/>
      <c r="DD43" s="619">
        <v>340577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17449810</v>
      </c>
      <c r="CS44" s="611"/>
      <c r="CT44" s="611"/>
      <c r="CU44" s="611"/>
      <c r="CV44" s="611"/>
      <c r="CW44" s="611"/>
      <c r="CX44" s="611"/>
      <c r="CY44" s="612"/>
      <c r="CZ44" s="615">
        <v>7.5</v>
      </c>
      <c r="DA44" s="616"/>
      <c r="DB44" s="616"/>
      <c r="DC44" s="622"/>
      <c r="DD44" s="619">
        <v>9952858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2552701</v>
      </c>
      <c r="CS45" s="643"/>
      <c r="CT45" s="643"/>
      <c r="CU45" s="643"/>
      <c r="CV45" s="643"/>
      <c r="CW45" s="643"/>
      <c r="CX45" s="643"/>
      <c r="CY45" s="644"/>
      <c r="CZ45" s="615">
        <v>1.1000000000000001</v>
      </c>
      <c r="DA45" s="640"/>
      <c r="DB45" s="640"/>
      <c r="DC45" s="645"/>
      <c r="DD45" s="619">
        <v>468536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14897109</v>
      </c>
      <c r="CS46" s="611"/>
      <c r="CT46" s="611"/>
      <c r="CU46" s="611"/>
      <c r="CV46" s="611"/>
      <c r="CW46" s="611"/>
      <c r="CX46" s="611"/>
      <c r="CY46" s="612"/>
      <c r="CZ46" s="615">
        <v>6.4</v>
      </c>
      <c r="DA46" s="616"/>
      <c r="DB46" s="616"/>
      <c r="DC46" s="622"/>
      <c r="DD46" s="619">
        <v>9484322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233187326</v>
      </c>
      <c r="CS49" s="669"/>
      <c r="CT49" s="669"/>
      <c r="CU49" s="669"/>
      <c r="CV49" s="669"/>
      <c r="CW49" s="669"/>
      <c r="CX49" s="669"/>
      <c r="CY49" s="698"/>
      <c r="CZ49" s="690">
        <v>100</v>
      </c>
      <c r="DA49" s="699"/>
      <c r="DB49" s="699"/>
      <c r="DC49" s="700"/>
      <c r="DD49" s="701">
        <v>161373678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DlNsWaJhCBsM9zbkHjfnahBlgDkhKijYwUIKFO1H6UPoGI99+eUhTlWkb37dOwN2x1f55q+hN5fU/AK+U+q/Q==" saltValue="uzLW1cY7haJrMsMu/U88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242541</v>
      </c>
      <c r="R7" s="740"/>
      <c r="S7" s="740"/>
      <c r="T7" s="740"/>
      <c r="U7" s="740"/>
      <c r="V7" s="740">
        <v>233405</v>
      </c>
      <c r="W7" s="740"/>
      <c r="X7" s="740"/>
      <c r="Y7" s="740"/>
      <c r="Z7" s="740"/>
      <c r="AA7" s="740">
        <v>9135</v>
      </c>
      <c r="AB7" s="740"/>
      <c r="AC7" s="740"/>
      <c r="AD7" s="740"/>
      <c r="AE7" s="741"/>
      <c r="AF7" s="742">
        <v>7207</v>
      </c>
      <c r="AG7" s="743"/>
      <c r="AH7" s="743"/>
      <c r="AI7" s="743"/>
      <c r="AJ7" s="744"/>
      <c r="AK7" s="745">
        <v>4554</v>
      </c>
      <c r="AL7" s="746"/>
      <c r="AM7" s="746"/>
      <c r="AN7" s="746"/>
      <c r="AO7" s="746"/>
      <c r="AP7" s="746">
        <v>25103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542</v>
      </c>
      <c r="BT7" s="734"/>
      <c r="BU7" s="734"/>
      <c r="BV7" s="734"/>
      <c r="BW7" s="734"/>
      <c r="BX7" s="734"/>
      <c r="BY7" s="734"/>
      <c r="BZ7" s="734"/>
      <c r="CA7" s="734"/>
      <c r="CB7" s="734"/>
      <c r="CC7" s="734"/>
      <c r="CD7" s="734"/>
      <c r="CE7" s="734"/>
      <c r="CF7" s="734"/>
      <c r="CG7" s="749"/>
      <c r="CH7" s="730">
        <v>8</v>
      </c>
      <c r="CI7" s="731"/>
      <c r="CJ7" s="731"/>
      <c r="CK7" s="731"/>
      <c r="CL7" s="732"/>
      <c r="CM7" s="730">
        <v>113</v>
      </c>
      <c r="CN7" s="731"/>
      <c r="CO7" s="731"/>
      <c r="CP7" s="731"/>
      <c r="CQ7" s="732"/>
      <c r="CR7" s="730">
        <v>310</v>
      </c>
      <c r="CS7" s="731"/>
      <c r="CT7" s="731"/>
      <c r="CU7" s="731"/>
      <c r="CV7" s="732"/>
      <c r="CW7" s="730">
        <v>1007</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543</v>
      </c>
      <c r="BT8" s="761"/>
      <c r="BU8" s="761"/>
      <c r="BV8" s="761"/>
      <c r="BW8" s="761"/>
      <c r="BX8" s="761"/>
      <c r="BY8" s="761"/>
      <c r="BZ8" s="761"/>
      <c r="CA8" s="761"/>
      <c r="CB8" s="761"/>
      <c r="CC8" s="761"/>
      <c r="CD8" s="761"/>
      <c r="CE8" s="761"/>
      <c r="CF8" s="761"/>
      <c r="CG8" s="762"/>
      <c r="CH8" s="763">
        <v>-13</v>
      </c>
      <c r="CI8" s="764"/>
      <c r="CJ8" s="764"/>
      <c r="CK8" s="764"/>
      <c r="CL8" s="765"/>
      <c r="CM8" s="763">
        <v>136</v>
      </c>
      <c r="CN8" s="764"/>
      <c r="CO8" s="764"/>
      <c r="CP8" s="764"/>
      <c r="CQ8" s="765"/>
      <c r="CR8" s="763">
        <v>10</v>
      </c>
      <c r="CS8" s="764"/>
      <c r="CT8" s="764"/>
      <c r="CU8" s="764"/>
      <c r="CV8" s="765"/>
      <c r="CW8" s="763">
        <v>831</v>
      </c>
      <c r="CX8" s="764"/>
      <c r="CY8" s="764"/>
      <c r="CZ8" s="764"/>
      <c r="DA8" s="765"/>
      <c r="DB8" s="763" t="s">
        <v>482</v>
      </c>
      <c r="DC8" s="764"/>
      <c r="DD8" s="764"/>
      <c r="DE8" s="764"/>
      <c r="DF8" s="765"/>
      <c r="DG8" s="763" t="s">
        <v>482</v>
      </c>
      <c r="DH8" s="764"/>
      <c r="DI8" s="764"/>
      <c r="DJ8" s="764"/>
      <c r="DK8" s="765"/>
      <c r="DL8" s="763" t="s">
        <v>482</v>
      </c>
      <c r="DM8" s="764"/>
      <c r="DN8" s="764"/>
      <c r="DO8" s="764"/>
      <c r="DP8" s="765"/>
      <c r="DQ8" s="763" t="s">
        <v>482</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t="s">
        <v>551</v>
      </c>
      <c r="BS9" s="760" t="s">
        <v>544</v>
      </c>
      <c r="BT9" s="761"/>
      <c r="BU9" s="761"/>
      <c r="BV9" s="761"/>
      <c r="BW9" s="761"/>
      <c r="BX9" s="761"/>
      <c r="BY9" s="761"/>
      <c r="BZ9" s="761"/>
      <c r="CA9" s="761"/>
      <c r="CB9" s="761"/>
      <c r="CC9" s="761"/>
      <c r="CD9" s="761"/>
      <c r="CE9" s="761"/>
      <c r="CF9" s="761"/>
      <c r="CG9" s="762"/>
      <c r="CH9" s="763">
        <v>0</v>
      </c>
      <c r="CI9" s="764"/>
      <c r="CJ9" s="764"/>
      <c r="CK9" s="764"/>
      <c r="CL9" s="765"/>
      <c r="CM9" s="763">
        <v>147</v>
      </c>
      <c r="CN9" s="764"/>
      <c r="CO9" s="764"/>
      <c r="CP9" s="764"/>
      <c r="CQ9" s="765"/>
      <c r="CR9" s="763">
        <v>300</v>
      </c>
      <c r="CS9" s="764"/>
      <c r="CT9" s="764"/>
      <c r="CU9" s="764"/>
      <c r="CV9" s="765"/>
      <c r="CW9" s="763">
        <v>0</v>
      </c>
      <c r="CX9" s="764"/>
      <c r="CY9" s="764"/>
      <c r="CZ9" s="764"/>
      <c r="DA9" s="765"/>
      <c r="DB9" s="763">
        <v>0</v>
      </c>
      <c r="DC9" s="764"/>
      <c r="DD9" s="764"/>
      <c r="DE9" s="764"/>
      <c r="DF9" s="765"/>
      <c r="DG9" s="763">
        <v>116</v>
      </c>
      <c r="DH9" s="764"/>
      <c r="DI9" s="764"/>
      <c r="DJ9" s="764"/>
      <c r="DK9" s="765"/>
      <c r="DL9" s="763" t="s">
        <v>482</v>
      </c>
      <c r="DM9" s="764"/>
      <c r="DN9" s="764"/>
      <c r="DO9" s="764"/>
      <c r="DP9" s="765"/>
      <c r="DQ9" s="763" t="s">
        <v>482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242541</v>
      </c>
      <c r="R23" s="780"/>
      <c r="S23" s="780"/>
      <c r="T23" s="780"/>
      <c r="U23" s="780"/>
      <c r="V23" s="780">
        <v>233405</v>
      </c>
      <c r="W23" s="780"/>
      <c r="X23" s="780"/>
      <c r="Y23" s="780"/>
      <c r="Z23" s="780"/>
      <c r="AA23" s="780">
        <v>9135</v>
      </c>
      <c r="AB23" s="780"/>
      <c r="AC23" s="780"/>
      <c r="AD23" s="780"/>
      <c r="AE23" s="781"/>
      <c r="AF23" s="782">
        <v>7207</v>
      </c>
      <c r="AG23" s="780"/>
      <c r="AH23" s="780"/>
      <c r="AI23" s="780"/>
      <c r="AJ23" s="783"/>
      <c r="AK23" s="784"/>
      <c r="AL23" s="785"/>
      <c r="AM23" s="785"/>
      <c r="AN23" s="785"/>
      <c r="AO23" s="785"/>
      <c r="AP23" s="780">
        <v>25103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48523</v>
      </c>
      <c r="R28" s="810"/>
      <c r="S28" s="810"/>
      <c r="T28" s="810"/>
      <c r="U28" s="810"/>
      <c r="V28" s="810">
        <v>47023</v>
      </c>
      <c r="W28" s="810"/>
      <c r="X28" s="810"/>
      <c r="Y28" s="810"/>
      <c r="Z28" s="810"/>
      <c r="AA28" s="810">
        <v>1500</v>
      </c>
      <c r="AB28" s="810"/>
      <c r="AC28" s="810"/>
      <c r="AD28" s="810"/>
      <c r="AE28" s="811"/>
      <c r="AF28" s="812">
        <v>1500</v>
      </c>
      <c r="AG28" s="810"/>
      <c r="AH28" s="810"/>
      <c r="AI28" s="810"/>
      <c r="AJ28" s="813"/>
      <c r="AK28" s="814">
        <v>5717</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38708</v>
      </c>
      <c r="R29" s="771"/>
      <c r="S29" s="771"/>
      <c r="T29" s="771"/>
      <c r="U29" s="771"/>
      <c r="V29" s="771">
        <v>38030</v>
      </c>
      <c r="W29" s="771"/>
      <c r="X29" s="771"/>
      <c r="Y29" s="771"/>
      <c r="Z29" s="771"/>
      <c r="AA29" s="771">
        <v>678</v>
      </c>
      <c r="AB29" s="771"/>
      <c r="AC29" s="771"/>
      <c r="AD29" s="771"/>
      <c r="AE29" s="772"/>
      <c r="AF29" s="773">
        <v>678</v>
      </c>
      <c r="AG29" s="774"/>
      <c r="AH29" s="774"/>
      <c r="AI29" s="774"/>
      <c r="AJ29" s="775"/>
      <c r="AK29" s="821">
        <v>6808</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12047</v>
      </c>
      <c r="R30" s="771"/>
      <c r="S30" s="771"/>
      <c r="T30" s="771"/>
      <c r="U30" s="771"/>
      <c r="V30" s="771">
        <v>11900</v>
      </c>
      <c r="W30" s="771"/>
      <c r="X30" s="771"/>
      <c r="Y30" s="771"/>
      <c r="Z30" s="771"/>
      <c r="AA30" s="771">
        <v>147</v>
      </c>
      <c r="AB30" s="771"/>
      <c r="AC30" s="771"/>
      <c r="AD30" s="771"/>
      <c r="AE30" s="772"/>
      <c r="AF30" s="773">
        <v>147</v>
      </c>
      <c r="AG30" s="774"/>
      <c r="AH30" s="774"/>
      <c r="AI30" s="774"/>
      <c r="AJ30" s="775"/>
      <c r="AK30" s="821">
        <v>5951</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2325</v>
      </c>
      <c r="AG63" s="831"/>
      <c r="AH63" s="831"/>
      <c r="AI63" s="831"/>
      <c r="AJ63" s="832"/>
      <c r="AK63" s="833"/>
      <c r="AL63" s="828"/>
      <c r="AM63" s="828"/>
      <c r="AN63" s="828"/>
      <c r="AO63" s="828"/>
      <c r="AP63" s="831" t="s">
        <v>482</v>
      </c>
      <c r="AQ63" s="831"/>
      <c r="AR63" s="831"/>
      <c r="AS63" s="831"/>
      <c r="AT63" s="831"/>
      <c r="AU63" s="831" t="s">
        <v>482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537</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538</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545</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539</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2597</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540</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541</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2732</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620</v>
      </c>
      <c r="CS102" s="839"/>
      <c r="CT102" s="839"/>
      <c r="CU102" s="839"/>
      <c r="CV102" s="878"/>
      <c r="CW102" s="877">
        <v>1838</v>
      </c>
      <c r="CX102" s="839"/>
      <c r="CY102" s="839"/>
      <c r="CZ102" s="839"/>
      <c r="DA102" s="878"/>
      <c r="DB102" s="877">
        <v>0</v>
      </c>
      <c r="DC102" s="839"/>
      <c r="DD102" s="839"/>
      <c r="DE102" s="839"/>
      <c r="DF102" s="878"/>
      <c r="DG102" s="877">
        <v>116</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2195896</v>
      </c>
      <c r="AB110" s="887"/>
      <c r="AC110" s="887"/>
      <c r="AD110" s="887"/>
      <c r="AE110" s="888"/>
      <c r="AF110" s="889">
        <v>2133518</v>
      </c>
      <c r="AG110" s="887"/>
      <c r="AH110" s="887"/>
      <c r="AI110" s="887"/>
      <c r="AJ110" s="888"/>
      <c r="AK110" s="889">
        <v>2159448</v>
      </c>
      <c r="AL110" s="887"/>
      <c r="AM110" s="887"/>
      <c r="AN110" s="887"/>
      <c r="AO110" s="888"/>
      <c r="AP110" s="890">
        <v>1.6</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24811963</v>
      </c>
      <c r="BR110" s="918"/>
      <c r="BS110" s="918"/>
      <c r="BT110" s="918"/>
      <c r="BU110" s="918"/>
      <c r="BV110" s="918">
        <v>23801492</v>
      </c>
      <c r="BW110" s="918"/>
      <c r="BX110" s="918"/>
      <c r="BY110" s="918"/>
      <c r="BZ110" s="918"/>
      <c r="CA110" s="918">
        <v>25102974</v>
      </c>
      <c r="CB110" s="918"/>
      <c r="CC110" s="918"/>
      <c r="CD110" s="918"/>
      <c r="CE110" s="918"/>
      <c r="CF110" s="931">
        <v>18.2</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51800</v>
      </c>
      <c r="BR111" s="913"/>
      <c r="BS111" s="913"/>
      <c r="BT111" s="913"/>
      <c r="BU111" s="913"/>
      <c r="BV111" s="913">
        <v>35200</v>
      </c>
      <c r="BW111" s="913"/>
      <c r="BX111" s="913"/>
      <c r="BY111" s="913"/>
      <c r="BZ111" s="913"/>
      <c r="CA111" s="913">
        <v>197167</v>
      </c>
      <c r="CB111" s="913"/>
      <c r="CC111" s="913"/>
      <c r="CD111" s="913"/>
      <c r="CE111" s="913"/>
      <c r="CF111" s="907">
        <v>0.1</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52733</v>
      </c>
      <c r="AB112" s="946"/>
      <c r="AC112" s="946"/>
      <c r="AD112" s="946"/>
      <c r="AE112" s="947"/>
      <c r="AF112" s="948">
        <v>16100</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2081137</v>
      </c>
      <c r="BR113" s="913"/>
      <c r="BS113" s="913"/>
      <c r="BT113" s="913"/>
      <c r="BU113" s="913"/>
      <c r="BV113" s="913">
        <v>2555857</v>
      </c>
      <c r="BW113" s="913"/>
      <c r="BX113" s="913"/>
      <c r="BY113" s="913"/>
      <c r="BZ113" s="913"/>
      <c r="CA113" s="913">
        <v>2731845</v>
      </c>
      <c r="CB113" s="913"/>
      <c r="CC113" s="913"/>
      <c r="CD113" s="913"/>
      <c r="CE113" s="913"/>
      <c r="CF113" s="907">
        <v>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141788</v>
      </c>
      <c r="AB114" s="946"/>
      <c r="AC114" s="946"/>
      <c r="AD114" s="946"/>
      <c r="AE114" s="947"/>
      <c r="AF114" s="948">
        <v>139068</v>
      </c>
      <c r="AG114" s="946"/>
      <c r="AH114" s="946"/>
      <c r="AI114" s="946"/>
      <c r="AJ114" s="947"/>
      <c r="AK114" s="948">
        <v>174130</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15632715</v>
      </c>
      <c r="BR114" s="913"/>
      <c r="BS114" s="913"/>
      <c r="BT114" s="913"/>
      <c r="BU114" s="913"/>
      <c r="BV114" s="913">
        <v>15753986</v>
      </c>
      <c r="BW114" s="913"/>
      <c r="BX114" s="913"/>
      <c r="BY114" s="913"/>
      <c r="BZ114" s="913"/>
      <c r="CA114" s="913">
        <v>15876433</v>
      </c>
      <c r="CB114" s="913"/>
      <c r="CC114" s="913"/>
      <c r="CD114" s="913"/>
      <c r="CE114" s="913"/>
      <c r="CF114" s="907">
        <v>11.5</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19600</v>
      </c>
      <c r="AB115" s="925"/>
      <c r="AC115" s="925"/>
      <c r="AD115" s="925"/>
      <c r="AE115" s="926"/>
      <c r="AF115" s="927">
        <v>16600</v>
      </c>
      <c r="AG115" s="925"/>
      <c r="AH115" s="925"/>
      <c r="AI115" s="925"/>
      <c r="AJ115" s="926"/>
      <c r="AK115" s="927">
        <v>14924</v>
      </c>
      <c r="AL115" s="925"/>
      <c r="AM115" s="925"/>
      <c r="AN115" s="925"/>
      <c r="AO115" s="926"/>
      <c r="AP115" s="928">
        <v>0</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2410017</v>
      </c>
      <c r="AB117" s="966"/>
      <c r="AC117" s="966"/>
      <c r="AD117" s="966"/>
      <c r="AE117" s="967"/>
      <c r="AF117" s="968">
        <v>2305286</v>
      </c>
      <c r="AG117" s="966"/>
      <c r="AH117" s="966"/>
      <c r="AI117" s="966"/>
      <c r="AJ117" s="967"/>
      <c r="AK117" s="968">
        <v>2348502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42577615</v>
      </c>
      <c r="BR119" s="987"/>
      <c r="BS119" s="987"/>
      <c r="BT119" s="987"/>
      <c r="BU119" s="987"/>
      <c r="BV119" s="987">
        <v>42146535</v>
      </c>
      <c r="BW119" s="987"/>
      <c r="BX119" s="987"/>
      <c r="BY119" s="987"/>
      <c r="BZ119" s="987"/>
      <c r="CA119" s="987">
        <v>43908419</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51800</v>
      </c>
      <c r="DH119" s="973"/>
      <c r="DI119" s="973"/>
      <c r="DJ119" s="973"/>
      <c r="DK119" s="974"/>
      <c r="DL119" s="972">
        <v>35200</v>
      </c>
      <c r="DM119" s="973"/>
      <c r="DN119" s="973"/>
      <c r="DO119" s="973"/>
      <c r="DP119" s="974"/>
      <c r="DQ119" s="972">
        <v>197167</v>
      </c>
      <c r="DR119" s="973"/>
      <c r="DS119" s="973"/>
      <c r="DT119" s="973"/>
      <c r="DU119" s="974"/>
      <c r="DV119" s="975">
        <v>0.1</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166808704</v>
      </c>
      <c r="BR120" s="918"/>
      <c r="BS120" s="918"/>
      <c r="BT120" s="918"/>
      <c r="BU120" s="918"/>
      <c r="BV120" s="918">
        <v>186054915</v>
      </c>
      <c r="BW120" s="918"/>
      <c r="BX120" s="918"/>
      <c r="BY120" s="918"/>
      <c r="BZ120" s="918"/>
      <c r="CA120" s="918">
        <v>196173283</v>
      </c>
      <c r="CB120" s="918"/>
      <c r="CC120" s="918"/>
      <c r="CD120" s="918"/>
      <c r="CE120" s="918"/>
      <c r="CF120" s="931">
        <v>142.19999999999999</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4413</v>
      </c>
      <c r="BR121" s="913"/>
      <c r="BS121" s="913"/>
      <c r="BT121" s="913"/>
      <c r="BU121" s="913"/>
      <c r="BV121" s="913">
        <v>3651</v>
      </c>
      <c r="BW121" s="913"/>
      <c r="BX121" s="913"/>
      <c r="BY121" s="913"/>
      <c r="BZ121" s="913"/>
      <c r="CA121" s="913">
        <v>7772</v>
      </c>
      <c r="CB121" s="913"/>
      <c r="CC121" s="913"/>
      <c r="CD121" s="913"/>
      <c r="CE121" s="913"/>
      <c r="CF121" s="907">
        <v>0</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57064540</v>
      </c>
      <c r="BR122" s="987"/>
      <c r="BS122" s="987"/>
      <c r="BT122" s="987"/>
      <c r="BU122" s="987"/>
      <c r="BV122" s="987">
        <v>53361811</v>
      </c>
      <c r="BW122" s="987"/>
      <c r="BX122" s="987"/>
      <c r="BY122" s="987"/>
      <c r="BZ122" s="987"/>
      <c r="CA122" s="987">
        <v>49352589</v>
      </c>
      <c r="CB122" s="987"/>
      <c r="CC122" s="987"/>
      <c r="CD122" s="987"/>
      <c r="CE122" s="987"/>
      <c r="CF122" s="1004">
        <v>35.799999999999997</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223877657</v>
      </c>
      <c r="BR123" s="1051"/>
      <c r="BS123" s="1051"/>
      <c r="BT123" s="1051"/>
      <c r="BU123" s="1051"/>
      <c r="BV123" s="1051">
        <v>239420377</v>
      </c>
      <c r="BW123" s="1051"/>
      <c r="BX123" s="1051"/>
      <c r="BY123" s="1051"/>
      <c r="BZ123" s="1051"/>
      <c r="CA123" s="1051">
        <v>245533644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v>19600</v>
      </c>
      <c r="AB125" s="946"/>
      <c r="AC125" s="946"/>
      <c r="AD125" s="946"/>
      <c r="AE125" s="947"/>
      <c r="AF125" s="948">
        <v>16600</v>
      </c>
      <c r="AG125" s="946"/>
      <c r="AH125" s="946"/>
      <c r="AI125" s="946"/>
      <c r="AJ125" s="947"/>
      <c r="AK125" s="948">
        <v>14924</v>
      </c>
      <c r="AL125" s="946"/>
      <c r="AM125" s="946"/>
      <c r="AN125" s="946"/>
      <c r="AO125" s="947"/>
      <c r="AP125" s="949">
        <v>0</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763</v>
      </c>
      <c r="AB128" s="1033"/>
      <c r="AC128" s="1033"/>
      <c r="AD128" s="1033"/>
      <c r="AE128" s="1034"/>
      <c r="AF128" s="1035">
        <v>781</v>
      </c>
      <c r="AG128" s="1033"/>
      <c r="AH128" s="1033"/>
      <c r="AI128" s="1033"/>
      <c r="AJ128" s="1034"/>
      <c r="AK128" s="1035">
        <v>755</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129191073</v>
      </c>
      <c r="AB129" s="946"/>
      <c r="AC129" s="946"/>
      <c r="AD129" s="946"/>
      <c r="AE129" s="947"/>
      <c r="AF129" s="948">
        <v>134825376</v>
      </c>
      <c r="AG129" s="946"/>
      <c r="AH129" s="946"/>
      <c r="AI129" s="946"/>
      <c r="AJ129" s="947"/>
      <c r="AK129" s="948">
        <v>143465669</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6559131</v>
      </c>
      <c r="AB130" s="946"/>
      <c r="AC130" s="946"/>
      <c r="AD130" s="946"/>
      <c r="AE130" s="947"/>
      <c r="AF130" s="948">
        <v>6049252</v>
      </c>
      <c r="AG130" s="946"/>
      <c r="AH130" s="946"/>
      <c r="AI130" s="946"/>
      <c r="AJ130" s="947"/>
      <c r="AK130" s="948">
        <v>5518516</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-2.8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122631942</v>
      </c>
      <c r="AB131" s="973"/>
      <c r="AC131" s="973"/>
      <c r="AD131" s="973"/>
      <c r="AE131" s="974"/>
      <c r="AF131" s="972">
        <v>128776124</v>
      </c>
      <c r="AG131" s="973"/>
      <c r="AH131" s="973"/>
      <c r="AI131" s="973"/>
      <c r="AJ131" s="974"/>
      <c r="AK131" s="972">
        <v>137947153</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-3.38400985</v>
      </c>
      <c r="AB132" s="1084"/>
      <c r="AC132" s="1084"/>
      <c r="AD132" s="1084"/>
      <c r="AE132" s="1085"/>
      <c r="AF132" s="1086">
        <v>-2.90795132</v>
      </c>
      <c r="AG132" s="1084"/>
      <c r="AH132" s="1084"/>
      <c r="AI132" s="1084"/>
      <c r="AJ132" s="1085"/>
      <c r="AK132" s="1086">
        <v>-2.2985389199999999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-3.5</v>
      </c>
      <c r="AB133" s="1067"/>
      <c r="AC133" s="1067"/>
      <c r="AD133" s="1067"/>
      <c r="AE133" s="1068"/>
      <c r="AF133" s="1066">
        <v>-3.3</v>
      </c>
      <c r="AG133" s="1067"/>
      <c r="AH133" s="1067"/>
      <c r="AI133" s="1067"/>
      <c r="AJ133" s="1068"/>
      <c r="AK133" s="1066">
        <v>-2.8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sB3r3xdxPhj2jr6T7ap6jGY73dA39SBHM+Umtn46QVRRw3Dwa2C+uQ9Y5cWGpxT4VUoL12MCe0349Rf6KyC7Q==" saltValue="U7BbxG8LkfosQ09vx7Wq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LrZwGaYRrkIZX0u5vYBejFFPHUjxkKC7kiWTXPdu97I4eK+jevErco+uZo0j1Ol0p/eUXb+ntxKiLUuvAGpsA==" saltValue="EBI0v9FN52Nq2tiP1owC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SpoyQJ91us7hEHjjAPdjteM/3IJ+TAo72ZDHVoTs2In3D6KcR0uq67jNop8q6PGSQ+FL+npkqEMYKvpTVQFkQ==" saltValue="DwVkcOfeKIrZOeN2oFz2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25749776</v>
      </c>
      <c r="AP9" s="274">
        <v>47764</v>
      </c>
      <c r="AQ9" s="275">
        <v>62747</v>
      </c>
      <c r="AR9" s="276">
        <v>-23.9</v>
      </c>
    </row>
    <row r="10" spans="1:46" ht="13.5" customHeight="1" x14ac:dyDescent="0.2">
      <c r="A10" s="259"/>
      <c r="AK10" s="1103" t="s">
        <v>480</v>
      </c>
      <c r="AL10" s="1104"/>
      <c r="AM10" s="1104"/>
      <c r="AN10" s="1105"/>
      <c r="AO10" s="277">
        <v>426234</v>
      </c>
      <c r="AP10" s="277">
        <v>791</v>
      </c>
      <c r="AQ10" s="278">
        <v>903</v>
      </c>
      <c r="AR10" s="279">
        <v>-12.4</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829234</v>
      </c>
      <c r="AP13" s="277">
        <v>1538</v>
      </c>
      <c r="AQ13" s="278">
        <v>2239</v>
      </c>
      <c r="AR13" s="279">
        <v>-31.3</v>
      </c>
    </row>
    <row r="14" spans="1:46" ht="13.5" customHeight="1" x14ac:dyDescent="0.2">
      <c r="A14" s="259"/>
      <c r="AK14" s="1103" t="s">
        <v>485</v>
      </c>
      <c r="AL14" s="1104"/>
      <c r="AM14" s="1104"/>
      <c r="AN14" s="1105"/>
      <c r="AO14" s="277">
        <v>390999</v>
      </c>
      <c r="AP14" s="277">
        <v>725</v>
      </c>
      <c r="AQ14" s="278">
        <v>1577</v>
      </c>
      <c r="AR14" s="279">
        <v>-54</v>
      </c>
    </row>
    <row r="15" spans="1:46" ht="13.5" customHeight="1" x14ac:dyDescent="0.2">
      <c r="A15" s="259"/>
      <c r="AK15" s="1106" t="s">
        <v>486</v>
      </c>
      <c r="AL15" s="1107"/>
      <c r="AM15" s="1107"/>
      <c r="AN15" s="1108"/>
      <c r="AO15" s="277">
        <v>-1157498</v>
      </c>
      <c r="AP15" s="277">
        <v>-2147</v>
      </c>
      <c r="AQ15" s="278">
        <v>-1898</v>
      </c>
      <c r="AR15" s="279">
        <v>13.1</v>
      </c>
    </row>
    <row r="16" spans="1:46" ht="13" x14ac:dyDescent="0.2">
      <c r="A16" s="259"/>
      <c r="AK16" s="1106" t="s">
        <v>177</v>
      </c>
      <c r="AL16" s="1107"/>
      <c r="AM16" s="1107"/>
      <c r="AN16" s="1108"/>
      <c r="AO16" s="277">
        <v>26238745</v>
      </c>
      <c r="AP16" s="277">
        <v>48671</v>
      </c>
      <c r="AQ16" s="278">
        <v>65568</v>
      </c>
      <c r="AR16" s="279">
        <v>-25.8</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4.71</v>
      </c>
      <c r="AP21" s="290">
        <v>6.35</v>
      </c>
      <c r="AQ21" s="291">
        <v>-1.64</v>
      </c>
      <c r="AS21" s="292"/>
      <c r="AT21" s="288"/>
    </row>
    <row r="22" spans="1:46" s="260" customFormat="1" ht="13" x14ac:dyDescent="0.2">
      <c r="A22" s="288"/>
      <c r="AK22" s="1109" t="s">
        <v>492</v>
      </c>
      <c r="AL22" s="1110"/>
      <c r="AM22" s="1110"/>
      <c r="AN22" s="1111"/>
      <c r="AO22" s="293">
        <v>98.5</v>
      </c>
      <c r="AP22" s="294">
        <v>98.6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2159448</v>
      </c>
      <c r="AP32" s="303">
        <v>4006</v>
      </c>
      <c r="AQ32" s="304">
        <v>3862</v>
      </c>
      <c r="AR32" s="305">
        <v>3.7</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t="s">
        <v>482</v>
      </c>
      <c r="AP34" s="303" t="s">
        <v>482</v>
      </c>
      <c r="AQ34" s="304">
        <v>339</v>
      </c>
      <c r="AR34" s="305" t="s">
        <v>482</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174130</v>
      </c>
      <c r="AP36" s="303">
        <v>323</v>
      </c>
      <c r="AQ36" s="304">
        <v>364</v>
      </c>
      <c r="AR36" s="305">
        <v>-11.3</v>
      </c>
    </row>
    <row r="37" spans="1:46" ht="13.5" customHeight="1" x14ac:dyDescent="0.2">
      <c r="A37" s="259"/>
      <c r="AK37" s="1117" t="s">
        <v>501</v>
      </c>
      <c r="AL37" s="1118"/>
      <c r="AM37" s="1118"/>
      <c r="AN37" s="1119"/>
      <c r="AO37" s="303">
        <v>14924</v>
      </c>
      <c r="AP37" s="303">
        <v>28</v>
      </c>
      <c r="AQ37" s="304">
        <v>2345</v>
      </c>
      <c r="AR37" s="305">
        <v>-98.8</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v>-755</v>
      </c>
      <c r="AP39" s="303">
        <v>-1</v>
      </c>
      <c r="AQ39" s="304">
        <v>-12</v>
      </c>
      <c r="AR39" s="305">
        <v>-91.7</v>
      </c>
      <c r="AS39" s="302"/>
    </row>
    <row r="40" spans="1:46" ht="27" customHeight="1" x14ac:dyDescent="0.2">
      <c r="A40" s="259"/>
      <c r="AK40" s="1117" t="s">
        <v>504</v>
      </c>
      <c r="AL40" s="1118"/>
      <c r="AM40" s="1118"/>
      <c r="AN40" s="1119"/>
      <c r="AO40" s="303">
        <v>-5518516</v>
      </c>
      <c r="AP40" s="303">
        <v>-10236</v>
      </c>
      <c r="AQ40" s="304">
        <v>-12184</v>
      </c>
      <c r="AR40" s="305">
        <v>-16</v>
      </c>
      <c r="AS40" s="302"/>
    </row>
    <row r="41" spans="1:46" ht="13" x14ac:dyDescent="0.2">
      <c r="A41" s="259"/>
      <c r="AK41" s="1123" t="s">
        <v>287</v>
      </c>
      <c r="AL41" s="1124"/>
      <c r="AM41" s="1124"/>
      <c r="AN41" s="1125"/>
      <c r="AO41" s="303">
        <v>-3170769</v>
      </c>
      <c r="AP41" s="303">
        <v>-5882</v>
      </c>
      <c r="AQ41" s="304">
        <v>-5268</v>
      </c>
      <c r="AR41" s="305">
        <v>11.7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19164312</v>
      </c>
      <c r="AN51" s="325">
        <v>36725</v>
      </c>
      <c r="AO51" s="326">
        <v>13.6</v>
      </c>
      <c r="AP51" s="327">
        <v>51681</v>
      </c>
      <c r="AQ51" s="328">
        <v>3.8</v>
      </c>
      <c r="AR51" s="329">
        <v>9.8000000000000007</v>
      </c>
    </row>
    <row r="52" spans="1:44" ht="13" x14ac:dyDescent="0.2">
      <c r="A52" s="259"/>
      <c r="AK52" s="330"/>
      <c r="AL52" s="331" t="s">
        <v>514</v>
      </c>
      <c r="AM52" s="332">
        <v>16130719</v>
      </c>
      <c r="AN52" s="333">
        <v>30912</v>
      </c>
      <c r="AO52" s="334">
        <v>20.9</v>
      </c>
      <c r="AP52" s="335">
        <v>37226</v>
      </c>
      <c r="AQ52" s="336">
        <v>-0.1</v>
      </c>
      <c r="AR52" s="337">
        <v>21</v>
      </c>
    </row>
    <row r="53" spans="1:44" ht="13" x14ac:dyDescent="0.2">
      <c r="A53" s="259"/>
      <c r="AK53" s="315" t="s">
        <v>515</v>
      </c>
      <c r="AL53" s="316"/>
      <c r="AM53" s="324">
        <v>16197314</v>
      </c>
      <c r="AN53" s="325">
        <v>30776</v>
      </c>
      <c r="AO53" s="326">
        <v>-16.2</v>
      </c>
      <c r="AP53" s="327">
        <v>50465</v>
      </c>
      <c r="AQ53" s="328">
        <v>-2.4</v>
      </c>
      <c r="AR53" s="329">
        <v>-13.8</v>
      </c>
    </row>
    <row r="54" spans="1:44" ht="13" x14ac:dyDescent="0.2">
      <c r="A54" s="259"/>
      <c r="AK54" s="330"/>
      <c r="AL54" s="331" t="s">
        <v>514</v>
      </c>
      <c r="AM54" s="332">
        <v>12941338</v>
      </c>
      <c r="AN54" s="333">
        <v>24589</v>
      </c>
      <c r="AO54" s="334">
        <v>-20.5</v>
      </c>
      <c r="AP54" s="335">
        <v>34193</v>
      </c>
      <c r="AQ54" s="336">
        <v>-8.1</v>
      </c>
      <c r="AR54" s="337">
        <v>-12.4</v>
      </c>
    </row>
    <row r="55" spans="1:44" ht="13" x14ac:dyDescent="0.2">
      <c r="A55" s="259"/>
      <c r="AK55" s="315" t="s">
        <v>516</v>
      </c>
      <c r="AL55" s="316"/>
      <c r="AM55" s="324">
        <v>19293279</v>
      </c>
      <c r="AN55" s="325">
        <v>36683</v>
      </c>
      <c r="AO55" s="326">
        <v>19.2</v>
      </c>
      <c r="AP55" s="327">
        <v>51679</v>
      </c>
      <c r="AQ55" s="328">
        <v>2.4</v>
      </c>
      <c r="AR55" s="329">
        <v>16.8</v>
      </c>
    </row>
    <row r="56" spans="1:44" ht="13" x14ac:dyDescent="0.2">
      <c r="A56" s="259"/>
      <c r="AK56" s="330"/>
      <c r="AL56" s="331" t="s">
        <v>514</v>
      </c>
      <c r="AM56" s="332">
        <v>15616695</v>
      </c>
      <c r="AN56" s="333">
        <v>29692</v>
      </c>
      <c r="AO56" s="334">
        <v>20.8</v>
      </c>
      <c r="AP56" s="335">
        <v>35132</v>
      </c>
      <c r="AQ56" s="336">
        <v>2.7</v>
      </c>
      <c r="AR56" s="337">
        <v>18.100000000000001</v>
      </c>
    </row>
    <row r="57" spans="1:44" ht="13" x14ac:dyDescent="0.2">
      <c r="A57" s="259"/>
      <c r="AK57" s="315" t="s">
        <v>517</v>
      </c>
      <c r="AL57" s="316"/>
      <c r="AM57" s="324">
        <v>18109082</v>
      </c>
      <c r="AN57" s="325">
        <v>33983</v>
      </c>
      <c r="AO57" s="326">
        <v>-7.4</v>
      </c>
      <c r="AP57" s="327">
        <v>49665</v>
      </c>
      <c r="AQ57" s="328">
        <v>-3.9</v>
      </c>
      <c r="AR57" s="329">
        <v>-3.5</v>
      </c>
    </row>
    <row r="58" spans="1:44" ht="13" x14ac:dyDescent="0.2">
      <c r="A58" s="259"/>
      <c r="AK58" s="330"/>
      <c r="AL58" s="331" t="s">
        <v>514</v>
      </c>
      <c r="AM58" s="332">
        <v>15235734</v>
      </c>
      <c r="AN58" s="333">
        <v>28591</v>
      </c>
      <c r="AO58" s="334">
        <v>-3.7</v>
      </c>
      <c r="AP58" s="335">
        <v>34678</v>
      </c>
      <c r="AQ58" s="336">
        <v>-1.3</v>
      </c>
      <c r="AR58" s="337">
        <v>-2.4</v>
      </c>
    </row>
    <row r="59" spans="1:44" ht="13" x14ac:dyDescent="0.2">
      <c r="A59" s="259"/>
      <c r="AK59" s="315" t="s">
        <v>518</v>
      </c>
      <c r="AL59" s="316"/>
      <c r="AM59" s="324">
        <v>17449810</v>
      </c>
      <c r="AN59" s="325">
        <v>32368</v>
      </c>
      <c r="AO59" s="326">
        <v>-4.8</v>
      </c>
      <c r="AP59" s="327">
        <v>63439</v>
      </c>
      <c r="AQ59" s="328">
        <v>27.7</v>
      </c>
      <c r="AR59" s="329">
        <v>-32.5</v>
      </c>
    </row>
    <row r="60" spans="1:44" ht="13" x14ac:dyDescent="0.2">
      <c r="A60" s="259"/>
      <c r="AK60" s="330"/>
      <c r="AL60" s="331" t="s">
        <v>514</v>
      </c>
      <c r="AM60" s="332">
        <v>14897109</v>
      </c>
      <c r="AN60" s="333">
        <v>27633</v>
      </c>
      <c r="AO60" s="334">
        <v>-3.4</v>
      </c>
      <c r="AP60" s="335">
        <v>46463</v>
      </c>
      <c r="AQ60" s="336">
        <v>34</v>
      </c>
      <c r="AR60" s="337">
        <v>-37.4</v>
      </c>
    </row>
    <row r="61" spans="1:44" ht="13" x14ac:dyDescent="0.2">
      <c r="A61" s="259"/>
      <c r="AK61" s="315" t="s">
        <v>519</v>
      </c>
      <c r="AL61" s="338"/>
      <c r="AM61" s="324">
        <v>18042759</v>
      </c>
      <c r="AN61" s="325">
        <v>34107</v>
      </c>
      <c r="AO61" s="326">
        <v>0.9</v>
      </c>
      <c r="AP61" s="327">
        <v>53386</v>
      </c>
      <c r="AQ61" s="339">
        <v>5.5</v>
      </c>
      <c r="AR61" s="329">
        <v>-4.5999999999999996</v>
      </c>
    </row>
    <row r="62" spans="1:44" ht="13" x14ac:dyDescent="0.2">
      <c r="A62" s="259"/>
      <c r="AK62" s="330"/>
      <c r="AL62" s="331" t="s">
        <v>514</v>
      </c>
      <c r="AM62" s="332">
        <v>14964319</v>
      </c>
      <c r="AN62" s="333">
        <v>28283</v>
      </c>
      <c r="AO62" s="334">
        <v>2.8</v>
      </c>
      <c r="AP62" s="335">
        <v>37538</v>
      </c>
      <c r="AQ62" s="336">
        <v>5.4</v>
      </c>
      <c r="AR62" s="337">
        <v>-2.6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0v77m9TscKpSjlten4tM4BR1VICkOldTblLeg03NPpPTGEOr0+gSqyheWTLASzuR2RmquT+nkENvubhg0pMAgw==" saltValue="dxU94VMBtCz2clj4g0EL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tYMrUe7gq7IOLb3oKs2NGBVlAzc2JzdxmG4nXamZfXZILmeb9qV+L86cl4+rx6P2GpD/zJJ7Uor3a+XGPF8+kQ==" saltValue="kSiN7XjZ0/joHo8nii9F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ZpQ25lwNpdgp0JaDRO3+sTJQPO/2LhbLMInDUZjIHrogAd6bvhD7iCfuRJTeRVj80c6rjQaj2cK62DPjacOPMg==" saltValue="jnwV5aYUN2HlwkFWTg0i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23.48</v>
      </c>
      <c r="G47" s="12">
        <v>26.83</v>
      </c>
      <c r="H47" s="12">
        <v>28.89</v>
      </c>
      <c r="I47" s="12">
        <v>31.6</v>
      </c>
      <c r="J47" s="13">
        <v>31.8</v>
      </c>
    </row>
    <row r="48" spans="2:10" ht="57.75" customHeight="1" x14ac:dyDescent="0.2">
      <c r="B48" s="14"/>
      <c r="C48" s="1128" t="s">
        <v>4</v>
      </c>
      <c r="D48" s="1128"/>
      <c r="E48" s="1129"/>
      <c r="F48" s="15">
        <v>3.91</v>
      </c>
      <c r="G48" s="16">
        <v>4.47</v>
      </c>
      <c r="H48" s="16">
        <v>8.4600000000000009</v>
      </c>
      <c r="I48" s="16">
        <v>5.87</v>
      </c>
      <c r="J48" s="17">
        <v>5.0199999999999996</v>
      </c>
    </row>
    <row r="49" spans="2:10" ht="57.75" customHeight="1" thickBot="1" x14ac:dyDescent="0.25">
      <c r="B49" s="18"/>
      <c r="C49" s="1130" t="s">
        <v>5</v>
      </c>
      <c r="D49" s="1130"/>
      <c r="E49" s="1131"/>
      <c r="F49" s="19">
        <v>1.97</v>
      </c>
      <c r="G49" s="20">
        <v>3.29</v>
      </c>
      <c r="H49" s="20">
        <v>6.78</v>
      </c>
      <c r="I49" s="20">
        <v>1.68</v>
      </c>
      <c r="J49" s="21">
        <v>1.62</v>
      </c>
    </row>
    <row r="50" spans="2:10" ht="13" x14ac:dyDescent="0.2"/>
  </sheetData>
  <sheetProtection algorithmName="SHA-512" hashValue="R/ez9YqYNPrj5GluMgIu57sMHXhRU0lirkAg6WbhdOxqMp+SVuuGN9L+ZGqIAsFRvRS9gWmjrlh3q3/M72iHmg==" saltValue="K/dGQFfXQ4/nvDsrv1cT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dcterms:created xsi:type="dcterms:W3CDTF">2025-02-19T01:47:27Z</dcterms:created>
  <dcterms:modified xsi:type="dcterms:W3CDTF">2025-03-19T03:28:44Z</dcterms:modified>
  <cp:category/>
</cp:coreProperties>
</file>