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A25CA76E-2C3F-4781-BB56-79A83C85CD30}" xr6:coauthVersionLast="47" xr6:coauthVersionMax="47" xr10:uidLastSave="{0A69CF81-77D9-43AB-BD38-004CB99F47EC}"/>
  <bookViews>
    <workbookView xWindow="-110" yWindow="-110" windowWidth="19420" windowHeight="12220" tabRatio="8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CO34" i="10"/>
  <c r="CO35" i="10" s="1"/>
  <c r="CO36" i="10" s="1"/>
  <c r="BW34" i="10"/>
  <c r="BW35" i="10" s="1"/>
  <c r="BW36" i="10" s="1"/>
  <c r="BW37" i="10" s="1"/>
  <c r="BW38"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<sst xmlns="http://schemas.openxmlformats.org/spreadsheetml/2006/main" count="1149" uniqueCount="554">
  <si>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</si>
  <si>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</si>
  <si>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</si>
  <si>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</si>
  <si>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</si>
  <si>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</si>
  <si>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</si>
  <si>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</si>
  <si>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</si>
  <si>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</si>
  <si>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</si>
  <si>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</si>
  <si>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</si>
  <si>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</si>
  <si>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</si>
  <si>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</si>
  <si>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</si>
  <si>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</si>
  <si>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</si>
  <si>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</si>
  <si>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</si>
  <si>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</si>
  <si>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</si>
  <si>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</si>
  <si>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</si>
  <si>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</si>
  <si>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</si>
  <si>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</si>
  <si>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</si>
  <si>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</si>
  <si>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</si>
  <si>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</si>
  <si>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</si>
  <si>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</si>
  <si>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</si>
  <si>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</si>
  <si>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</si>
  <si>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</si>
  <si>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</si>
  <si>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</si>
  <si>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</si>
  <si>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</si>
  <si>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</si>
  <si>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</si>
  <si>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</si>
  <si>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</si>
  <si>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</si>
  <si>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</si>
  <si>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</si>
  <si>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</si>
  <si>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</si>
  <si>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</si>
  <si>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</si>
  <si>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</si>
  <si>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</si>
  <si>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</si>
  <si>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</si>
  <si>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</si>
  <si>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</si>
  <si>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</si>
  <si>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</si>
  <si>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</si>
  <si>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</si>
  <si>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</si>
  <si>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</si>
  <si>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</si>
  <si>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</si>
  <si>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</si>
  <si>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</si>
  <si>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</si>
  <si>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</si>
  <si>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</si>
  <si>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</si>
  <si>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</si>
  <si>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</si>
  <si>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</si>
  <si>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</si>
  <si>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</si>
  <si>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</si>
  <si>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</si>
  <si>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</si>
  <si>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</si>
  <si>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</si>
  <si>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</si>
  <si>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</si>
  <si>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</si>
  <si>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</si>
  <si>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</si>
  <si>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</si>
  <si>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</si>
  <si>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</si>
  <si>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</si>
  <si>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</si>
  <si>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</si>
  <si>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新宿区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</si>
  <si>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</si>
  <si>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</si>
  <si>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</si>
  <si>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</si>
  <si>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</si>
  <si>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</si>
  <si>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</si>
  <si>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</si>
  <si>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</si>
  <si>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</si>
  <si>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</si>
  <si>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</si>
  <si>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</si>
  <si>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</si>
  <si>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</si>
  <si>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</si>
  <si>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</si>
  <si>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</si>
  <si>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</si>
  <si>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</si>
  <si>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</si>
  <si>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</si>
  <si>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</si>
  <si>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</si>
  <si>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</si>
  <si>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</si>
  <si>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</si>
  <si>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</si>
  <si>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</si>
  <si>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</si>
  <si>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</si>
  <si>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</si>
  <si>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</si>
  <si>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</si>
  <si>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</si>
  <si>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</si>
  <si>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</si>
  <si>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</si>
  <si>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</si>
  <si>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</si>
  <si>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</si>
  <si>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</si>
  <si>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</si>
  <si>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</si>
  <si>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</si>
  <si>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</si>
  <si>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</si>
  <si>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</si>
  <si>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</si>
  <si>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</si>
  <si>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</si>
  <si>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</si>
  <si>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</si>
  <si>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</si>
  <si>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</si>
  <si>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</si>
  <si>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</si>
  <si>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</si>
  <si>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</si>
  <si>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</si>
  <si>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</si>
  <si>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</si>
  <si>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</si>
  <si>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</si>
  <si>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</si>
  <si>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</si>
  <si>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</si>
  <si>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</si>
  <si>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</si>
  <si>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</si>
  <si>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</si>
  <si>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</si>
  <si>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</si>
  <si>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</si>
  <si>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</si>
  <si>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</si>
  <si>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</si>
  <si>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</si>
  <si>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</si>
  <si>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</si>
  <si>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</si>
  <si>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</si>
  <si>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</si>
  <si>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</si>
  <si>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</si>
  <si>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</si>
  <si>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</si>
  <si>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</si>
  <si>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</si>
  <si>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</si>
  <si>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</si>
  <si>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</si>
  <si>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</si>
  <si>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</si>
  <si>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</si>
  <si>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</si>
  <si>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</si>
  <si>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</si>
  <si>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</si>
  <si>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</si>
  <si>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</si>
  <si>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</si>
  <si>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</si>
  <si>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</si>
  <si>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</si>
  <si>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</si>
  <si>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</si>
  <si>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</si>
  <si>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東京都新宿区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</si>
  <si>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</si>
  <si>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</si>
  <si>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</si>
  <si>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</si>
  <si>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</si>
  <si>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</si>
  <si>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</si>
  <si>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</si>
  <si>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</si>
  <si>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</si>
  <si>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</si>
  <si>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</si>
  <si>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</si>
  <si>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</si>
  <si>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</si>
  <si>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</si>
  <si>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</si>
  <si>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</si>
  <si>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</si>
  <si>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</si>
  <si>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</si>
  <si>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</si>
  <si>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</si>
  <si>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</si>
  <si>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</si>
  <si>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</si>
  <si>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</si>
  <si>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</si>
  <si>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</si>
  <si>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</si>
  <si>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</si>
  <si>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</si>
  <si>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</si>
  <si>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</si>
  <si>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</si>
  <si>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</si>
  <si>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</si>
  <si>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</si>
  <si>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</si>
  <si>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</si>
  <si>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</si>
  <si>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</si>
  <si>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</si>
  <si>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</si>
  <si>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</si>
  <si>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</si>
  <si>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</si>
  <si>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</si>
  <si>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</si>
  <si>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</si>
  <si>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</si>
  <si>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</si>
  <si>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</si>
  <si>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</si>
  <si>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</si>
  <si>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</si>
  <si>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</si>
  <si>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</si>
  <si>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</si>
  <si>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</si>
  <si>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</si>
  <si>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</si>
  <si>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</si>
  <si>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</si>
  <si>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</si>
  <si>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</si>
  <si>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</si>
  <si>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</si>
  <si>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</si>
  <si>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</si>
  <si>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</si>
  <si>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</si>
  <si>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</si>
  <si>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</si>
  <si>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</si>
  <si>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</si>
  <si>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</si>
  <si>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</si>
  <si>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</si>
  <si>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</si>
  <si>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</si>
  <si>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</si>
  <si>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</si>
  <si>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</si>
  <si>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</si>
  <si>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</si>
  <si>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</si>
  <si>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</si>
  <si>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</si>
  <si>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</si>
  <si>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</si>
  <si>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</si>
  <si>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</si>
  <si>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</si>
  <si>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</si>
  <si>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</si>
  <si>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</si>
  <si>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</si>
  <si>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</si>
  <si>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</si>
  <si>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</si>
  <si>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</si>
  <si>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</si>
  <si>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</si>
  <si>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</si>
  <si>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</si>
  <si>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</si>
  <si>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</si>
  <si>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</si>
  <si>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</si>
  <si>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</si>
  <si>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</si>
  <si>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</si>
  <si>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</si>
  <si>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</si>
  <si>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</si>
  <si>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</si>
  <si>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</si>
  <si>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</si>
  <si>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</si>
  <si>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</si>
  <si>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</si>
  <si>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</si>
  <si>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</si>
  <si>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</si>
  <si>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</si>
  <si>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</si>
  <si>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</si>
  <si>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</si>
  <si>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</si>
  <si>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</si>
  <si>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</si>
  <si>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</si>
  <si>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</si>
  <si>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</si>
  <si>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</si>
  <si>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</si>
  <si>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</si>
  <si>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</si>
  <si>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</si>
  <si>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</si>
  <si>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</si>
  <si>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</si>
  <si>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</si>
  <si>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</si>
  <si>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</si>
  <si>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</si>
  <si>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</si>
  <si>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</si>
  <si>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</si>
  <si>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東京都新宿区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</si>
  <si>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</si>
  <si>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</si>
  <si>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</si>
  <si>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</si>
  <si>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</si>
  <si>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</si>
  <si>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</si>
  <si>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</si>
  <si>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</si>
  <si>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</si>
  <si>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</si>
  <si>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</si>
  <si>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</si>
  <si>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</si>
  <si>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</si>
  <si>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</si>
  <si>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</si>
  <si>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</si>
  <si>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</si>
  <si>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</si>
  <si>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</si>
  <si>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</si>
  <si>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</si>
  <si>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</si>
  <si>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</si>
  <si>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</si>
  <si>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</si>
  <si>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</si>
  <si>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</si>
  <si>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</si>
  <si>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</si>
  <si>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</si>
  <si>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</si>
  <si>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</si>
  <si>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</si>
  <si>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</si>
  <si>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</si>
  <si>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</si>
  <si>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</si>
  <si>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</si>
  <si>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</si>
  <si>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</si>
  <si>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</si>
  <si>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</si>
  <si>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</si>
  <si>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</si>
  <si>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</si>
  <si>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</si>
  <si>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</si>
  <si>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</si>
  <si>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</si>
  <si>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</si>
  <si>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</si>
  <si>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</si>
  <si>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</si>
  <si>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</si>
  <si>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</si>
  <si>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</si>
  <si>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</si>
  <si>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</si>
  <si>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</si>
  <si>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</si>
  <si>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</si>
  <si>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</si>
  <si>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</si>
  <si>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</si>
  <si>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</si>
  <si>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</si>
  <si>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</si>
  <si>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</si>
  <si>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</si>
  <si>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</si>
  <si>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</si>
  <si>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</si>
  <si>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</si>
  <si>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</si>
  <si>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</si>
  <si>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</si>
  <si>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</si>
  <si>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</si>
  <si>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</si>
  <si>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</si>
  <si>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</si>
  <si>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</si>
  <si>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</si>
  <si>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</si>
  <si>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</si>
  <si>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</si>
  <si>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</si>
  <si>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</si>
  <si>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</si>
  <si>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</si>
  <si>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</si>
  <si>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</si>
  <si>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</si>
  <si>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</si>
  <si>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</si>
  <si>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</si>
  <si>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</si>
  <si>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</si>
  <si>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</si>
  <si>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</si>
  <si>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</si>
  <si>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</si>
  <si>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</si>
  <si>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</si>
  <si>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</si>
  <si>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</si>
  <si>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</si>
  <si>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</si>
  <si>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</si>
  <si>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</si>
  <si>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</si>
  <si>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</si>
  <si>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</si>
  <si>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</si>
  <si>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</si>
  <si>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</si>
  <si>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</si>
  <si>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</si>
  <si>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</si>
  <si>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</si>
  <si>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</si>
  <si>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</si>
  <si>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</si>
  <si>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</si>
  <si>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</si>
  <si>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</si>
  <si>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</si>
  <si>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</si>
  <si>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</si>
  <si>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</si>
  <si>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</si>
  <si>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</si>
  <si>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</si>
  <si>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</si>
  <si>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</si>
  <si>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</si>
  <si>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</si>
  <si>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</si>
  <si>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</si>
  <si>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</si>
  <si>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</si>
  <si>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</si>
  <si>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</si>
  <si>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</si>
  <si>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</si>
  <si>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</si>
  <si>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</si>
  <si>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</si>
  <si>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</si>
  <si>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</si>
  <si>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</si>
  <si>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</si>
  <si>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</si>
  <si>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</si>
  <si>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</si>
  <si>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</si>
  <si>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</si>
  <si>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</si>
  <si>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</si>
  <si>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</si>
  <si>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</si>
  <si>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</si>
  <si>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</si>
  <si>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</si>
  <si>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</si>
  <si>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</si>
  <si>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</si>
  <si>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</si>
  <si>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</si>
  <si>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6.57</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</si>
  <si>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</si>
  <si>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</si>
  <si>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</si>
  <si>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</si>
  <si>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</si>
  <si>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</si>
  <si>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</si>
  <si>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</si>
  <si>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</si>
  <si>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</si>
  <si>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</si>
  <si>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特別区人事・厚生事務組合</t>
  </si>
  <si>
    <t>特別区競馬組合</t>
  </si>
  <si>
    <t>東京二十三区清掃一部事務組合</t>
  </si>
  <si>
    <t>東京都後期高齢者医療広域連合（一般会計）</t>
  </si>
  <si>
    <t>東京都後期高齢者医療広域連合（後期高齢者医療特別会計）</t>
  </si>
  <si>
    <t>法適用</t>
    <rPh sb="0" eb="1">
      <t>ホウ</t>
    </rPh>
    <rPh sb="1" eb="3">
      <t>テキヨウ</t>
    </rPh>
    <phoneticPr fontId="6"/>
  </si>
  <si>
    <t>新宿未来創造財団</t>
  </si>
  <si>
    <t>新宿区土地開発公社</t>
  </si>
  <si>
    <t>新宿区勤労者・仕事支援センター</t>
  </si>
  <si>
    <t>〇</t>
    <phoneticPr fontId="2"/>
  </si>
  <si>
    <t>-</t>
    <phoneticPr fontId="2"/>
  </si>
  <si>
    <t>社会資本等整備基金</t>
    <phoneticPr fontId="5"/>
  </si>
  <si>
    <t>義務教育施設整備等次世代育成環境整備基金</t>
    <phoneticPr fontId="2"/>
  </si>
  <si>
    <t>高齢者福祉活動基金</t>
    <phoneticPr fontId="2"/>
  </si>
  <si>
    <t>障害者福祉活動基金</t>
    <phoneticPr fontId="2"/>
  </si>
  <si>
    <t>スポーツ施設整備基金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</si>
</sst>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3985-44EB-9B60-C43E450F01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29453</c:v>
                </c:pt>
                <c:pt idx="1">
                  <c:v>24410</c:v>
                </c:pt>
                <c:pt idx="2">
                  <c:v>26428</c:v>
                </c:pt>
                <c:pt idx="3">
                  <c:v>28344</c:v>
                </c:pt>
                <c:pt idx="4">
                  <c:v>32309</c:v>
                </c:pt>
              </c:numCache>
            </c:numRef>
          </c:val>
          <c:smooth val="0"/>
          <c:extLst>
            <c:ext xmlns:c16="http://schemas.microsoft.com/office/drawing/2014/chart" uri="{C3380CC4-5D6E-409C-BE32-E72D297353CC}">
              <c16:uniqueId val="{00000001-3985-44EB-9B60-C43E450F01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3.77</c:v>
                </c:pt>
                <c:pt idx="1">
                  <c:v>3.88</c:v>
                </c:pt>
                <c:pt idx="2">
                  <c:v>6.84</c:v>
                </c:pt>
                <c:pt idx="3">
                  <c:v>4.72</c:v>
                </c:pt>
                <c:pt idx="4">
                  <c:v>3.85</c:v>
                </c:pt>
              </c:numCache>
            </c:numRef>
          </c:val>
          <c:extLst>
            <c:ext xmlns:c16="http://schemas.microsoft.com/office/drawing/2014/chart" uri="{C3380CC4-5D6E-409C-BE32-E72D297353CC}">
              <c16:uniqueId val="{00000000-71AD-45A1-A647-B9703CB4F8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35.99</c:v>
                </c:pt>
                <c:pt idx="1">
                  <c:v>37.94</c:v>
                </c:pt>
                <c:pt idx="2">
                  <c:v>38.74</c:v>
                </c:pt>
                <c:pt idx="3">
                  <c:v>41.93</c:v>
                </c:pt>
                <c:pt idx="4">
                  <c:v>33.42</c:v>
                </c:pt>
              </c:numCache>
            </c:numRef>
          </c:val>
          <c:extLst>
            <c:ext xmlns:c16="http://schemas.microsoft.com/office/drawing/2014/chart" uri="{C3380CC4-5D6E-409C-BE32-E72D297353CC}">
              <c16:uniqueId val="{00000001-71AD-45A1-A647-B9703CB4F8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2.0299999999999998</c:v>
                </c:pt>
                <c:pt idx="1">
                  <c:v>1.48</c:v>
                </c:pt>
                <c:pt idx="2">
                  <c:v>5.37</c:v>
                </c:pt>
                <c:pt idx="3">
                  <c:v>0.66</c:v>
                </c:pt>
                <c:pt idx="4">
                  <c:v>-6.57</c:v>
                </c:pt>
              </c:numCache>
            </c:numRef>
          </c:val>
          <c:smooth val="0"/>
          <c:extLst>
            <c:ext xmlns:c16="http://schemas.microsoft.com/office/drawing/2014/chart" uri="{C3380CC4-5D6E-409C-BE32-E72D297353CC}">
              <c16:uniqueId val="{00000002-71AD-45A1-A647-B9703CB4F8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E20-4E46-BFFE-B575C0A594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20-4E46-BFFE-B575C0A594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20-4E46-BFFE-B575C0A594E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E20-4E46-BFFE-B575C0A594E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E20-4E46-BFFE-B575C0A594E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E20-4E46-BFFE-B575C0A594E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0.04</c:v>
                </c:pt>
                <c:pt idx="4">
                  <c:v>#N/A</c:v>
                </c:pt>
                <c:pt idx="5">
                  <c:v>0.04</c:v>
                </c:pt>
                <c:pt idx="6">
                  <c:v>#N/A</c:v>
                </c:pt>
                <c:pt idx="7">
                  <c:v>0.02</c:v>
                </c:pt>
                <c:pt idx="8">
                  <c:v>#N/A</c:v>
                </c:pt>
                <c:pt idx="9">
                  <c:v>0.02</c:v>
                </c:pt>
              </c:numCache>
            </c:numRef>
          </c:val>
          <c:extLst>
            <c:ext xmlns:c16="http://schemas.microsoft.com/office/drawing/2014/chart" uri="{C3380CC4-5D6E-409C-BE32-E72D297353CC}">
              <c16:uniqueId val="{00000006-5E20-4E46-BFFE-B575C0A594E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0.77</c:v>
                </c:pt>
                <c:pt idx="2">
                  <c:v>#N/A</c:v>
                </c:pt>
                <c:pt idx="3">
                  <c:v>0.46</c:v>
                </c:pt>
                <c:pt idx="4">
                  <c:v>#N/A</c:v>
                </c:pt>
                <c:pt idx="5">
                  <c:v>0.44</c:v>
                </c:pt>
                <c:pt idx="6">
                  <c:v>#N/A</c:v>
                </c:pt>
                <c:pt idx="7">
                  <c:v>0.45</c:v>
                </c:pt>
                <c:pt idx="8">
                  <c:v>#N/A</c:v>
                </c:pt>
                <c:pt idx="9">
                  <c:v>0.44</c:v>
                </c:pt>
              </c:numCache>
            </c:numRef>
          </c:val>
          <c:extLst>
            <c:ext xmlns:c16="http://schemas.microsoft.com/office/drawing/2014/chart" uri="{C3380CC4-5D6E-409C-BE32-E72D297353CC}">
              <c16:uniqueId val="{00000007-5E20-4E46-BFFE-B575C0A594E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0.73</c:v>
                </c:pt>
                <c:pt idx="2">
                  <c:v>#N/A</c:v>
                </c:pt>
                <c:pt idx="3">
                  <c:v>1.63</c:v>
                </c:pt>
                <c:pt idx="4">
                  <c:v>#N/A</c:v>
                </c:pt>
                <c:pt idx="5">
                  <c:v>1.07</c:v>
                </c:pt>
                <c:pt idx="6">
                  <c:v>#N/A</c:v>
                </c:pt>
                <c:pt idx="7">
                  <c:v>1.33</c:v>
                </c:pt>
                <c:pt idx="8">
                  <c:v>#N/A</c:v>
                </c:pt>
                <c:pt idx="9">
                  <c:v>1.27</c:v>
                </c:pt>
              </c:numCache>
            </c:numRef>
          </c:val>
          <c:extLst>
            <c:ext xmlns:c16="http://schemas.microsoft.com/office/drawing/2014/chart" uri="{C3380CC4-5D6E-409C-BE32-E72D297353CC}">
              <c16:uniqueId val="{00000008-5E20-4E46-BFFE-B575C0A594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3.76</c:v>
                </c:pt>
                <c:pt idx="2">
                  <c:v>#N/A</c:v>
                </c:pt>
                <c:pt idx="3">
                  <c:v>3.88</c:v>
                </c:pt>
                <c:pt idx="4">
                  <c:v>#N/A</c:v>
                </c:pt>
                <c:pt idx="5">
                  <c:v>6.83</c:v>
                </c:pt>
                <c:pt idx="6">
                  <c:v>#N/A</c:v>
                </c:pt>
                <c:pt idx="7">
                  <c:v>4.71</c:v>
                </c:pt>
                <c:pt idx="8">
                  <c:v>#N/A</c:v>
                </c:pt>
                <c:pt idx="9">
                  <c:v>3.85</c:v>
                </c:pt>
              </c:numCache>
            </c:numRef>
          </c:val>
          <c:extLst>
            <c:ext xmlns:c16="http://schemas.microsoft.com/office/drawing/2014/chart" uri="{C3380CC4-5D6E-409C-BE32-E72D297353CC}">
              <c16:uniqueId val="{00000009-5E20-4E46-BFFE-B575C0A594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5547</c:v>
                </c:pt>
                <c:pt idx="5">
                  <c:v>5504</c:v>
                </c:pt>
                <c:pt idx="8">
                  <c:v>5262</c:v>
                </c:pt>
                <c:pt idx="11">
                  <c:v>4806</c:v>
                </c:pt>
                <c:pt idx="14">
                  <c:v>4363</c:v>
                </c:pt>
              </c:numCache>
            </c:numRef>
          </c:val>
          <c:extLst>
            <c:ext xmlns:c16="http://schemas.microsoft.com/office/drawing/2014/chart" uri="{C3380CC4-5D6E-409C-BE32-E72D297353CC}">
              <c16:uniqueId val="{00000000-6363-4AB1-9161-E4AB744533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63-4AB1-9161-E4AB744533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199</c:v>
                </c:pt>
                <c:pt idx="3">
                  <c:v>151</c:v>
                </c:pt>
                <c:pt idx="6">
                  <c:v>320</c:v>
                </c:pt>
                <c:pt idx="9">
                  <c:v>362</c:v>
                </c:pt>
                <c:pt idx="12">
                  <c:v>636</c:v>
                </c:pt>
              </c:numCache>
            </c:numRef>
          </c:val>
          <c:extLst>
            <c:ext xmlns:c16="http://schemas.microsoft.com/office/drawing/2014/chart" uri="{C3380CC4-5D6E-409C-BE32-E72D297353CC}">
              <c16:uniqueId val="{00000002-6363-4AB1-9161-E4AB744533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124</c:v>
                </c:pt>
                <c:pt idx="3">
                  <c:v>140</c:v>
                </c:pt>
                <c:pt idx="6">
                  <c:v>141</c:v>
                </c:pt>
                <c:pt idx="9">
                  <c:v>116</c:v>
                </c:pt>
                <c:pt idx="12">
                  <c:v>142</c:v>
                </c:pt>
              </c:numCache>
            </c:numRef>
          </c:val>
          <c:extLst>
            <c:ext xmlns:c16="http://schemas.microsoft.com/office/drawing/2014/chart" uri="{C3380CC4-5D6E-409C-BE32-E72D297353CC}">
              <c16:uniqueId val="{00000003-6363-4AB1-9161-E4AB744533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63-4AB1-9161-E4AB744533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51</c:v>
                </c:pt>
                <c:pt idx="3">
                  <c:v>61</c:v>
                </c:pt>
                <c:pt idx="6">
                  <c:v>82</c:v>
                </c:pt>
                <c:pt idx="9">
                  <c:v>68</c:v>
                </c:pt>
                <c:pt idx="12">
                  <c:v>57</c:v>
                </c:pt>
              </c:numCache>
            </c:numRef>
          </c:val>
          <c:extLst>
            <c:ext xmlns:c16="http://schemas.microsoft.com/office/drawing/2014/chart" uri="{C3380CC4-5D6E-409C-BE32-E72D297353CC}">
              <c16:uniqueId val="{00000005-6363-4AB1-9161-E4AB744533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63-4AB1-9161-E4AB744533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2275</c:v>
                </c:pt>
                <c:pt idx="3">
                  <c:v>2313</c:v>
                </c:pt>
                <c:pt idx="6">
                  <c:v>2128</c:v>
                </c:pt>
                <c:pt idx="9">
                  <c:v>2008</c:v>
                </c:pt>
                <c:pt idx="12">
                  <c:v>1900</c:v>
                </c:pt>
              </c:numCache>
            </c:numRef>
          </c:val>
          <c:extLst>
            <c:ext xmlns:c16="http://schemas.microsoft.com/office/drawing/2014/chart" uri="{C3380CC4-5D6E-409C-BE32-E72D297353CC}">
              <c16:uniqueId val="{00000007-6363-4AB1-9161-E4AB744533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-2898</c:v>
                </c:pt>
                <c:pt idx="2">
                  <c:v>#N/A</c:v>
                </c:pt>
                <c:pt idx="3">
                  <c:v>#N/A</c:v>
                </c:pt>
                <c:pt idx="4">
                  <c:v>-2839</c:v>
                </c:pt>
                <c:pt idx="5">
                  <c:v>#N/A</c:v>
                </c:pt>
                <c:pt idx="6">
                  <c:v>#N/A</c:v>
                </c:pt>
                <c:pt idx="7">
                  <c:v>-2591</c:v>
                </c:pt>
                <c:pt idx="8">
                  <c:v>#N/A</c:v>
                </c:pt>
                <c:pt idx="9">
                  <c:v>#N/A</c:v>
                </c:pt>
                <c:pt idx="10">
                  <c:v>-2252</c:v>
                </c:pt>
                <c:pt idx="11">
                  <c:v>#N/A</c:v>
                </c:pt>
                <c:pt idx="12">
                  <c:v>#N/A</c:v>
                </c:pt>
                <c:pt idx="13">
                  <c:v>-1628</c:v>
                </c:pt>
                <c:pt idx="14">
                  <c:v>#N/A</c:v>
                </c:pt>
              </c:numCache>
            </c:numRef>
          </c:val>
          <c:smooth val="0"/>
          <c:extLst>
            <c:ext xmlns:c16="http://schemas.microsoft.com/office/drawing/2014/chart" uri="{C3380CC4-5D6E-409C-BE32-E72D297353CC}">
              <c16:uniqueId val="{00000008-6363-4AB1-9161-E4AB744533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45500</c:v>
                </c:pt>
                <c:pt idx="5">
                  <c:v>42484</c:v>
                </c:pt>
                <c:pt idx="8">
                  <c:v>43052</c:v>
                </c:pt>
                <c:pt idx="11">
                  <c:v>39986</c:v>
                </c:pt>
                <c:pt idx="14">
                  <c:v>36703</c:v>
                </c:pt>
              </c:numCache>
            </c:numRef>
          </c:val>
          <c:extLst>
            <c:ext xmlns:c16="http://schemas.microsoft.com/office/drawing/2014/chart" uri="{C3380CC4-5D6E-409C-BE32-E72D297353CC}">
              <c16:uniqueId val="{00000000-778E-4943-AE88-7AFEE3A229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78E-4943-AE88-7AFEE3A229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57649</c:v>
                </c:pt>
                <c:pt idx="5">
                  <c:v>60697</c:v>
                </c:pt>
                <c:pt idx="8">
                  <c:v>65614</c:v>
                </c:pt>
                <c:pt idx="11">
                  <c:v>69080</c:v>
                </c:pt>
                <c:pt idx="14">
                  <c:v>62050</c:v>
                </c:pt>
              </c:numCache>
            </c:numRef>
          </c:val>
          <c:extLst>
            <c:ext xmlns:c16="http://schemas.microsoft.com/office/drawing/2014/chart" uri="{C3380CC4-5D6E-409C-BE32-E72D297353CC}">
              <c16:uniqueId val="{00000002-778E-4943-AE88-7AFEE3A229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8E-4943-AE88-7AFEE3A229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8E-4943-AE88-7AFEE3A229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8E-4943-AE88-7AFEE3A229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17243</c:v>
                </c:pt>
                <c:pt idx="3">
                  <c:v>17240</c:v>
                </c:pt>
                <c:pt idx="6">
                  <c:v>16588</c:v>
                </c:pt>
                <c:pt idx="9">
                  <c:v>15585</c:v>
                </c:pt>
                <c:pt idx="12">
                  <c:v>17595</c:v>
                </c:pt>
              </c:numCache>
            </c:numRef>
          </c:val>
          <c:extLst>
            <c:ext xmlns:c16="http://schemas.microsoft.com/office/drawing/2014/chart" uri="{C3380CC4-5D6E-409C-BE32-E72D297353CC}">
              <c16:uniqueId val="{00000006-778E-4943-AE88-7AFEE3A229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1524</c:v>
                </c:pt>
                <c:pt idx="3">
                  <c:v>1790</c:v>
                </c:pt>
                <c:pt idx="6">
                  <c:v>2081</c:v>
                </c:pt>
                <c:pt idx="9">
                  <c:v>2400</c:v>
                </c:pt>
                <c:pt idx="12">
                  <c:v>2338</c:v>
                </c:pt>
              </c:numCache>
            </c:numRef>
          </c:val>
          <c:extLst>
            <c:ext xmlns:c16="http://schemas.microsoft.com/office/drawing/2014/chart" uri="{C3380CC4-5D6E-409C-BE32-E72D297353CC}">
              <c16:uniqueId val="{00000007-778E-4943-AE88-7AFEE3A229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78E-4943-AE88-7AFEE3A229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241</c:v>
                </c:pt>
                <c:pt idx="9">
                  <c:v>69</c:v>
                </c:pt>
                <c:pt idx="12">
                  <c:v>55</c:v>
                </c:pt>
              </c:numCache>
            </c:numRef>
          </c:val>
          <c:extLst>
            <c:ext xmlns:c16="http://schemas.microsoft.com/office/drawing/2014/chart" uri="{C3380CC4-5D6E-409C-BE32-E72D297353CC}">
              <c16:uniqueId val="{00000009-778E-4943-AE88-7AFEE3A229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18638</c:v>
                </c:pt>
                <c:pt idx="3">
                  <c:v>20376</c:v>
                </c:pt>
                <c:pt idx="6">
                  <c:v>18620</c:v>
                </c:pt>
                <c:pt idx="9">
                  <c:v>17720</c:v>
                </c:pt>
                <c:pt idx="12">
                  <c:v>18539</c:v>
                </c:pt>
              </c:numCache>
            </c:numRef>
          </c:val>
          <c:extLst>
            <c:ext xmlns:c16="http://schemas.microsoft.com/office/drawing/2014/chart" uri="{C3380CC4-5D6E-409C-BE32-E72D297353CC}">
              <c16:uniqueId val="{0000000A-778E-4943-AE88-7AFEE3A229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8E-4943-AE88-7AFEE3A229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35977</c:v>
                </c:pt>
                <c:pt idx="1">
                  <c:v>38596</c:v>
                </c:pt>
                <c:pt idx="2">
                  <c:v>32731</c:v>
                </c:pt>
              </c:numCache>
            </c:numRef>
          </c:val>
          <c:extLst>
            <c:ext xmlns:c16="http://schemas.microsoft.com/office/drawing/2014/chart" uri="{C3380CC4-5D6E-409C-BE32-E72D297353CC}">
              <c16:uniqueId val="{00000000-28E0-4787-AC40-A340F54E1C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5987</c:v>
                </c:pt>
                <c:pt idx="1">
                  <c:v>6092</c:v>
                </c:pt>
                <c:pt idx="2">
                  <c:v>4300</c:v>
                </c:pt>
              </c:numCache>
            </c:numRef>
          </c:val>
          <c:extLst>
            <c:ext xmlns:c16="http://schemas.microsoft.com/office/drawing/2014/chart" uri="{C3380CC4-5D6E-409C-BE32-E72D297353CC}">
              <c16:uniqueId val="{00000001-28E0-4787-AC40-A340F54E1C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21119</c:v>
                </c:pt>
                <c:pt idx="1">
                  <c:v>21862</c:v>
                </c:pt>
                <c:pt idx="2">
                  <c:v>22472</c:v>
                </c:pt>
              </c:numCache>
            </c:numRef>
          </c:val>
          <c:extLst>
            <c:ext xmlns:c16="http://schemas.microsoft.com/office/drawing/2014/chart" uri="{C3380CC4-5D6E-409C-BE32-E72D297353CC}">
              <c16:uniqueId val="{00000002-28E0-4787-AC40-A340F54E1C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実質公債費比率の分子は、元利償還金が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百万円の減となったものの、算入公債費等が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百万円の減となったことなどにより、前年度と比較して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満期一括償還に備えて必要額を積立てており、起債残高及び減債基金の現在高推移により、適切に対応している。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充当可能基金の残高が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に加え、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地方債現在高の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などにより、将来負担比率の分子が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東京都新宿区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財政調整基金は、物価高騰等への対応により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また、特定目的基金は、施設整備に充当する社会資本等整備基金及び義務教育施設整備等次世代育成環境整備基金などの取崩しを行ったものの、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や賃金の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上昇、アメリカの政策動向、中東地域をめぐる情勢、金融資本市場の変動等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の影響など、依然として社会経済情勢は不透明であり予断を許さない状況である。こうした</a:t>
          </a:r>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あっても、社会経済情勢を慎重に見極めながら、区民生活を支え、地域生活の支援とその活性化を図るとともに、必要な施策を着実に展開していくためには、安定した財政基盤を確保することが必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また、長期的に見た区政の課題を俯瞰しながら、安定した財政運営を確保し、景気後退による減収や緊急の行政需要にも的確に対応するために、備えとして積立てを行い、区財政の健全化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特定目的基金の大半を占める社会資本等整備基金は庁舎の整備や修繕などに充当し、義務教育施設整備等次世代育成環境整備基金は小・中学校の整備や修繕などに充当している。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施設整備に充当する社会資本等整備基金及び義務教育施設整備等次世代育成環境整備基金などの取崩しを行ったものの、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物価や賃金の上昇、アメリカの政策動向、中東地域をめぐる情勢、金融資本市場の変動等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の影響など、依然として社会経済情勢は不透明であり予断を許さない状況である。こうした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あっても、社会経済情勢を慎重に見極めながら、区民生活を支え、地域生活の支援とその活性化を図るとともに、必要な施策を着実に展開していくためには、安定した財政基盤を確保することが必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物価高騰等への対応により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物価や賃金の上昇、アメリカの政策動向、中東地域をめぐる情勢、金融資本市場の変動等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の影響など、依然として社会経済情勢は不透明であり予断を許さない状況である。こうした</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あっても、社会経済情勢を慎重に見極めながら、区民生活を支え、地域生活の支援とその活性化を図るとともに、必要な施策を着実に展開していくためには、安定した財政基盤を確保することが必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また、長期的に見た区政の課題を俯瞰しながら、安定した財政運営を確保し、景気後退による減収や緊急の行政需要にも的確に対応するために、備えとして積立てを行い、区財政の健全化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満期一括償還に備えて必要額を積立てており、起債残高及び減債基金の現在高推移により、適切に対応していく。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349,226
305,329
18.22
182,995,345
178,299,812
3,773,771
97,943,609
18,538,575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区平均を上回ったまま、横ばいとなっている。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となった。引き続き、限られた財源の重点的、効果的な配分に努めるとともに、財源の的確な捕そくによる一層の歳入確保を推進していく。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7257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特別区税の増などにより経常一般財源等総額が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増となったことに加え、定年年齢引上げに伴う退職手当の減による人件費の減などにより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引き続き改善に向け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、行政評価や決算実績に基づく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サイクルによる事務事業の見直し、内部管理経費の精査など、徹底した経費削減に努めていく。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82804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363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82804</xdr:rowOff>
    </xdr:from>
    <xdr:to>
      <xdr:col>19</xdr:col>
      <xdr:colOff>133350</xdr:colOff>
      <xdr:row>64</xdr:row>
      <xdr:rowOff>87630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556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85090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6043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85090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086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118381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定年年齢引上げに伴う退職手当の減などにより人件費が減となり、新型コロナウイルス予防接種経費の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費が減となったことや分母である人口が増加したことによるものである。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区平均を上回っているため、定員適正化による人件費の削減や、事務事業の見直しなどによる物件費の縮減に努めていく。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80721</xdr:rowOff>
    </xdr:from>
    <xdr:to>
      <xdr:col>23</xdr:col>
      <xdr:colOff>133350</xdr:colOff>
      <xdr:row>82</xdr:row>
      <xdr:rowOff>110570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39621"/>
          <a:ext cx="838200" cy="2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110570</xdr:rowOff>
    </xdr:from>
    <xdr:to>
      <xdr:col>19</xdr:col>
      <xdr:colOff>133350</xdr:colOff>
      <xdr:row>82</xdr:row>
      <xdr:rowOff>114977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69470"/>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11553</xdr:rowOff>
    </xdr:from>
    <xdr:to>
      <xdr:col>15</xdr:col>
      <xdr:colOff>82550</xdr:colOff>
      <xdr:row>82</xdr:row>
      <xdr:rowOff>114977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0453"/>
          <a:ext cx="889000" cy="10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150439</xdr:rowOff>
    </xdr:from>
    <xdr:to>
      <xdr:col>11</xdr:col>
      <xdr:colOff>31750</xdr:colOff>
      <xdr:row>82</xdr:row>
      <xdr:rowOff>11553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7889"/>
          <a:ext cx="889000" cy="3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29921</xdr:rowOff>
    </xdr:from>
    <xdr:to>
      <xdr:col>23</xdr:col>
      <xdr:colOff>184150</xdr:colOff>
      <xdr:row>82</xdr:row>
      <xdr:rowOff>131521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6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59770</xdr:rowOff>
    </xdr:from>
    <xdr:to>
      <xdr:col>19</xdr:col>
      <xdr:colOff>184150</xdr:colOff>
      <xdr:row>82</xdr:row>
      <xdr:rowOff>161370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146147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0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64177</xdr:rowOff>
    </xdr:from>
    <xdr:to>
      <xdr:col>15</xdr:col>
      <xdr:colOff>133350</xdr:colOff>
      <xdr:row>82</xdr:row>
      <xdr:rowOff>165777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0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132203</xdr:rowOff>
    </xdr:from>
    <xdr:to>
      <xdr:col>11</xdr:col>
      <xdr:colOff>82550</xdr:colOff>
      <xdr:row>82</xdr:row>
      <xdr:rowOff>62353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47130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0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99639</xdr:rowOff>
    </xdr:from>
    <xdr:to>
      <xdr:col>7</xdr:col>
      <xdr:colOff>31750</xdr:colOff>
      <xdr:row>82</xdr:row>
      <xdr:rowOff>29789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14566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7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区平均を下回っているため、今後とも、給与水準の適正化が図られるよう努めていく。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134257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87</xdr:row>
      <xdr:rowOff>102507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36057"/>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163484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3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区平均を上回っているため、今後とも、行政課題に的確に対応する一方で、事務事業の見直しや業務委託化の推進等により職員数の増加を抑制し、定員適正化に取り組んでいく。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14817</xdr:rowOff>
    </xdr:from>
    <xdr:to>
      <xdr:col>81</xdr:col>
      <xdr:colOff>44450</xdr:colOff>
      <xdr:row>61</xdr:row>
      <xdr:rowOff>15966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73267"/>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14817</xdr:rowOff>
    </xdr:from>
    <xdr:to>
      <xdr:col>77</xdr:col>
      <xdr:colOff>44450</xdr:colOff>
      <xdr:row>61</xdr:row>
      <xdr:rowOff>21711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47326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11370</xdr:rowOff>
    </xdr:from>
    <xdr:to>
      <xdr:col>72</xdr:col>
      <xdr:colOff>203200</xdr:colOff>
      <xdr:row>61</xdr:row>
      <xdr:rowOff>21711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6982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167882</xdr:rowOff>
    </xdr:from>
    <xdr:to>
      <xdr:col>68</xdr:col>
      <xdr:colOff>152400</xdr:colOff>
      <xdr:row>61</xdr:row>
      <xdr:rowOff>11370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5488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108693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9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135467</xdr:rowOff>
    </xdr:from>
    <xdr:to>
      <xdr:col>77</xdr:col>
      <xdr:colOff>95250</xdr:colOff>
      <xdr:row>61</xdr:row>
      <xdr:rowOff>65617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50394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0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142361</xdr:rowOff>
    </xdr:from>
    <xdr:to>
      <xdr:col>73</xdr:col>
      <xdr:colOff>44450</xdr:colOff>
      <xdr:row>61</xdr:row>
      <xdr:rowOff>72511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57288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132020</xdr:rowOff>
    </xdr:from>
    <xdr:to>
      <xdr:col>68</xdr:col>
      <xdr:colOff>203200</xdr:colOff>
      <xdr:row>61</xdr:row>
      <xdr:rowOff>62170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46947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117082</xdr:rowOff>
    </xdr:from>
    <xdr:to>
      <xdr:col>64</xdr:col>
      <xdr:colOff>152400</xdr:colOff>
      <xdr:row>61</xdr:row>
      <xdr:rowOff>47232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32009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9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indent="0">
            <a:spcBef>
              <a:spcPts val="0"/>
            </a:spcBef>
            <a:spcAft>
              <a:spcPts val="0"/>
            </a:spcAft>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％となった。引き続き、実質公債費比率の急激な変化を抑え、健全な財政運営に努めていく。</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117475</xdr:rowOff>
    </xdr:from>
    <xdr:to>
      <xdr:col>81</xdr:col>
      <xdr:colOff>44450</xdr:colOff>
      <xdr:row>40</xdr:row>
      <xdr:rowOff>46567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04025"/>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117475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7437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168275</xdr:rowOff>
    </xdr:from>
    <xdr:to>
      <xdr:col>72</xdr:col>
      <xdr:colOff>203200</xdr:colOff>
      <xdr:row>39</xdr:row>
      <xdr:rowOff>57150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833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128058</xdr:rowOff>
    </xdr:from>
    <xdr:to>
      <xdr:col>68</xdr:col>
      <xdr:colOff>152400</xdr:colOff>
      <xdr:row>38</xdr:row>
      <xdr:rowOff>168275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139294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66675</xdr:rowOff>
    </xdr:from>
    <xdr:to>
      <xdr:col>77</xdr:col>
      <xdr:colOff>95250</xdr:colOff>
      <xdr:row>39</xdr:row>
      <xdr:rowOff>168275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153052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117475</xdr:rowOff>
    </xdr:from>
    <xdr:to>
      <xdr:col>68</xdr:col>
      <xdr:colOff>203200</xdr:colOff>
      <xdr:row>39</xdr:row>
      <xdr:rowOff>47625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77258</xdr:rowOff>
    </xdr:from>
    <xdr:to>
      <xdr:col>64</xdr:col>
      <xdr:colOff>152400</xdr:colOff>
      <xdr:row>39</xdr:row>
      <xdr:rowOff>7408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17585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年度以降、算定比率が負の値となっているため、将来負担比率は算出されていない。今後も、地方債償還額の急激な変化を抑えつつ、公債費負担の適正化に努めるなどの対応を継続していく。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349,226
305,329
18.22
182,995,345
178,299,812
3,773,771
97,943,609
18,538,575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今後とも、行政課題に的確に対応する一方で、事務事業の見直しや業務委託化の推進等により職員数の増加を抑制し、定員適正化に取り組んでいく。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95250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040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95250</xdr:rowOff>
    </xdr:from>
    <xdr:to>
      <xdr:col>19</xdr:col>
      <xdr:colOff>187325</xdr:colOff>
      <xdr:row>40</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81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63500</xdr:rowOff>
    </xdr:from>
    <xdr:to>
      <xdr:col>15</xdr:col>
      <xdr:colOff>98425</xdr:colOff>
      <xdr:row>41</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21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127000</xdr:rowOff>
    </xdr:from>
    <xdr:to>
      <xdr:col>11</xdr:col>
      <xdr:colOff>9525</xdr:colOff>
      <xdr:row>41</xdr:row>
      <xdr:rowOff>95250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85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44450</xdr:rowOff>
    </xdr:from>
    <xdr:to>
      <xdr:col>20</xdr:col>
      <xdr:colOff>38100</xdr:colOff>
      <xdr:row>39</xdr:row>
      <xdr:rowOff>146050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1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xdr:rowOff>
    </xdr:from>
    <xdr:to>
      <xdr:col>15</xdr:col>
      <xdr:colOff>149225</xdr:colOff>
      <xdr:row>40</xdr:row>
      <xdr:rowOff>114300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44450</xdr:rowOff>
    </xdr:from>
    <xdr:to>
      <xdr:col>11</xdr:col>
      <xdr:colOff>60325</xdr:colOff>
      <xdr:row>41</xdr:row>
      <xdr:rowOff>146050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年度決算は、システム関係経費の増などにより、前年度と比較して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今後、労務単価上昇等による物件費の増が見込まれるため、経費の縮減に努めていく。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252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148771</xdr:rowOff>
    </xdr:from>
    <xdr:to>
      <xdr:col>78</xdr:col>
      <xdr:colOff>69850</xdr:colOff>
      <xdr:row>15</xdr:row>
      <xdr:rowOff>53521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490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15</xdr:row>
      <xdr:rowOff>9979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49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15</xdr:row>
      <xdr:rowOff>9979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94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50998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2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97971</xdr:rowOff>
    </xdr:from>
    <xdr:to>
      <xdr:col>74</xdr:col>
      <xdr:colOff>31750</xdr:colOff>
      <xdr:row>15</xdr:row>
      <xdr:rowOff>28121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前年度に引き続き、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今後も、障害者への自立支援給付費や委託保育費などの社会保障関係費の増が見込まれるため、将来的な財政収支見通しの中で、扶助費を含む義務的経費全体の動向を注視する。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148772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711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137885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94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137885</xdr:rowOff>
    </xdr:from>
    <xdr:to>
      <xdr:col>11</xdr:col>
      <xdr:colOff>9525</xdr:colOff>
      <xdr:row>58</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81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97972</xdr:rowOff>
    </xdr:from>
    <xdr:to>
      <xdr:col>24</xdr:col>
      <xdr:colOff>76200</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70049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87085</xdr:rowOff>
    </xdr:from>
    <xdr:to>
      <xdr:col>11</xdr:col>
      <xdr:colOff>60325</xdr:colOff>
      <xdr:row>59</xdr:row>
      <xdr:rowOff>17235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27412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49184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区平均を下回っている。これは、広域連合繰出金などが増となったものの、分母である経常一般財源等総額が増となったためである。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今後とも、保険料の徴収強化などにより、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繰出金などの縮減に努めていく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71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146050</xdr:rowOff>
    </xdr:from>
    <xdr:to>
      <xdr:col>78</xdr:col>
      <xdr:colOff>69850</xdr:colOff>
      <xdr:row>58</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90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146050</xdr:rowOff>
    </xdr:from>
    <xdr:to>
      <xdr:col>73</xdr:col>
      <xdr:colOff>180975</xdr:colOff>
      <xdr:row>59</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90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95250</xdr:rowOff>
    </xdr:from>
    <xdr:to>
      <xdr:col>78</xdr:col>
      <xdr:colOff>120650</xdr:colOff>
      <xdr:row>59</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0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95250</xdr:rowOff>
    </xdr:from>
    <xdr:to>
      <xdr:col>74</xdr:col>
      <xdr:colOff>31750</xdr:colOff>
      <xdr:row>59</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38100</xdr:rowOff>
    </xdr:from>
    <xdr:to>
      <xdr:col>69</xdr:col>
      <xdr:colOff>142875</xdr:colOff>
      <xdr:row>59</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、経営力強化支援事業の増などにより、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今後とも、外郭団体等への補助金の更なる適正化に取り組み、補助費等の縮減に努めていく。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41275</xdr:rowOff>
    </xdr:from>
    <xdr:to>
      <xdr:col>82</xdr:col>
      <xdr:colOff>107950</xdr:colOff>
      <xdr:row>35</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705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70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34</xdr:row>
      <xdr:rowOff>155575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705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34</xdr:row>
      <xdr:rowOff>155575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991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161925</xdr:rowOff>
    </xdr:from>
    <xdr:to>
      <xdr:col>78</xdr:col>
      <xdr:colOff>120650</xdr:colOff>
      <xdr:row>34</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102252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104775</xdr:rowOff>
    </xdr:from>
    <xdr:to>
      <xdr:col>69</xdr:col>
      <xdr:colOff>142875</xdr:colOff>
      <xdr:row>35</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45102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19050</xdr:rowOff>
    </xdr:from>
    <xdr:to>
      <xdr:col>65</xdr:col>
      <xdr:colOff>53975</xdr:colOff>
      <xdr:row>34</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130827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漱石山房記念館建設の起債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の満期一括償還終了などにより、前年度と比較して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％となったものの、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今後の起債発行においても、世代間の公平な負担を図るとともに、地方債償還額の急激な変化を抑えつつ、公債費負担の適正化に努めていく。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78</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71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8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78</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6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2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今後とも行財政改革への取組を通じ、経常的経費の縮減に努めていく。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18414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7287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xdr:rowOff>
    </xdr:from>
    <xdr:to>
      <xdr:col>78</xdr:col>
      <xdr:colOff>69850</xdr:colOff>
      <xdr:row>80</xdr:row>
      <xdr:rowOff>18414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7172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xdr:rowOff>
    </xdr:from>
    <xdr:to>
      <xdr:col>73</xdr:col>
      <xdr:colOff>180975</xdr:colOff>
      <xdr:row>81</xdr:row>
      <xdr:rowOff>41275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71727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75564</xdr:rowOff>
    </xdr:from>
    <xdr:to>
      <xdr:col>69</xdr:col>
      <xdr:colOff>92075</xdr:colOff>
      <xdr:row>81</xdr:row>
      <xdr:rowOff>41275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79156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139064</xdr:rowOff>
    </xdr:from>
    <xdr:to>
      <xdr:col>78</xdr:col>
      <xdr:colOff>120650</xdr:colOff>
      <xdr:row>80</xdr:row>
      <xdr:rowOff>69214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53991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6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121920</xdr:rowOff>
    </xdr:from>
    <xdr:to>
      <xdr:col>74</xdr:col>
      <xdr:colOff>31750</xdr:colOff>
      <xdr:row>80</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161925</xdr:rowOff>
    </xdr:from>
    <xdr:to>
      <xdr:col>69</xdr:col>
      <xdr:colOff>142875</xdr:colOff>
      <xdr:row>81</xdr:row>
      <xdr:rowOff>92075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8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76852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9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24764</xdr:rowOff>
    </xdr:from>
    <xdr:to>
      <xdr:col>65</xdr:col>
      <xdr:colOff>53975</xdr:colOff>
      <xdr:row>80</xdr:row>
      <xdr:rowOff>126364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7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111141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82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124660</xdr:rowOff>
    </xdr:from>
    <xdr:to>
      <xdr:col>29</xdr:col>
      <xdr:colOff>127000</xdr:colOff>
      <xdr:row>17</xdr:row>
      <xdr:rowOff>127816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86935"/>
          <a:ext cx="647700" cy="3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106350</xdr:rowOff>
    </xdr:from>
    <xdr:to>
      <xdr:col>26</xdr:col>
      <xdr:colOff>50800</xdr:colOff>
      <xdr:row>17</xdr:row>
      <xdr:rowOff>127816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68625"/>
          <a:ext cx="698500" cy="21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106350</xdr:rowOff>
    </xdr:from>
    <xdr:to>
      <xdr:col>22</xdr:col>
      <xdr:colOff>114300</xdr:colOff>
      <xdr:row>17</xdr:row>
      <xdr:rowOff>113502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68625"/>
          <a:ext cx="698500" cy="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113502</xdr:rowOff>
    </xdr:from>
    <xdr:to>
      <xdr:col>18</xdr:col>
      <xdr:colOff>177800</xdr:colOff>
      <xdr:row>17</xdr:row>
      <xdr:rowOff>129634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5777"/>
          <a:ext cx="698500" cy="1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73860</xdr:rowOff>
    </xdr:from>
    <xdr:to>
      <xdr:col>29</xdr:col>
      <xdr:colOff>177800</xdr:colOff>
      <xdr:row>18</xdr:row>
      <xdr:rowOff>4010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3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90387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8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77016</xdr:rowOff>
    </xdr:from>
    <xdr:to>
      <xdr:col>26</xdr:col>
      <xdr:colOff>101600</xdr:colOff>
      <xdr:row>18</xdr:row>
      <xdr:rowOff>7166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8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55550</xdr:rowOff>
    </xdr:from>
    <xdr:to>
      <xdr:col>22</xdr:col>
      <xdr:colOff>165100</xdr:colOff>
      <xdr:row>17</xdr:row>
      <xdr:rowOff>157150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7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167327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62702</xdr:rowOff>
    </xdr:from>
    <xdr:to>
      <xdr:col>19</xdr:col>
      <xdr:colOff>38100</xdr:colOff>
      <xdr:row>17</xdr:row>
      <xdr:rowOff>164302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3029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78834</xdr:rowOff>
    </xdr:from>
    <xdr:to>
      <xdr:col>15</xdr:col>
      <xdr:colOff>101600</xdr:colOff>
      <xdr:row>18</xdr:row>
      <xdr:rowOff>8984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19161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111501</xdr:rowOff>
    </xdr:from>
    <xdr:to>
      <xdr:col>29</xdr:col>
      <xdr:colOff>127000</xdr:colOff>
      <xdr:row>37</xdr:row>
      <xdr:rowOff>195763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36201"/>
          <a:ext cx="647700" cy="8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96278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220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195763</xdr:rowOff>
    </xdr:from>
    <xdr:to>
      <xdr:col>26</xdr:col>
      <xdr:colOff>50800</xdr:colOff>
      <xdr:row>37</xdr:row>
      <xdr:rowOff>245643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20463"/>
          <a:ext cx="698500" cy="49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245643</xdr:rowOff>
    </xdr:from>
    <xdr:to>
      <xdr:col>22</xdr:col>
      <xdr:colOff>114300</xdr:colOff>
      <xdr:row>37</xdr:row>
      <xdr:rowOff>274355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70343"/>
          <a:ext cx="698500" cy="2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274355</xdr:rowOff>
    </xdr:from>
    <xdr:to>
      <xdr:col>18</xdr:col>
      <xdr:colOff>177800</xdr:colOff>
      <xdr:row>37</xdr:row>
      <xdr:rowOff>278699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99055"/>
          <a:ext cx="698500" cy="4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60701</xdr:rowOff>
    </xdr:from>
    <xdr:to>
      <xdr:col>29</xdr:col>
      <xdr:colOff>177800</xdr:colOff>
      <xdr:row>37</xdr:row>
      <xdr:rowOff>162301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85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77228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144963</xdr:rowOff>
    </xdr:from>
    <xdr:to>
      <xdr:col>26</xdr:col>
      <xdr:colOff>101600</xdr:colOff>
      <xdr:row>37</xdr:row>
      <xdr:rowOff>246563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69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85290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38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194843</xdr:rowOff>
    </xdr:from>
    <xdr:to>
      <xdr:col>22</xdr:col>
      <xdr:colOff>165100</xdr:colOff>
      <xdr:row>37</xdr:row>
      <xdr:rowOff>296443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19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281220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0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223555</xdr:rowOff>
    </xdr:from>
    <xdr:to>
      <xdr:col>19</xdr:col>
      <xdr:colOff>38100</xdr:colOff>
      <xdr:row>37</xdr:row>
      <xdr:rowOff>325155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4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309932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3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227899</xdr:rowOff>
    </xdr:from>
    <xdr:to>
      <xdr:col>15</xdr:col>
      <xdr:colOff>101600</xdr:colOff>
      <xdr:row>37</xdr:row>
      <xdr:rowOff>329499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52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314276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3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349,226
305,329
18.22
182,995,345
178,299,812
3,773,771
97,943,609
18,538,575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95907</xdr:rowOff>
    </xdr:from>
    <xdr:to>
      <xdr:col>24</xdr:col>
      <xdr:colOff>63500</xdr:colOff>
      <xdr:row>36</xdr:row>
      <xdr:rowOff>131449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68107"/>
          <a:ext cx="8382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68268</xdr:rowOff>
    </xdr:from>
    <xdr:to>
      <xdr:col>19</xdr:col>
      <xdr:colOff>177800</xdr:colOff>
      <xdr:row>36</xdr:row>
      <xdr:rowOff>95907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40468"/>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68268</xdr:rowOff>
    </xdr:from>
    <xdr:to>
      <xdr:col>15</xdr:col>
      <xdr:colOff>50800</xdr:colOff>
      <xdr:row>36</xdr:row>
      <xdr:rowOff>95025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40468"/>
          <a:ext cx="8890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95025</xdr:rowOff>
    </xdr:from>
    <xdr:to>
      <xdr:col>10</xdr:col>
      <xdr:colOff>114300</xdr:colOff>
      <xdr:row>36</xdr:row>
      <xdr:rowOff>107848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67225"/>
          <a:ext cx="889000" cy="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80649</xdr:rowOff>
    </xdr:from>
    <xdr:to>
      <xdr:col>24</xdr:col>
      <xdr:colOff>114300</xdr:colOff>
      <xdr:row>37</xdr:row>
      <xdr:rowOff>10799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103526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45107</xdr:rowOff>
    </xdr:from>
    <xdr:to>
      <xdr:col>20</xdr:col>
      <xdr:colOff>38100</xdr:colOff>
      <xdr:row>36</xdr:row>
      <xdr:rowOff>146707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163234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17468</xdr:rowOff>
    </xdr:from>
    <xdr:to>
      <xdr:col>15</xdr:col>
      <xdr:colOff>101600</xdr:colOff>
      <xdr:row>36</xdr:row>
      <xdr:rowOff>119068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135595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44225</xdr:rowOff>
    </xdr:from>
    <xdr:to>
      <xdr:col>10</xdr:col>
      <xdr:colOff>165100</xdr:colOff>
      <xdr:row>36</xdr:row>
      <xdr:rowOff>145825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162352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57048</xdr:rowOff>
    </xdr:from>
    <xdr:to>
      <xdr:col>6</xdr:col>
      <xdr:colOff>38100</xdr:colOff>
      <xdr:row>36</xdr:row>
      <xdr:rowOff>158648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3725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130497</xdr:rowOff>
    </xdr:from>
    <xdr:to>
      <xdr:col>24</xdr:col>
      <xdr:colOff>63500</xdr:colOff>
      <xdr:row>55</xdr:row>
      <xdr:rowOff>165948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560247"/>
          <a:ext cx="838200" cy="3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130497</xdr:rowOff>
    </xdr:from>
    <xdr:to>
      <xdr:col>19</xdr:col>
      <xdr:colOff>177800</xdr:colOff>
      <xdr:row>55</xdr:row>
      <xdr:rowOff>133528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60247"/>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133528</xdr:rowOff>
    </xdr:from>
    <xdr:to>
      <xdr:col>15</xdr:col>
      <xdr:colOff>50800</xdr:colOff>
      <xdr:row>56</xdr:row>
      <xdr:rowOff>74833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563278"/>
          <a:ext cx="889000" cy="1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74833</xdr:rowOff>
    </xdr:from>
    <xdr:to>
      <xdr:col>10</xdr:col>
      <xdr:colOff>114300</xdr:colOff>
      <xdr:row>56</xdr:row>
      <xdr:rowOff>101670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76033"/>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115148</xdr:rowOff>
    </xdr:from>
    <xdr:to>
      <xdr:col>24</xdr:col>
      <xdr:colOff>114300</xdr:colOff>
      <xdr:row>56</xdr:row>
      <xdr:rowOff>45298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138025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79697</xdr:rowOff>
    </xdr:from>
    <xdr:to>
      <xdr:col>20</xdr:col>
      <xdr:colOff>38100</xdr:colOff>
      <xdr:row>56</xdr:row>
      <xdr:rowOff>9847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26374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8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82728</xdr:rowOff>
    </xdr:from>
    <xdr:to>
      <xdr:col>15</xdr:col>
      <xdr:colOff>101600</xdr:colOff>
      <xdr:row>56</xdr:row>
      <xdr:rowOff>12878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1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29405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8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24033</xdr:rowOff>
    </xdr:from>
    <xdr:to>
      <xdr:col>10</xdr:col>
      <xdr:colOff>165100</xdr:colOff>
      <xdr:row>56</xdr:row>
      <xdr:rowOff>125633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142160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50870</xdr:rowOff>
    </xdr:from>
    <xdr:to>
      <xdr:col>6</xdr:col>
      <xdr:colOff>38100</xdr:colOff>
      <xdr:row>56</xdr:row>
      <xdr:rowOff>152470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168997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2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75997</xdr:rowOff>
    </xdr:from>
    <xdr:to>
      <xdr:col>24</xdr:col>
      <xdr:colOff>63500</xdr:colOff>
      <xdr:row>77</xdr:row>
      <xdr:rowOff>84531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77647"/>
          <a:ext cx="8382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78893</xdr:rowOff>
    </xdr:from>
    <xdr:to>
      <xdr:col>19</xdr:col>
      <xdr:colOff>177800</xdr:colOff>
      <xdr:row>77</xdr:row>
      <xdr:rowOff>84531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80543"/>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78893</xdr:rowOff>
    </xdr:from>
    <xdr:to>
      <xdr:col>15</xdr:col>
      <xdr:colOff>50800</xdr:colOff>
      <xdr:row>77</xdr:row>
      <xdr:rowOff>96038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8054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96038</xdr:rowOff>
    </xdr:from>
    <xdr:to>
      <xdr:col>10</xdr:col>
      <xdr:colOff>114300</xdr:colOff>
      <xdr:row>77</xdr:row>
      <xdr:rowOff>113030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97688"/>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25197</xdr:rowOff>
    </xdr:from>
    <xdr:to>
      <xdr:col>24</xdr:col>
      <xdr:colOff>114300</xdr:colOff>
      <xdr:row>77</xdr:row>
      <xdr:rowOff>126797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48074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33731</xdr:rowOff>
    </xdr:from>
    <xdr:to>
      <xdr:col>20</xdr:col>
      <xdr:colOff>38100</xdr:colOff>
      <xdr:row>77</xdr:row>
      <xdr:rowOff>135331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151858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0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28093</xdr:rowOff>
    </xdr:from>
    <xdr:to>
      <xdr:col>15</xdr:col>
      <xdr:colOff>101600</xdr:colOff>
      <xdr:row>77</xdr:row>
      <xdr:rowOff>129693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146220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45238</xdr:rowOff>
    </xdr:from>
    <xdr:to>
      <xdr:col>10</xdr:col>
      <xdr:colOff>165100</xdr:colOff>
      <xdr:row>77</xdr:row>
      <xdr:rowOff>146838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137965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62230</xdr:rowOff>
    </xdr:from>
    <xdr:to>
      <xdr:col>6</xdr:col>
      <xdr:colOff>38100</xdr:colOff>
      <xdr:row>77</xdr:row>
      <xdr:rowOff>163830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154957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1465</xdr:rowOff>
    </xdr:from>
    <xdr:to>
      <xdr:col>24</xdr:col>
      <xdr:colOff>63500</xdr:colOff>
      <xdr:row>92</xdr:row>
      <xdr:rowOff>103170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603415"/>
          <a:ext cx="838200" cy="27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80652</xdr:rowOff>
    </xdr:from>
    <xdr:to>
      <xdr:col>19</xdr:col>
      <xdr:colOff>177800</xdr:colOff>
      <xdr:row>92</xdr:row>
      <xdr:rowOff>103170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682602"/>
          <a:ext cx="889000" cy="19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80652</xdr:rowOff>
    </xdr:from>
    <xdr:to>
      <xdr:col>15</xdr:col>
      <xdr:colOff>50800</xdr:colOff>
      <xdr:row>94</xdr:row>
      <xdr:rowOff>120886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682602"/>
          <a:ext cx="889000" cy="5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120886</xdr:rowOff>
    </xdr:from>
    <xdr:to>
      <xdr:col>10</xdr:col>
      <xdr:colOff>114300</xdr:colOff>
      <xdr:row>95</xdr:row>
      <xdr:rowOff>110027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37186"/>
          <a:ext cx="889000" cy="16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122115</xdr:rowOff>
    </xdr:from>
    <xdr:to>
      <xdr:col>24</xdr:col>
      <xdr:colOff>114300</xdr:colOff>
      <xdr:row>91</xdr:row>
      <xdr:rowOff>52265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5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144992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40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52370</xdr:rowOff>
    </xdr:from>
    <xdr:to>
      <xdr:col>20</xdr:col>
      <xdr:colOff>38100</xdr:colOff>
      <xdr:row>92</xdr:row>
      <xdr:rowOff>153970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8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170497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29852</xdr:rowOff>
    </xdr:from>
    <xdr:to>
      <xdr:col>15</xdr:col>
      <xdr:colOff>101600</xdr:colOff>
      <xdr:row>91</xdr:row>
      <xdr:rowOff>131452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6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147979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0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70086</xdr:rowOff>
    </xdr:from>
    <xdr:to>
      <xdr:col>10</xdr:col>
      <xdr:colOff>165100</xdr:colOff>
      <xdr:row>95</xdr:row>
      <xdr:rowOff>236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16763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6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59227</xdr:rowOff>
    </xdr:from>
    <xdr:to>
      <xdr:col>6</xdr:col>
      <xdr:colOff>38100</xdr:colOff>
      <xdr:row>95</xdr:row>
      <xdr:rowOff>160827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5904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12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91300</xdr:rowOff>
    </xdr:from>
    <xdr:to>
      <xdr:col>55</xdr:col>
      <xdr:colOff>0</xdr:colOff>
      <xdr:row>38</xdr:row>
      <xdr:rowOff>41605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34950"/>
          <a:ext cx="838200" cy="1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41605</xdr:rowOff>
    </xdr:from>
    <xdr:to>
      <xdr:col>50</xdr:col>
      <xdr:colOff>114300</xdr:colOff>
      <xdr:row>38</xdr:row>
      <xdr:rowOff>169228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56705"/>
          <a:ext cx="889000" cy="1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132156</xdr:rowOff>
    </xdr:from>
    <xdr:to>
      <xdr:col>45</xdr:col>
      <xdr:colOff>177800</xdr:colOff>
      <xdr:row>38</xdr:row>
      <xdr:rowOff>169228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447106"/>
          <a:ext cx="889000" cy="123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132156</xdr:rowOff>
    </xdr:from>
    <xdr:to>
      <xdr:col>41</xdr:col>
      <xdr:colOff>50800</xdr:colOff>
      <xdr:row>39</xdr:row>
      <xdr:rowOff>119532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47106"/>
          <a:ext cx="889000" cy="135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40500</xdr:rowOff>
    </xdr:from>
    <xdr:to>
      <xdr:col>55</xdr:col>
      <xdr:colOff>50800</xdr:colOff>
      <xdr:row>37</xdr:row>
      <xdr:rowOff>142100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63377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3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162255</xdr:rowOff>
    </xdr:from>
    <xdr:to>
      <xdr:col>50</xdr:col>
      <xdr:colOff>165100</xdr:colOff>
      <xdr:row>38</xdr:row>
      <xdr:rowOff>92405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2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118428</xdr:rowOff>
    </xdr:from>
    <xdr:to>
      <xdr:col>46</xdr:col>
      <xdr:colOff>38100</xdr:colOff>
      <xdr:row>39</xdr:row>
      <xdr:rowOff>48578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65105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81356</xdr:rowOff>
    </xdr:from>
    <xdr:to>
      <xdr:col>41</xdr:col>
      <xdr:colOff>101600</xdr:colOff>
      <xdr:row>32</xdr:row>
      <xdr:rowOff>11506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28033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1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68732</xdr:rowOff>
    </xdr:from>
    <xdr:to>
      <xdr:col>36</xdr:col>
      <xdr:colOff>165100</xdr:colOff>
      <xdr:row>39</xdr:row>
      <xdr:rowOff>170332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7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15409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163433</xdr:rowOff>
    </xdr:from>
    <xdr:to>
      <xdr:col>55</xdr:col>
      <xdr:colOff>0</xdr:colOff>
      <xdr:row>58</xdr:row>
      <xdr:rowOff>10111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36083"/>
          <a:ext cx="8382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10111</xdr:rowOff>
    </xdr:from>
    <xdr:to>
      <xdr:col>50</xdr:col>
      <xdr:colOff>114300</xdr:colOff>
      <xdr:row>58</xdr:row>
      <xdr:rowOff>18871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54211"/>
          <a:ext cx="8890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18871</xdr:rowOff>
    </xdr:from>
    <xdr:to>
      <xdr:col>45</xdr:col>
      <xdr:colOff>177800</xdr:colOff>
      <xdr:row>58</xdr:row>
      <xdr:rowOff>28098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62971"/>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5041</xdr:rowOff>
    </xdr:from>
    <xdr:to>
      <xdr:col>41</xdr:col>
      <xdr:colOff>50800</xdr:colOff>
      <xdr:row>58</xdr:row>
      <xdr:rowOff>28098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49141"/>
          <a:ext cx="889000" cy="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112633</xdr:rowOff>
    </xdr:from>
    <xdr:to>
      <xdr:col>55</xdr:col>
      <xdr:colOff>50800</xdr:colOff>
      <xdr:row>58</xdr:row>
      <xdr:rowOff>42783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8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27560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0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130761</xdr:rowOff>
    </xdr:from>
    <xdr:to>
      <xdr:col>50</xdr:col>
      <xdr:colOff>165100</xdr:colOff>
      <xdr:row>58</xdr:row>
      <xdr:rowOff>60911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0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52038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9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139521</xdr:rowOff>
    </xdr:from>
    <xdr:to>
      <xdr:col>46</xdr:col>
      <xdr:colOff>38100</xdr:colOff>
      <xdr:row>58</xdr:row>
      <xdr:rowOff>69671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60798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0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148748</xdr:rowOff>
    </xdr:from>
    <xdr:to>
      <xdr:col>41</xdr:col>
      <xdr:colOff>101600</xdr:colOff>
      <xdr:row>58</xdr:row>
      <xdr:rowOff>78898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2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70025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125691</xdr:rowOff>
    </xdr:from>
    <xdr:to>
      <xdr:col>36</xdr:col>
      <xdr:colOff>165100</xdr:colOff>
      <xdr:row>58</xdr:row>
      <xdr:rowOff>55841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46968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9843</xdr:rowOff>
    </xdr:from>
    <xdr:to>
      <xdr:col>55</xdr:col>
      <xdr:colOff>0</xdr:colOff>
      <xdr:row>79</xdr:row>
      <xdr:rowOff>41669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54393"/>
          <a:ext cx="838200" cy="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41669</xdr:rowOff>
    </xdr:from>
    <xdr:to>
      <xdr:col>50</xdr:col>
      <xdr:colOff>114300</xdr:colOff>
      <xdr:row>79</xdr:row>
      <xdr:rowOff>43548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86219"/>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25324</xdr:rowOff>
    </xdr:from>
    <xdr:to>
      <xdr:col>45</xdr:col>
      <xdr:colOff>177800</xdr:colOff>
      <xdr:row>79</xdr:row>
      <xdr:rowOff>43548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69874"/>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25324</xdr:rowOff>
    </xdr:from>
    <xdr:to>
      <xdr:col>41</xdr:col>
      <xdr:colOff>50800</xdr:colOff>
      <xdr:row>79</xdr:row>
      <xdr:rowOff>27915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69874"/>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130493</xdr:rowOff>
    </xdr:from>
    <xdr:to>
      <xdr:col>55</xdr:col>
      <xdr:colOff>50800</xdr:colOff>
      <xdr:row>79</xdr:row>
      <xdr:rowOff>60643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45420</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1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162319</xdr:rowOff>
    </xdr:from>
    <xdr:to>
      <xdr:col>50</xdr:col>
      <xdr:colOff>165100</xdr:colOff>
      <xdr:row>79</xdr:row>
      <xdr:rowOff>92469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83596</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62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164198</xdr:rowOff>
    </xdr:from>
    <xdr:to>
      <xdr:col>46</xdr:col>
      <xdr:colOff>38100</xdr:colOff>
      <xdr:row>79</xdr:row>
      <xdr:rowOff>94348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85475</xdr:rowOff>
    </xdr:from>
    <xdr:ext cx="313932"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93333" y="136300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145974</xdr:rowOff>
    </xdr:from>
    <xdr:to>
      <xdr:col>41</xdr:col>
      <xdr:colOff>101600</xdr:colOff>
      <xdr:row>79</xdr:row>
      <xdr:rowOff>76124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67251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1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148565</xdr:rowOff>
    </xdr:from>
    <xdr:to>
      <xdr:col>36</xdr:col>
      <xdr:colOff>165100</xdr:colOff>
      <xdr:row>79</xdr:row>
      <xdr:rowOff>78715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69842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1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45234</xdr:rowOff>
    </xdr:from>
    <xdr:to>
      <xdr:col>55</xdr:col>
      <xdr:colOff>0</xdr:colOff>
      <xdr:row>98</xdr:row>
      <xdr:rowOff>67157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47334"/>
          <a:ext cx="8382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67157</xdr:rowOff>
    </xdr:from>
    <xdr:to>
      <xdr:col>50</xdr:col>
      <xdr:colOff>114300</xdr:colOff>
      <xdr:row>98</xdr:row>
      <xdr:rowOff>94887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69257"/>
          <a:ext cx="889000" cy="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92030</xdr:rowOff>
    </xdr:from>
    <xdr:to>
      <xdr:col>45</xdr:col>
      <xdr:colOff>177800</xdr:colOff>
      <xdr:row>98</xdr:row>
      <xdr:rowOff>94887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9413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92030</xdr:rowOff>
    </xdr:from>
    <xdr:to>
      <xdr:col>41</xdr:col>
      <xdr:colOff>50800</xdr:colOff>
      <xdr:row>98</xdr:row>
      <xdr:rowOff>107063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94130"/>
          <a:ext cx="8890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165884</xdr:rowOff>
    </xdr:from>
    <xdr:to>
      <xdr:col>55</xdr:col>
      <xdr:colOff>50800</xdr:colOff>
      <xdr:row>98</xdr:row>
      <xdr:rowOff>96034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80811</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1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16357</xdr:rowOff>
    </xdr:from>
    <xdr:to>
      <xdr:col>50</xdr:col>
      <xdr:colOff>165100</xdr:colOff>
      <xdr:row>98</xdr:row>
      <xdr:rowOff>117957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1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109084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44087</xdr:rowOff>
    </xdr:from>
    <xdr:to>
      <xdr:col>46</xdr:col>
      <xdr:colOff>38100</xdr:colOff>
      <xdr:row>98</xdr:row>
      <xdr:rowOff>145687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136814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41230</xdr:rowOff>
    </xdr:from>
    <xdr:to>
      <xdr:col>41</xdr:col>
      <xdr:colOff>101600</xdr:colOff>
      <xdr:row>98</xdr:row>
      <xdr:rowOff>142830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133957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3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56263</xdr:rowOff>
    </xdr:from>
    <xdr:to>
      <xdr:col>36</xdr:col>
      <xdr:colOff>165100</xdr:colOff>
      <xdr:row>98</xdr:row>
      <xdr:rowOff>157863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148990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5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1352</xdr:rowOff>
    </xdr:from>
    <xdr:to>
      <xdr:col>85</xdr:col>
      <xdr:colOff>127000</xdr:colOff>
      <xdr:row>77</xdr:row>
      <xdr:rowOff>45746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203002"/>
          <a:ext cx="8382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125755</xdr:rowOff>
    </xdr:from>
    <xdr:to>
      <xdr:col>81</xdr:col>
      <xdr:colOff>50800</xdr:colOff>
      <xdr:row>77</xdr:row>
      <xdr:rowOff>1352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155955"/>
          <a:ext cx="889000" cy="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125755</xdr:rowOff>
    </xdr:from>
    <xdr:to>
      <xdr:col>76</xdr:col>
      <xdr:colOff>114300</xdr:colOff>
      <xdr:row>77</xdr:row>
      <xdr:rowOff>4826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55955"/>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4826</xdr:rowOff>
    </xdr:from>
    <xdr:to>
      <xdr:col>71</xdr:col>
      <xdr:colOff>177800</xdr:colOff>
      <xdr:row>77</xdr:row>
      <xdr:rowOff>12598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206476"/>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166396</xdr:rowOff>
    </xdr:from>
    <xdr:to>
      <xdr:col>85</xdr:col>
      <xdr:colOff>177800</xdr:colOff>
      <xdr:row>77</xdr:row>
      <xdr:rowOff>96546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144823</xdr:rowOff>
    </xdr:from>
    <xdr:ext cx="469744"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17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122002</xdr:rowOff>
    </xdr:from>
    <xdr:to>
      <xdr:col>81</xdr:col>
      <xdr:colOff>101600</xdr:colOff>
      <xdr:row>77</xdr:row>
      <xdr:rowOff>52152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68678</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46428" y="1292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74955</xdr:rowOff>
    </xdr:from>
    <xdr:to>
      <xdr:col>76</xdr:col>
      <xdr:colOff>165100</xdr:colOff>
      <xdr:row>77</xdr:row>
      <xdr:rowOff>5105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21632</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57428" y="1288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125476</xdr:rowOff>
    </xdr:from>
    <xdr:to>
      <xdr:col>72</xdr:col>
      <xdr:colOff>38100</xdr:colOff>
      <xdr:row>77</xdr:row>
      <xdr:rowOff>55626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72153</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68428" y="1293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133248</xdr:rowOff>
    </xdr:from>
    <xdr:to>
      <xdr:col>67</xdr:col>
      <xdr:colOff>101600</xdr:colOff>
      <xdr:row>77</xdr:row>
      <xdr:rowOff>63398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54525</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79428" y="1325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74354</xdr:rowOff>
    </xdr:from>
    <xdr:to>
      <xdr:col>85</xdr:col>
      <xdr:colOff>127000</xdr:colOff>
      <xdr:row>98</xdr:row>
      <xdr:rowOff>108229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876454"/>
          <a:ext cx="838200" cy="3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74354</xdr:rowOff>
    </xdr:from>
    <xdr:to>
      <xdr:col>81</xdr:col>
      <xdr:colOff>50800</xdr:colOff>
      <xdr:row>98</xdr:row>
      <xdr:rowOff>127454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76454"/>
          <a:ext cx="889000" cy="5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127454</xdr:rowOff>
    </xdr:from>
    <xdr:to>
      <xdr:col>76</xdr:col>
      <xdr:colOff>114300</xdr:colOff>
      <xdr:row>98</xdr:row>
      <xdr:rowOff>130949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929554"/>
          <a:ext cx="889000" cy="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125495</xdr:rowOff>
    </xdr:from>
    <xdr:to>
      <xdr:col>71</xdr:col>
      <xdr:colOff>177800</xdr:colOff>
      <xdr:row>98</xdr:row>
      <xdr:rowOff>130949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927595"/>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57429</xdr:rowOff>
    </xdr:from>
    <xdr:to>
      <xdr:col>85</xdr:col>
      <xdr:colOff>177800</xdr:colOff>
      <xdr:row>98</xdr:row>
      <xdr:rowOff>159029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35856</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23554</xdr:rowOff>
    </xdr:from>
    <xdr:to>
      <xdr:col>81</xdr:col>
      <xdr:colOff>101600</xdr:colOff>
      <xdr:row>98</xdr:row>
      <xdr:rowOff>125154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116281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76654</xdr:rowOff>
    </xdr:from>
    <xdr:to>
      <xdr:col>76</xdr:col>
      <xdr:colOff>165100</xdr:colOff>
      <xdr:row>99</xdr:row>
      <xdr:rowOff>6804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169381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7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80149</xdr:rowOff>
    </xdr:from>
    <xdr:to>
      <xdr:col>72</xdr:col>
      <xdr:colOff>38100</xdr:colOff>
      <xdr:row>99</xdr:row>
      <xdr:rowOff>10299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1426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7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74695</xdr:rowOff>
    </xdr:from>
    <xdr:to>
      <xdr:col>67</xdr:col>
      <xdr:colOff>101600</xdr:colOff>
      <xdr:row>99</xdr:row>
      <xdr:rowOff>4845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167422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6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80590</xdr:rowOff>
    </xdr:from>
    <xdr:to>
      <xdr:col>116</xdr:col>
      <xdr:colOff>63500</xdr:colOff>
      <xdr:row>59</xdr:row>
      <xdr:rowOff>83856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853240"/>
          <a:ext cx="8382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75039</xdr:rowOff>
    </xdr:from>
    <xdr:to>
      <xdr:col>111</xdr:col>
      <xdr:colOff>177800</xdr:colOff>
      <xdr:row>57</xdr:row>
      <xdr:rowOff>80590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847689"/>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75039</xdr:rowOff>
    </xdr:from>
    <xdr:to>
      <xdr:col>107</xdr:col>
      <xdr:colOff>50800</xdr:colOff>
      <xdr:row>57</xdr:row>
      <xdr:rowOff>77869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84768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77869</xdr:rowOff>
    </xdr:from>
    <xdr:to>
      <xdr:col>102</xdr:col>
      <xdr:colOff>114300</xdr:colOff>
      <xdr:row>57</xdr:row>
      <xdr:rowOff>81897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850519"/>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33056</xdr:rowOff>
    </xdr:from>
    <xdr:to>
      <xdr:col>116</xdr:col>
      <xdr:colOff>114300</xdr:colOff>
      <xdr:row>59</xdr:row>
      <xdr:rowOff>134656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119433</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63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29790</xdr:rowOff>
    </xdr:from>
    <xdr:to>
      <xdr:col>112</xdr:col>
      <xdr:colOff>38100</xdr:colOff>
      <xdr:row>57</xdr:row>
      <xdr:rowOff>131390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8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147917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57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24239</xdr:rowOff>
    </xdr:from>
    <xdr:to>
      <xdr:col>107</xdr:col>
      <xdr:colOff>101600</xdr:colOff>
      <xdr:row>57</xdr:row>
      <xdr:rowOff>125839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7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142366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27069</xdr:rowOff>
    </xdr:from>
    <xdr:to>
      <xdr:col>102</xdr:col>
      <xdr:colOff>165100</xdr:colOff>
      <xdr:row>57</xdr:row>
      <xdr:rowOff>128669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7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145196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31097</xdr:rowOff>
    </xdr:from>
    <xdr:to>
      <xdr:col>98</xdr:col>
      <xdr:colOff>38100</xdr:colOff>
      <xdr:row>57</xdr:row>
      <xdr:rowOff>132697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149224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7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41128</xdr:rowOff>
    </xdr:from>
    <xdr:to>
      <xdr:col>116</xdr:col>
      <xdr:colOff>63500</xdr:colOff>
      <xdr:row>76</xdr:row>
      <xdr:rowOff>85933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556978"/>
          <a:ext cx="838200" cy="55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85933</xdr:rowOff>
    </xdr:from>
    <xdr:to>
      <xdr:col>111</xdr:col>
      <xdr:colOff>177800</xdr:colOff>
      <xdr:row>78</xdr:row>
      <xdr:rowOff>46980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16133"/>
          <a:ext cx="889000" cy="3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161280</xdr:rowOff>
    </xdr:from>
    <xdr:to>
      <xdr:col>107</xdr:col>
      <xdr:colOff>50800</xdr:colOff>
      <xdr:row>78</xdr:row>
      <xdr:rowOff>46980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1914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143723</xdr:rowOff>
    </xdr:from>
    <xdr:to>
      <xdr:col>102</xdr:col>
      <xdr:colOff>114300</xdr:colOff>
      <xdr:row>76</xdr:row>
      <xdr:rowOff>161280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002473"/>
          <a:ext cx="889000" cy="18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161778</xdr:rowOff>
    </xdr:from>
    <xdr:to>
      <xdr:col>116</xdr:col>
      <xdr:colOff>114300</xdr:colOff>
      <xdr:row>73</xdr:row>
      <xdr:rowOff>91928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5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13205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3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35133</xdr:rowOff>
    </xdr:from>
    <xdr:to>
      <xdr:col>112</xdr:col>
      <xdr:colOff>38100</xdr:colOff>
      <xdr:row>76</xdr:row>
      <xdr:rowOff>136733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127860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167630</xdr:rowOff>
    </xdr:from>
    <xdr:to>
      <xdr:col>107</xdr:col>
      <xdr:colOff>101600</xdr:colOff>
      <xdr:row>78</xdr:row>
      <xdr:rowOff>97780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88907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4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110480</xdr:rowOff>
    </xdr:from>
    <xdr:to>
      <xdr:col>102</xdr:col>
      <xdr:colOff>165100</xdr:colOff>
      <xdr:row>77</xdr:row>
      <xdr:rowOff>40630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57157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92923</xdr:rowOff>
    </xdr:from>
    <xdr:to>
      <xdr:col>98</xdr:col>
      <xdr:colOff>38100</xdr:colOff>
      <xdr:row>76</xdr:row>
      <xdr:rowOff>23073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5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39600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2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106,759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円で、新型コロナウイルス予防接種経費の減などにより、前年度と比較して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178,547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物価高騰対策臨時給付金の皆増など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となった。補助費等は住民一人当たり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53,311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経営力強化支援事業の皆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32,309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円で、市街地再開発事業助成や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新宿文化センター設備整備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障害者への自立支援給付費や委託保育費など社会保障関係費の増加や労務単価上昇に伴う委託料などの物件費の増加、公共施設の老朽化に伴う更新・改築需要が見込まれるため、既存の事務事業の見直しや内部管理経費の精査などを行うとともに、ＤＸ活用により現行の事務負担を軽減させ、職員の人的リソース・能力を事業の再構築に振り向けるなど、不断の行財政改革に徹底して取り組み、持続可能な行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349,226
305,329
18.22
182,995,345
178,299,812
3,773,771
97,943,609
18,538,575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167703</xdr:rowOff>
    </xdr:from>
    <xdr:to>
      <xdr:col>24</xdr:col>
      <xdr:colOff>63500</xdr:colOff>
      <xdr:row>37</xdr:row>
      <xdr:rowOff>12065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39903"/>
          <a:ext cx="8382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163322</xdr:rowOff>
    </xdr:from>
    <xdr:to>
      <xdr:col>19</xdr:col>
      <xdr:colOff>177800</xdr:colOff>
      <xdr:row>37</xdr:row>
      <xdr:rowOff>12065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35522"/>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153035</xdr:rowOff>
    </xdr:from>
    <xdr:to>
      <xdr:col>15</xdr:col>
      <xdr:colOff>50800</xdr:colOff>
      <xdr:row>36</xdr:row>
      <xdr:rowOff>163322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2523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152464</xdr:rowOff>
    </xdr:from>
    <xdr:to>
      <xdr:col>10</xdr:col>
      <xdr:colOff>114300</xdr:colOff>
      <xdr:row>36</xdr:row>
      <xdr:rowOff>153035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2466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116903</xdr:rowOff>
    </xdr:from>
    <xdr:to>
      <xdr:col>24</xdr:col>
      <xdr:colOff>114300</xdr:colOff>
      <xdr:row>37</xdr:row>
      <xdr:rowOff>47053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139780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132715</xdr:rowOff>
    </xdr:from>
    <xdr:to>
      <xdr:col>20</xdr:col>
      <xdr:colOff>38100</xdr:colOff>
      <xdr:row>37</xdr:row>
      <xdr:rowOff>62865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79392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8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112522</xdr:rowOff>
    </xdr:from>
    <xdr:to>
      <xdr:col>15</xdr:col>
      <xdr:colOff>101600</xdr:colOff>
      <xdr:row>37</xdr:row>
      <xdr:rowOff>42672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59199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102235</xdr:rowOff>
    </xdr:from>
    <xdr:to>
      <xdr:col>10</xdr:col>
      <xdr:colOff>165100</xdr:colOff>
      <xdr:row>37</xdr:row>
      <xdr:rowOff>32385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48912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101664</xdr:rowOff>
    </xdr:from>
    <xdr:to>
      <xdr:col>6</xdr:col>
      <xdr:colOff>38100</xdr:colOff>
      <xdr:row>37</xdr:row>
      <xdr:rowOff>31814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48341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4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75071</xdr:rowOff>
    </xdr:from>
    <xdr:to>
      <xdr:col>24</xdr:col>
      <xdr:colOff>63500</xdr:colOff>
      <xdr:row>57</xdr:row>
      <xdr:rowOff>77912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47721"/>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77912</xdr:rowOff>
    </xdr:from>
    <xdr:to>
      <xdr:col>19</xdr:col>
      <xdr:colOff>177800</xdr:colOff>
      <xdr:row>57</xdr:row>
      <xdr:rowOff>127835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50562"/>
          <a:ext cx="889000" cy="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106368</xdr:rowOff>
    </xdr:from>
    <xdr:to>
      <xdr:col>15</xdr:col>
      <xdr:colOff>50800</xdr:colOff>
      <xdr:row>57</xdr:row>
      <xdr:rowOff>127835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50318"/>
          <a:ext cx="889000" cy="10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106368</xdr:rowOff>
    </xdr:from>
    <xdr:to>
      <xdr:col>10</xdr:col>
      <xdr:colOff>114300</xdr:colOff>
      <xdr:row>57</xdr:row>
      <xdr:rowOff>166337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850318"/>
          <a:ext cx="889000" cy="108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24271</xdr:rowOff>
    </xdr:from>
    <xdr:to>
      <xdr:col>24</xdr:col>
      <xdr:colOff>114300</xdr:colOff>
      <xdr:row>57</xdr:row>
      <xdr:rowOff>125871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27112</xdr:rowOff>
    </xdr:from>
    <xdr:to>
      <xdr:col>20</xdr:col>
      <xdr:colOff>38100</xdr:colOff>
      <xdr:row>57</xdr:row>
      <xdr:rowOff>128712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145239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77035</xdr:rowOff>
    </xdr:from>
    <xdr:to>
      <xdr:col>15</xdr:col>
      <xdr:colOff>101600</xdr:colOff>
      <xdr:row>58</xdr:row>
      <xdr:rowOff>7185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23712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2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55568</xdr:rowOff>
    </xdr:from>
    <xdr:to>
      <xdr:col>10</xdr:col>
      <xdr:colOff>165100</xdr:colOff>
      <xdr:row>51</xdr:row>
      <xdr:rowOff>157168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2245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57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115537</xdr:rowOff>
    </xdr:from>
    <xdr:to>
      <xdr:col>6</xdr:col>
      <xdr:colOff>38100</xdr:colOff>
      <xdr:row>58</xdr:row>
      <xdr:rowOff>45687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62214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6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141239</xdr:rowOff>
    </xdr:from>
    <xdr:to>
      <xdr:col>24</xdr:col>
      <xdr:colOff>63500</xdr:colOff>
      <xdr:row>76</xdr:row>
      <xdr:rowOff>55918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9989"/>
          <a:ext cx="838200" cy="8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55918</xdr:rowOff>
    </xdr:from>
    <xdr:to>
      <xdr:col>19</xdr:col>
      <xdr:colOff>177800</xdr:colOff>
      <xdr:row>76</xdr:row>
      <xdr:rowOff>91411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6118"/>
          <a:ext cx="889000" cy="3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91411</xdr:rowOff>
    </xdr:from>
    <xdr:to>
      <xdr:col>15</xdr:col>
      <xdr:colOff>50800</xdr:colOff>
      <xdr:row>77</xdr:row>
      <xdr:rowOff>100853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21611"/>
          <a:ext cx="889000" cy="18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100853</xdr:rowOff>
    </xdr:from>
    <xdr:to>
      <xdr:col>10</xdr:col>
      <xdr:colOff>114300</xdr:colOff>
      <xdr:row>77</xdr:row>
      <xdr:rowOff>166377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2503"/>
          <a:ext cx="889000" cy="6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90439</xdr:rowOff>
    </xdr:from>
    <xdr:to>
      <xdr:col>24</xdr:col>
      <xdr:colOff>114300</xdr:colOff>
      <xdr:row>76</xdr:row>
      <xdr:rowOff>20589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113316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5118</xdr:rowOff>
    </xdr:from>
    <xdr:to>
      <xdr:col>20</xdr:col>
      <xdr:colOff>38100</xdr:colOff>
      <xdr:row>76</xdr:row>
      <xdr:rowOff>106718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123245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40611</xdr:rowOff>
    </xdr:from>
    <xdr:to>
      <xdr:col>15</xdr:col>
      <xdr:colOff>101600</xdr:colOff>
      <xdr:row>76</xdr:row>
      <xdr:rowOff>142211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7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4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50053</xdr:rowOff>
    </xdr:from>
    <xdr:to>
      <xdr:col>10</xdr:col>
      <xdr:colOff>165100</xdr:colOff>
      <xdr:row>77</xdr:row>
      <xdr:rowOff>151653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2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115577</xdr:rowOff>
    </xdr:from>
    <xdr:to>
      <xdr:col>6</xdr:col>
      <xdr:colOff>38100</xdr:colOff>
      <xdr:row>78</xdr:row>
      <xdr:rowOff>45727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62254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9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34727</xdr:rowOff>
    </xdr:from>
    <xdr:to>
      <xdr:col>24</xdr:col>
      <xdr:colOff>63500</xdr:colOff>
      <xdr:row>94</xdr:row>
      <xdr:rowOff>79670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79577"/>
          <a:ext cx="838200" cy="2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121641</xdr:rowOff>
    </xdr:from>
    <xdr:to>
      <xdr:col>19</xdr:col>
      <xdr:colOff>177800</xdr:colOff>
      <xdr:row>93</xdr:row>
      <xdr:rowOff>34727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895041"/>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121641</xdr:rowOff>
    </xdr:from>
    <xdr:to>
      <xdr:col>15</xdr:col>
      <xdr:colOff>50800</xdr:colOff>
      <xdr:row>95</xdr:row>
      <xdr:rowOff>76355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895041"/>
          <a:ext cx="889000" cy="46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76355</xdr:rowOff>
    </xdr:from>
    <xdr:to>
      <xdr:col>10</xdr:col>
      <xdr:colOff>114300</xdr:colOff>
      <xdr:row>96</xdr:row>
      <xdr:rowOff>53609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64105"/>
          <a:ext cx="889000" cy="1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28870</xdr:rowOff>
    </xdr:from>
    <xdr:to>
      <xdr:col>24</xdr:col>
      <xdr:colOff>114300</xdr:colOff>
      <xdr:row>94</xdr:row>
      <xdr:rowOff>130470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4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51747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9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155377</xdr:rowOff>
    </xdr:from>
    <xdr:to>
      <xdr:col>20</xdr:col>
      <xdr:colOff>38100</xdr:colOff>
      <xdr:row>93</xdr:row>
      <xdr:rowOff>85527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102054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70841</xdr:rowOff>
    </xdr:from>
    <xdr:to>
      <xdr:col>15</xdr:col>
      <xdr:colOff>101600</xdr:colOff>
      <xdr:row>93</xdr:row>
      <xdr:rowOff>991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84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17518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1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25555</xdr:rowOff>
    </xdr:from>
    <xdr:to>
      <xdr:col>10</xdr:col>
      <xdr:colOff>165100</xdr:colOff>
      <xdr:row>95</xdr:row>
      <xdr:rowOff>127155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143682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8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2809</xdr:rowOff>
    </xdr:from>
    <xdr:to>
      <xdr:col>6</xdr:col>
      <xdr:colOff>38100</xdr:colOff>
      <xdr:row>96</xdr:row>
      <xdr:rowOff>104409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120936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3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26543</xdr:rowOff>
    </xdr:from>
    <xdr:to>
      <xdr:col>54</xdr:col>
      <xdr:colOff>189865</xdr:colOff>
      <xdr:row>38</xdr:row>
      <xdr:rowOff>166370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512943"/>
          <a:ext cx="1270" cy="11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170197</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166370</xdr:rowOff>
    </xdr:from>
    <xdr:to>
      <xdr:col>55</xdr:col>
      <xdr:colOff>88900</xdr:colOff>
      <xdr:row>38</xdr:row>
      <xdr:rowOff>166370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8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144670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8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26543</xdr:rowOff>
    </xdr:from>
    <xdr:to>
      <xdr:col>55</xdr:col>
      <xdr:colOff>88900</xdr:colOff>
      <xdr:row>32</xdr:row>
      <xdr:rowOff>26543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5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26543</xdr:rowOff>
    </xdr:from>
    <xdr:to>
      <xdr:col>55</xdr:col>
      <xdr:colOff>0</xdr:colOff>
      <xdr:row>32</xdr:row>
      <xdr:rowOff>104267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512943"/>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99314</xdr:rowOff>
    </xdr:from>
    <xdr:to>
      <xdr:col>50</xdr:col>
      <xdr:colOff>114300</xdr:colOff>
      <xdr:row>32</xdr:row>
      <xdr:rowOff>104267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58571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72898</xdr:rowOff>
    </xdr:from>
    <xdr:to>
      <xdr:col>50</xdr:col>
      <xdr:colOff>165100</xdr:colOff>
      <xdr:row>38</xdr:row>
      <xdr:rowOff>3048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165625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99314</xdr:rowOff>
    </xdr:from>
    <xdr:to>
      <xdr:col>45</xdr:col>
      <xdr:colOff>177800</xdr:colOff>
      <xdr:row>32</xdr:row>
      <xdr:rowOff>141605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585714"/>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97282</xdr:rowOff>
    </xdr:from>
    <xdr:to>
      <xdr:col>46</xdr:col>
      <xdr:colOff>38100</xdr:colOff>
      <xdr:row>38</xdr:row>
      <xdr:rowOff>27432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18559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154178</xdr:rowOff>
    </xdr:from>
    <xdr:to>
      <xdr:col>41</xdr:col>
      <xdr:colOff>50800</xdr:colOff>
      <xdr:row>32</xdr:row>
      <xdr:rowOff>141605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469128"/>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78613</xdr:rowOff>
    </xdr:from>
    <xdr:to>
      <xdr:col>41</xdr:col>
      <xdr:colOff>101600</xdr:colOff>
      <xdr:row>38</xdr:row>
      <xdr:rowOff>8763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67183</xdr:rowOff>
    </xdr:from>
    <xdr:to>
      <xdr:col>36</xdr:col>
      <xdr:colOff>165100</xdr:colOff>
      <xdr:row>37</xdr:row>
      <xdr:rowOff>168783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159910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147193</xdr:rowOff>
    </xdr:from>
    <xdr:to>
      <xdr:col>55</xdr:col>
      <xdr:colOff>50800</xdr:colOff>
      <xdr:row>32</xdr:row>
      <xdr:rowOff>77343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4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100220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41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53467</xdr:rowOff>
    </xdr:from>
    <xdr:to>
      <xdr:col>50</xdr:col>
      <xdr:colOff>165100</xdr:colOff>
      <xdr:row>32</xdr:row>
      <xdr:rowOff>155067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5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144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31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48514</xdr:rowOff>
    </xdr:from>
    <xdr:to>
      <xdr:col>46</xdr:col>
      <xdr:colOff>38100</xdr:colOff>
      <xdr:row>32</xdr:row>
      <xdr:rowOff>150114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5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166641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31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90805</xdr:rowOff>
    </xdr:from>
    <xdr:to>
      <xdr:col>41</xdr:col>
      <xdr:colOff>101600</xdr:colOff>
      <xdr:row>33</xdr:row>
      <xdr:rowOff>20955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37482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3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103378</xdr:rowOff>
    </xdr:from>
    <xdr:to>
      <xdr:col>36</xdr:col>
      <xdr:colOff>165100</xdr:colOff>
      <xdr:row>32</xdr:row>
      <xdr:rowOff>33528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4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50055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19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127493</xdr:rowOff>
    </xdr:from>
    <xdr:to>
      <xdr:col>55</xdr:col>
      <xdr:colOff>0</xdr:colOff>
      <xdr:row>75</xdr:row>
      <xdr:rowOff>59827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471893"/>
          <a:ext cx="838200" cy="4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59827</xdr:rowOff>
    </xdr:from>
    <xdr:to>
      <xdr:col>50</xdr:col>
      <xdr:colOff>114300</xdr:colOff>
      <xdr:row>75</xdr:row>
      <xdr:rowOff>95992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918577"/>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95992</xdr:rowOff>
    </xdr:from>
    <xdr:to>
      <xdr:col>45</xdr:col>
      <xdr:colOff>177800</xdr:colOff>
      <xdr:row>76</xdr:row>
      <xdr:rowOff>102805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954742"/>
          <a:ext cx="889000" cy="17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102805</xdr:rowOff>
    </xdr:from>
    <xdr:to>
      <xdr:col>41</xdr:col>
      <xdr:colOff>50800</xdr:colOff>
      <xdr:row>76</xdr:row>
      <xdr:rowOff>150856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33005"/>
          <a:ext cx="8890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76693</xdr:rowOff>
    </xdr:from>
    <xdr:to>
      <xdr:col>55</xdr:col>
      <xdr:colOff>50800</xdr:colOff>
      <xdr:row>73</xdr:row>
      <xdr:rowOff>6843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4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99570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27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9027</xdr:rowOff>
    </xdr:from>
    <xdr:to>
      <xdr:col>50</xdr:col>
      <xdr:colOff>165100</xdr:colOff>
      <xdr:row>75</xdr:row>
      <xdr:rowOff>110627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8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127154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6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45192</xdr:rowOff>
    </xdr:from>
    <xdr:to>
      <xdr:col>46</xdr:col>
      <xdr:colOff>38100</xdr:colOff>
      <xdr:row>75</xdr:row>
      <xdr:rowOff>146791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903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163319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67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52005</xdr:rowOff>
    </xdr:from>
    <xdr:to>
      <xdr:col>41</xdr:col>
      <xdr:colOff>101600</xdr:colOff>
      <xdr:row>76</xdr:row>
      <xdr:rowOff>153605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170131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285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100056</xdr:rowOff>
    </xdr:from>
    <xdr:to>
      <xdr:col>36</xdr:col>
      <xdr:colOff>165100</xdr:colOff>
      <xdr:row>77</xdr:row>
      <xdr:rowOff>30206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46733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29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31514</xdr:rowOff>
    </xdr:from>
    <xdr:to>
      <xdr:col>55</xdr:col>
      <xdr:colOff>0</xdr:colOff>
      <xdr:row>97</xdr:row>
      <xdr:rowOff>34813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662164"/>
          <a:ext cx="8382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20645</xdr:rowOff>
    </xdr:from>
    <xdr:to>
      <xdr:col>50</xdr:col>
      <xdr:colOff>114300</xdr:colOff>
      <xdr:row>97</xdr:row>
      <xdr:rowOff>31514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651295"/>
          <a:ext cx="8890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20645</xdr:rowOff>
    </xdr:from>
    <xdr:to>
      <xdr:col>45</xdr:col>
      <xdr:colOff>177800</xdr:colOff>
      <xdr:row>97</xdr:row>
      <xdr:rowOff>30812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651295"/>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165605</xdr:rowOff>
    </xdr:from>
    <xdr:to>
      <xdr:col>41</xdr:col>
      <xdr:colOff>50800</xdr:colOff>
      <xdr:row>97</xdr:row>
      <xdr:rowOff>30812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624805"/>
          <a:ext cx="889000" cy="3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155463</xdr:rowOff>
    </xdr:from>
    <xdr:to>
      <xdr:col>55</xdr:col>
      <xdr:colOff>50800</xdr:colOff>
      <xdr:row>97</xdr:row>
      <xdr:rowOff>85613</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61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70390</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2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152164</xdr:rowOff>
    </xdr:from>
    <xdr:to>
      <xdr:col>50</xdr:col>
      <xdr:colOff>165100</xdr:colOff>
      <xdr:row>97</xdr:row>
      <xdr:rowOff>82314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73441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7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141295</xdr:rowOff>
    </xdr:from>
    <xdr:to>
      <xdr:col>46</xdr:col>
      <xdr:colOff>38100</xdr:colOff>
      <xdr:row>97</xdr:row>
      <xdr:rowOff>71445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6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62572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151462</xdr:rowOff>
    </xdr:from>
    <xdr:to>
      <xdr:col>41</xdr:col>
      <xdr:colOff>101600</xdr:colOff>
      <xdr:row>97</xdr:row>
      <xdr:rowOff>81612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1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72739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70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114805</xdr:rowOff>
    </xdr:from>
    <xdr:to>
      <xdr:col>36</xdr:col>
      <xdr:colOff>165100</xdr:colOff>
      <xdr:row>97</xdr:row>
      <xdr:rowOff>44955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57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36082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6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139929</xdr:rowOff>
    </xdr:from>
    <xdr:to>
      <xdr:col>85</xdr:col>
      <xdr:colOff>127000</xdr:colOff>
      <xdr:row>37</xdr:row>
      <xdr:rowOff>152547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5481300" y="6483579"/>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139929</xdr:rowOff>
    </xdr:from>
    <xdr:to>
      <xdr:col>81</xdr:col>
      <xdr:colOff>50800</xdr:colOff>
      <xdr:row>38</xdr:row>
      <xdr:rowOff>11044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483579"/>
          <a:ext cx="8890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11044</xdr:rowOff>
    </xdr:from>
    <xdr:to>
      <xdr:col>76</xdr:col>
      <xdr:colOff>114300</xdr:colOff>
      <xdr:row>38</xdr:row>
      <xdr:rowOff>23023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526144"/>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139974</xdr:rowOff>
    </xdr:from>
    <xdr:to>
      <xdr:col>71</xdr:col>
      <xdr:colOff>177800</xdr:colOff>
      <xdr:row>38</xdr:row>
      <xdr:rowOff>23023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483624"/>
          <a:ext cx="889000" cy="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101747</xdr:rowOff>
    </xdr:from>
    <xdr:to>
      <xdr:col>85</xdr:col>
      <xdr:colOff>177800</xdr:colOff>
      <xdr:row>38</xdr:row>
      <xdr:rowOff>31897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44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89129</xdr:rowOff>
    </xdr:from>
    <xdr:to>
      <xdr:col>81</xdr:col>
      <xdr:colOff>101600</xdr:colOff>
      <xdr:row>38</xdr:row>
      <xdr:rowOff>19279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4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10406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46428" y="652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131694</xdr:rowOff>
    </xdr:from>
    <xdr:to>
      <xdr:col>76</xdr:col>
      <xdr:colOff>165100</xdr:colOff>
      <xdr:row>38</xdr:row>
      <xdr:rowOff>61844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4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52971</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57428" y="656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143673</xdr:rowOff>
    </xdr:from>
    <xdr:to>
      <xdr:col>72</xdr:col>
      <xdr:colOff>38100</xdr:colOff>
      <xdr:row>38</xdr:row>
      <xdr:rowOff>73823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8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64950</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68428" y="658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89174</xdr:rowOff>
    </xdr:from>
    <xdr:to>
      <xdr:col>67</xdr:col>
      <xdr:colOff>101600</xdr:colOff>
      <xdr:row>38</xdr:row>
      <xdr:rowOff>19324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43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10451</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79428" y="652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76615</xdr:rowOff>
    </xdr:from>
    <xdr:to>
      <xdr:col>85</xdr:col>
      <xdr:colOff>127000</xdr:colOff>
      <xdr:row>57</xdr:row>
      <xdr:rowOff>90843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849265"/>
          <a:ext cx="8382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90843</xdr:rowOff>
    </xdr:from>
    <xdr:to>
      <xdr:col>81</xdr:col>
      <xdr:colOff>50800</xdr:colOff>
      <xdr:row>57</xdr:row>
      <xdr:rowOff>111125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63493"/>
          <a:ext cx="889000" cy="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111125</xdr:rowOff>
    </xdr:from>
    <xdr:to>
      <xdr:col>76</xdr:col>
      <xdr:colOff>114300</xdr:colOff>
      <xdr:row>57</xdr:row>
      <xdr:rowOff>112355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9883775"/>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112355</xdr:rowOff>
    </xdr:from>
    <xdr:to>
      <xdr:col>71</xdr:col>
      <xdr:colOff>177800</xdr:colOff>
      <xdr:row>57</xdr:row>
      <xdr:rowOff>137908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885005"/>
          <a:ext cx="889000" cy="2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25815</xdr:rowOff>
    </xdr:from>
    <xdr:to>
      <xdr:col>85</xdr:col>
      <xdr:colOff>177800</xdr:colOff>
      <xdr:row>57</xdr:row>
      <xdr:rowOff>127415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7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112192</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71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40043</xdr:rowOff>
    </xdr:from>
    <xdr:to>
      <xdr:col>81</xdr:col>
      <xdr:colOff>101600</xdr:colOff>
      <xdr:row>57</xdr:row>
      <xdr:rowOff>141643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8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132770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60325</xdr:rowOff>
    </xdr:from>
    <xdr:to>
      <xdr:col>76</xdr:col>
      <xdr:colOff>165100</xdr:colOff>
      <xdr:row>57</xdr:row>
      <xdr:rowOff>161925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61555</xdr:rowOff>
    </xdr:from>
    <xdr:to>
      <xdr:col>72</xdr:col>
      <xdr:colOff>38100</xdr:colOff>
      <xdr:row>57</xdr:row>
      <xdr:rowOff>163155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8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154282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2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87108</xdr:rowOff>
    </xdr:from>
    <xdr:to>
      <xdr:col>67</xdr:col>
      <xdr:colOff>101600</xdr:colOff>
      <xdr:row>58</xdr:row>
      <xdr:rowOff>17258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8385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1305</xdr:rowOff>
    </xdr:from>
    <xdr:to>
      <xdr:col>85</xdr:col>
      <xdr:colOff>127000</xdr:colOff>
      <xdr:row>97</xdr:row>
      <xdr:rowOff>45517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5481300" y="16631955"/>
          <a:ext cx="83820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125664</xdr:rowOff>
    </xdr:from>
    <xdr:to>
      <xdr:col>81</xdr:col>
      <xdr:colOff>50800</xdr:colOff>
      <xdr:row>97</xdr:row>
      <xdr:rowOff>1305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592300" y="16584864"/>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125664</xdr:rowOff>
    </xdr:from>
    <xdr:to>
      <xdr:col>76</xdr:col>
      <xdr:colOff>114300</xdr:colOff>
      <xdr:row>97</xdr:row>
      <xdr:rowOff>4598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3703300" y="16584864"/>
          <a:ext cx="889000" cy="5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4598</xdr:rowOff>
    </xdr:from>
    <xdr:to>
      <xdr:col>71</xdr:col>
      <xdr:colOff>177800</xdr:colOff>
      <xdr:row>97</xdr:row>
      <xdr:rowOff>12506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2814300" y="16635248"/>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166167</xdr:rowOff>
    </xdr:from>
    <xdr:to>
      <xdr:col>85</xdr:col>
      <xdr:colOff>177800</xdr:colOff>
      <xdr:row>97</xdr:row>
      <xdr:rowOff>96317</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62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144594</xdr:rowOff>
    </xdr:from>
    <xdr:ext cx="469744"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60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121955</xdr:rowOff>
    </xdr:from>
    <xdr:to>
      <xdr:col>81</xdr:col>
      <xdr:colOff>101600</xdr:colOff>
      <xdr:row>97</xdr:row>
      <xdr:rowOff>52105</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5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68632</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46428" y="1635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74864</xdr:rowOff>
    </xdr:from>
    <xdr:to>
      <xdr:col>76</xdr:col>
      <xdr:colOff>165100</xdr:colOff>
      <xdr:row>97</xdr:row>
      <xdr:rowOff>5014</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5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21541</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57428" y="1630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125248</xdr:rowOff>
    </xdr:from>
    <xdr:to>
      <xdr:col>72</xdr:col>
      <xdr:colOff>38100</xdr:colOff>
      <xdr:row>97</xdr:row>
      <xdr:rowOff>55398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5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71925</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68428" y="1635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133156</xdr:rowOff>
    </xdr:from>
    <xdr:to>
      <xdr:col>67</xdr:col>
      <xdr:colOff>101600</xdr:colOff>
      <xdr:row>97</xdr:row>
      <xdr:rowOff>63306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5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54433</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6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諸支出金最小値テキスト">
          <a:extLst>
            <a:ext uri="{FF2B5EF4-FFF2-40B4-BE49-F238E27FC236}">
              <a16:creationId xmlns:a16="http://schemas.microsoft.com/office/drawing/2014/main" id="{00000000-0008-0000-0700-0000D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5" name="諸支出金最大値テキスト">
          <a:extLst>
            <a:ext uri="{FF2B5EF4-FFF2-40B4-BE49-F238E27FC236}">
              <a16:creationId xmlns:a16="http://schemas.microsoft.com/office/drawing/2014/main" id="{00000000-0008-0000-0700-0000D5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8" name="諸支出金平均値テキスト">
          <a:extLst>
            <a:ext uri="{FF2B5EF4-FFF2-40B4-BE49-F238E27FC236}">
              <a16:creationId xmlns:a16="http://schemas.microsoft.com/office/drawing/2014/main" id="{00000000-0008-0000-0700-0000D8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7" name="諸支出金該当値テキスト">
          <a:extLst>
            <a:ext uri="{FF2B5EF4-FFF2-40B4-BE49-F238E27FC236}">
              <a16:creationId xmlns:a16="http://schemas.microsoft.com/office/drawing/2014/main" id="{00000000-0008-0000-0700-0000EB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277,298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物価高騰対策臨時給付金給付事業の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52,626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円で、新型コロナウイルス感染症対策の減などにより、前年度と比較して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経営力強化支援事業の実施などにより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51,298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四谷小学校の校舎増築工事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学校情報ネットワークシステムの運用経費の増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漱石山房記念館建設の起債の満期一括償還終了など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新型コロナウイルス感染症対策から物価高騰対策にシフトする中で、様々な事業を積極的に実施したため、歳入歳出ともに増加し、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ぶりの赤</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また、標準財政規模に占める財政調整基金残高の割合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昨年度と比較して減少している。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引き続き、将来にわたり持続可能な財政運営に努めていく。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標準財政規模に対する一般会計及び特別会計を連結した実質赤字の割合を示す連結実質赤字比率は、連結実質収支が黒字となったため、算出されていない。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182995345</v>
      </c>
      <c r="BO4" s="358"/>
      <c r="BP4" s="358"/>
      <c r="BQ4" s="358"/>
      <c r="BR4" s="358"/>
      <c r="BS4" s="358"/>
      <c r="BT4" s="358"/>
      <c r="BU4" s="359"/>
      <c r="BV4" s="357">
        <v>176789897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3.9</v>
      </c>
      <c r="CU4" s="364"/>
      <c r="CV4" s="364"/>
      <c r="CW4" s="364"/>
      <c r="CX4" s="364"/>
      <c r="CY4" s="364"/>
      <c r="CZ4" s="364"/>
      <c r="DA4" s="365"/>
      <c r="DB4" s="363">
        <v>4.7</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178299812</v>
      </c>
      <c r="BO5" s="395"/>
      <c r="BP5" s="395"/>
      <c r="BQ5" s="395"/>
      <c r="BR5" s="395"/>
      <c r="BS5" s="395"/>
      <c r="BT5" s="395"/>
      <c r="BU5" s="396"/>
      <c r="BV5" s="394">
        <v>172138976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80</v>
      </c>
      <c r="CU5" s="392"/>
      <c r="CV5" s="392"/>
      <c r="CW5" s="392"/>
      <c r="CX5" s="392"/>
      <c r="CY5" s="392"/>
      <c r="CZ5" s="392"/>
      <c r="DA5" s="393"/>
      <c r="DB5" s="391">
        <v>80.400000000000006</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4695533</v>
      </c>
      <c r="BO6" s="395"/>
      <c r="BP6" s="395"/>
      <c r="BQ6" s="395"/>
      <c r="BR6" s="395"/>
      <c r="BS6" s="395"/>
      <c r="BT6" s="395"/>
      <c r="BU6" s="396"/>
      <c r="BV6" s="394">
        <v>4650921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80</v>
      </c>
      <c r="CU6" s="432"/>
      <c r="CV6" s="432"/>
      <c r="CW6" s="432"/>
      <c r="CX6" s="432"/>
      <c r="CY6" s="432"/>
      <c r="CZ6" s="432"/>
      <c r="DA6" s="433"/>
      <c r="DB6" s="431">
        <v>80.400000000000006</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921762</v>
      </c>
      <c r="BO7" s="395"/>
      <c r="BP7" s="395"/>
      <c r="BQ7" s="395"/>
      <c r="BR7" s="395"/>
      <c r="BS7" s="395"/>
      <c r="BT7" s="395"/>
      <c r="BU7" s="396"/>
      <c r="BV7" s="394">
        <v>309140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97943609</v>
      </c>
      <c r="CU7" s="395"/>
      <c r="CV7" s="395"/>
      <c r="CW7" s="395"/>
      <c r="CX7" s="395"/>
      <c r="CY7" s="395"/>
      <c r="CZ7" s="395"/>
      <c r="DA7" s="396"/>
      <c r="DB7" s="394">
        <v>92055251</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3773771</v>
      </c>
      <c r="BO8" s="395"/>
      <c r="BP8" s="395"/>
      <c r="BQ8" s="395"/>
      <c r="BR8" s="395"/>
      <c r="BS8" s="395"/>
      <c r="BT8" s="395"/>
      <c r="BU8" s="396"/>
      <c r="BV8" s="394">
        <v>4341781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0.66</v>
      </c>
      <c r="CU8" s="435"/>
      <c r="CV8" s="435"/>
      <c r="CW8" s="435"/>
      <c r="CX8" s="435"/>
      <c r="CY8" s="435"/>
      <c r="CZ8" s="435"/>
      <c r="DA8" s="436"/>
      <c r="DB8" s="434">
        <v>0.67</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349385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-568010</v>
      </c>
      <c r="BO9" s="395"/>
      <c r="BP9" s="395"/>
      <c r="BQ9" s="395"/>
      <c r="BR9" s="395"/>
      <c r="BS9" s="395"/>
      <c r="BT9" s="395"/>
      <c r="BU9" s="396"/>
      <c r="BV9" s="394">
        <v>-2009604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v>
      </c>
      <c r="CU9" s="392"/>
      <c r="CV9" s="392"/>
      <c r="CW9" s="392"/>
      <c r="CX9" s="392"/>
      <c r="CY9" s="392"/>
      <c r="CZ9" s="392"/>
      <c r="DA9" s="393"/>
      <c r="DB9" s="391">
        <v>2</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333560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2635588</v>
      </c>
      <c r="BO10" s="395"/>
      <c r="BP10" s="395"/>
      <c r="BQ10" s="395"/>
      <c r="BR10" s="395"/>
      <c r="BS10" s="395"/>
      <c r="BT10" s="395"/>
      <c r="BU10" s="396"/>
      <c r="BV10" s="394">
        <v>3618591</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349226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8500000</v>
      </c>
      <c r="BO12" s="395"/>
      <c r="BP12" s="395"/>
      <c r="BQ12" s="395"/>
      <c r="BR12" s="395"/>
      <c r="BS12" s="395"/>
      <c r="BT12" s="395"/>
      <c r="BU12" s="396"/>
      <c r="BV12" s="394">
        <v>1000000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305329</v>
      </c>
      <c r="S13" s="479"/>
      <c r="T13" s="479"/>
      <c r="U13" s="479"/>
      <c r="V13" s="480"/>
      <c r="W13" s="410" t="s">
        <v>131</v>
      </c>
      <c r="X13" s="411"/>
      <c r="Y13" s="411"/>
      <c r="Z13" s="411"/>
      <c r="AA13" s="411"/>
      <c r="AB13" s="401"/>
      <c r="AC13" s="445">
        <v>112</v>
      </c>
      <c r="AD13" s="446"/>
      <c r="AE13" s="446"/>
      <c r="AF13" s="446"/>
      <c r="AG13" s="488"/>
      <c r="AH13" s="445">
        <v>91</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-6432422</v>
      </c>
      <c r="BO13" s="395"/>
      <c r="BP13" s="395"/>
      <c r="BQ13" s="395"/>
      <c r="BR13" s="395"/>
      <c r="BS13" s="395"/>
      <c r="BT13" s="395"/>
      <c r="BU13" s="396"/>
      <c r="BV13" s="394">
        <v>608987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-2.4</v>
      </c>
      <c r="CU13" s="392"/>
      <c r="CV13" s="392"/>
      <c r="CW13" s="392"/>
      <c r="CX13" s="392"/>
      <c r="CY13" s="392"/>
      <c r="CZ13" s="392"/>
      <c r="DA13" s="393"/>
      <c r="DB13" s="391">
        <v>-2.9</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346279</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306000</v>
      </c>
      <c r="S15" s="479"/>
      <c r="T15" s="479"/>
      <c r="U15" s="479"/>
      <c r="V15" s="480"/>
      <c r="W15" s="410" t="s">
        <v>137</v>
      </c>
      <c r="X15" s="411"/>
      <c r="Y15" s="411"/>
      <c r="Z15" s="411"/>
      <c r="AA15" s="411"/>
      <c r="AB15" s="401"/>
      <c r="AC15" s="445">
        <v>11363</v>
      </c>
      <c r="AD15" s="446"/>
      <c r="AE15" s="446"/>
      <c r="AF15" s="446"/>
      <c r="AG15" s="488"/>
      <c r="AH15" s="445">
        <v>11686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58555990</v>
      </c>
      <c r="BO15" s="358"/>
      <c r="BP15" s="358"/>
      <c r="BQ15" s="358"/>
      <c r="BR15" s="358"/>
      <c r="BS15" s="358"/>
      <c r="BT15" s="358"/>
      <c r="BU15" s="359"/>
      <c r="BV15" s="357">
        <v>54422251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9.6999999999999993</v>
      </c>
      <c r="AD16" s="482"/>
      <c r="AE16" s="482"/>
      <c r="AF16" s="482"/>
      <c r="AG16" s="483"/>
      <c r="AH16" s="481">
        <v>11.2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87385958</v>
      </c>
      <c r="BO16" s="395"/>
      <c r="BP16" s="395"/>
      <c r="BQ16" s="395"/>
      <c r="BR16" s="395"/>
      <c r="BS16" s="395"/>
      <c r="BT16" s="395"/>
      <c r="BU16" s="396"/>
      <c r="BV16" s="394">
        <v>82406539</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105369</v>
      </c>
      <c r="AD17" s="446"/>
      <c r="AE17" s="446"/>
      <c r="AF17" s="446"/>
      <c r="AG17" s="488"/>
      <c r="AH17" s="445">
        <v>92337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97943609</v>
      </c>
      <c r="BO17" s="395"/>
      <c r="BP17" s="395"/>
      <c r="BQ17" s="395"/>
      <c r="BR17" s="395"/>
      <c r="BS17" s="395"/>
      <c r="BT17" s="395"/>
      <c r="BU17" s="396"/>
      <c r="BV17" s="394">
        <v>92055251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18.22</v>
      </c>
      <c r="M18" s="518"/>
      <c r="N18" s="518"/>
      <c r="O18" s="518"/>
      <c r="P18" s="518"/>
      <c r="Q18" s="518"/>
      <c r="R18" s="519"/>
      <c r="S18" s="519"/>
      <c r="T18" s="519"/>
      <c r="U18" s="519"/>
      <c r="V18" s="520"/>
      <c r="W18" s="412"/>
      <c r="X18" s="413"/>
      <c r="Y18" s="413"/>
      <c r="Z18" s="413"/>
      <c r="AA18" s="413"/>
      <c r="AB18" s="404"/>
      <c r="AC18" s="521">
        <v>90.2</v>
      </c>
      <c r="AD18" s="522"/>
      <c r="AE18" s="522"/>
      <c r="AF18" s="522"/>
      <c r="AG18" s="523"/>
      <c r="AH18" s="521">
        <v>88.7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82701886</v>
      </c>
      <c r="BO18" s="395"/>
      <c r="BP18" s="395"/>
      <c r="BQ18" s="395"/>
      <c r="BR18" s="395"/>
      <c r="BS18" s="395"/>
      <c r="BT18" s="395"/>
      <c r="BU18" s="396"/>
      <c r="BV18" s="394">
        <v>80848605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19176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131428322</v>
      </c>
      <c r="BO19" s="395"/>
      <c r="BP19" s="395"/>
      <c r="BQ19" s="395"/>
      <c r="BR19" s="395"/>
      <c r="BS19" s="395"/>
      <c r="BT19" s="395"/>
      <c r="BU19" s="396"/>
      <c r="BV19" s="394">
        <v>115816397</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222800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18538575</v>
      </c>
      <c r="BO22" s="358"/>
      <c r="BP22" s="358"/>
      <c r="BQ22" s="358"/>
      <c r="BR22" s="358"/>
      <c r="BS22" s="358"/>
      <c r="BT22" s="358"/>
      <c r="BU22" s="359"/>
      <c r="BV22" s="357">
        <v>17720194</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9091142</v>
      </c>
      <c r="BO23" s="395"/>
      <c r="BP23" s="395"/>
      <c r="BQ23" s="395"/>
      <c r="BR23" s="395"/>
      <c r="BS23" s="395"/>
      <c r="BT23" s="395"/>
      <c r="BU23" s="396"/>
      <c r="BV23" s="394">
        <v>9848514</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11610</v>
      </c>
      <c r="R24" s="446"/>
      <c r="S24" s="446"/>
      <c r="T24" s="446"/>
      <c r="U24" s="446"/>
      <c r="V24" s="488"/>
      <c r="W24" s="540"/>
      <c r="X24" s="541"/>
      <c r="Y24" s="542"/>
      <c r="Z24" s="444" t="s">
        <v>162</v>
      </c>
      <c r="AA24" s="424"/>
      <c r="AB24" s="424"/>
      <c r="AC24" s="424"/>
      <c r="AD24" s="424"/>
      <c r="AE24" s="424"/>
      <c r="AF24" s="424"/>
      <c r="AG24" s="425"/>
      <c r="AH24" s="445">
        <v>2618</v>
      </c>
      <c r="AI24" s="446"/>
      <c r="AJ24" s="446"/>
      <c r="AK24" s="446"/>
      <c r="AL24" s="488"/>
      <c r="AM24" s="445">
        <v>7704774</v>
      </c>
      <c r="AN24" s="446"/>
      <c r="AO24" s="446"/>
      <c r="AP24" s="446"/>
      <c r="AQ24" s="446"/>
      <c r="AR24" s="488"/>
      <c r="AS24" s="445">
        <v>2943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18538575</v>
      </c>
      <c r="BO24" s="395"/>
      <c r="BP24" s="395"/>
      <c r="BQ24" s="395"/>
      <c r="BR24" s="395"/>
      <c r="BS24" s="395"/>
      <c r="BT24" s="395"/>
      <c r="BU24" s="396"/>
      <c r="BV24" s="394">
        <v>17720194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9310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11511795</v>
      </c>
      <c r="BO25" s="358"/>
      <c r="BP25" s="358"/>
      <c r="BQ25" s="358"/>
      <c r="BR25" s="358"/>
      <c r="BS25" s="358"/>
      <c r="BT25" s="358"/>
      <c r="BU25" s="359"/>
      <c r="BV25" s="357">
        <v>7459933</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7930</v>
      </c>
      <c r="R26" s="446"/>
      <c r="S26" s="446"/>
      <c r="T26" s="446"/>
      <c r="U26" s="446"/>
      <c r="V26" s="488"/>
      <c r="W26" s="540"/>
      <c r="X26" s="541"/>
      <c r="Y26" s="542"/>
      <c r="Z26" s="444" t="s">
        <v>168</v>
      </c>
      <c r="AA26" s="546"/>
      <c r="AB26" s="546"/>
      <c r="AC26" s="546"/>
      <c r="AD26" s="546"/>
      <c r="AE26" s="546"/>
      <c r="AF26" s="546"/>
      <c r="AG26" s="547"/>
      <c r="AH26" s="445">
        <v>238</v>
      </c>
      <c r="AI26" s="446"/>
      <c r="AJ26" s="446"/>
      <c r="AK26" s="446"/>
      <c r="AL26" s="488"/>
      <c r="AM26" s="445">
        <v>689248</v>
      </c>
      <c r="AN26" s="446"/>
      <c r="AO26" s="446"/>
      <c r="AP26" s="446"/>
      <c r="AQ26" s="446"/>
      <c r="AR26" s="488"/>
      <c r="AS26" s="445">
        <v>2896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9390</v>
      </c>
      <c r="R27" s="446"/>
      <c r="S27" s="446"/>
      <c r="T27" s="446"/>
      <c r="U27" s="446"/>
      <c r="V27" s="488"/>
      <c r="W27" s="540"/>
      <c r="X27" s="541"/>
      <c r="Y27" s="542"/>
      <c r="Z27" s="444" t="s">
        <v>171</v>
      </c>
      <c r="AA27" s="424"/>
      <c r="AB27" s="424"/>
      <c r="AC27" s="424"/>
      <c r="AD27" s="424"/>
      <c r="AE27" s="424"/>
      <c r="AF27" s="424"/>
      <c r="AG27" s="425"/>
      <c r="AH27" s="445">
        <v>76</v>
      </c>
      <c r="AI27" s="446"/>
      <c r="AJ27" s="446"/>
      <c r="AK27" s="446"/>
      <c r="AL27" s="488"/>
      <c r="AM27" s="445">
        <v>237634</v>
      </c>
      <c r="AN27" s="446"/>
      <c r="AO27" s="446"/>
      <c r="AP27" s="446"/>
      <c r="AQ27" s="446"/>
      <c r="AR27" s="488"/>
      <c r="AS27" s="445">
        <v>3127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8010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32731098</v>
      </c>
      <c r="BO28" s="358"/>
      <c r="BP28" s="358"/>
      <c r="BQ28" s="358"/>
      <c r="BR28" s="358"/>
      <c r="BS28" s="358"/>
      <c r="BT28" s="358"/>
      <c r="BU28" s="359"/>
      <c r="BV28" s="357">
        <v>38595510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36</v>
      </c>
      <c r="M29" s="446"/>
      <c r="N29" s="446"/>
      <c r="O29" s="446"/>
      <c r="P29" s="488"/>
      <c r="Q29" s="445">
        <v>6130</v>
      </c>
      <c r="R29" s="446"/>
      <c r="S29" s="446"/>
      <c r="T29" s="446"/>
      <c r="U29" s="446"/>
      <c r="V29" s="488"/>
      <c r="W29" s="543"/>
      <c r="X29" s="544"/>
      <c r="Y29" s="545"/>
      <c r="Z29" s="444" t="s">
        <v>177</v>
      </c>
      <c r="AA29" s="424"/>
      <c r="AB29" s="424"/>
      <c r="AC29" s="424"/>
      <c r="AD29" s="424"/>
      <c r="AE29" s="424"/>
      <c r="AF29" s="424"/>
      <c r="AG29" s="425"/>
      <c r="AH29" s="445">
        <v>2694</v>
      </c>
      <c r="AI29" s="446"/>
      <c r="AJ29" s="446"/>
      <c r="AK29" s="446"/>
      <c r="AL29" s="488"/>
      <c r="AM29" s="445">
        <v>7942408</v>
      </c>
      <c r="AN29" s="446"/>
      <c r="AO29" s="446"/>
      <c r="AP29" s="446"/>
      <c r="AQ29" s="446"/>
      <c r="AR29" s="488"/>
      <c r="AS29" s="445">
        <v>2948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4300097</v>
      </c>
      <c r="BO29" s="395"/>
      <c r="BP29" s="395"/>
      <c r="BQ29" s="395"/>
      <c r="BR29" s="395"/>
      <c r="BS29" s="395"/>
      <c r="BT29" s="395"/>
      <c r="BU29" s="396"/>
      <c r="BV29" s="394">
        <v>6091719</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22472014</v>
      </c>
      <c r="BO30" s="514"/>
      <c r="BP30" s="514"/>
      <c r="BQ30" s="514"/>
      <c r="BR30" s="514"/>
      <c r="BS30" s="514"/>
      <c r="BT30" s="514"/>
      <c r="BU30" s="515"/>
      <c r="BV30" s="513">
        <v>21862161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10</v>
      </c>
      <c r="CP34" s="584"/>
      <c r="CQ34" s="585" t="str">
        <f>IF('各会計、関係団体の財政状況及び健全化判断比率'!BS7="","",'各会計、関係団体の財政状況及び健全化判断比率'!BS7)</f>
        <v>新宿未来創造財団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11</v>
      </c>
      <c r="CP35" s="584"/>
      <c r="CQ35" s="585" t="str">
        <f>IF('各会計、関係団体の財政状況及び健全化判断比率'!BS8="","",'各会計、関係団体の財政状況及び健全化判断比率'!BS8)</f>
        <v>新宿区土地開発公社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〇</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12</v>
      </c>
      <c r="CP36" s="584"/>
      <c r="CQ36" s="585" t="str">
        <f>IF('各会計、関係団体の財政状況及び健全化判断比率'!BS9="","",'各会計、関係団体の財政状況及び健全化判断比率'!BS9)</f>
        <v>新宿区勤労者・仕事支援センター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東京都後期高齢者医療広域連合（後期高齢者医療特別会計）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menhaJ03Kwdml+kvCgTbGBnYIwssZNUgUuXWeMZwnEBpiziNKHRbSKRihhuntrst3UQe/8emihkA0H34ZpqvA==" saltValue="uJbUaJet/rwXWXFABONP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527</v>
      </c>
      <c r="D34" s="1136"/>
      <c r="E34" s="1137"/>
      <c r="F34" s="32">
        <v>3.76</v>
      </c>
      <c r="G34" s="33">
        <v>3.88</v>
      </c>
      <c r="H34" s="33">
        <v>6.83</v>
      </c>
      <c r="I34" s="33">
        <v>4.71</v>
      </c>
      <c r="J34" s="34">
        <v>3.85</v>
      </c>
      <c r="K34" s="22"/>
      <c r="L34" s="22"/>
      <c r="M34" s="22"/>
      <c r="N34" s="22"/>
      <c r="O34" s="22"/>
      <c r="P34" s="22"/>
    </row>
    <row r="35" spans="1:16" ht="39" customHeight="1" x14ac:dyDescent="0.2">
      <c r="A35" s="22"/>
      <c r="B35" s="35"/>
      <c r="C35" s="1132" t="s">
        <v>528</v>
      </c>
      <c r="D35" s="1132"/>
      <c r="E35" s="1133"/>
      <c r="F35" s="36">
        <v>0.73</v>
      </c>
      <c r="G35" s="37">
        <v>1.63</v>
      </c>
      <c r="H35" s="37">
        <v>1.07</v>
      </c>
      <c r="I35" s="37">
        <v>1.33</v>
      </c>
      <c r="J35" s="38">
        <v>1.27</v>
      </c>
      <c r="K35" s="22"/>
      <c r="L35" s="22"/>
      <c r="M35" s="22"/>
      <c r="N35" s="22"/>
      <c r="O35" s="22"/>
      <c r="P35" s="22"/>
    </row>
    <row r="36" spans="1:16" ht="39" customHeight="1" x14ac:dyDescent="0.2">
      <c r="A36" s="22"/>
      <c r="B36" s="35"/>
      <c r="C36" s="1132" t="s">
        <v>529</v>
      </c>
      <c r="D36" s="1132"/>
      <c r="E36" s="1133"/>
      <c r="F36" s="36">
        <v>0.77</v>
      </c>
      <c r="G36" s="37">
        <v>0.46</v>
      </c>
      <c r="H36" s="37">
        <v>0.44</v>
      </c>
      <c r="I36" s="37">
        <v>0.45</v>
      </c>
      <c r="J36" s="38">
        <v>0.44</v>
      </c>
      <c r="K36" s="22"/>
      <c r="L36" s="22"/>
      <c r="M36" s="22"/>
      <c r="N36" s="22"/>
      <c r="O36" s="22"/>
      <c r="P36" s="22"/>
    </row>
    <row r="37" spans="1:16" ht="39" customHeight="1" x14ac:dyDescent="0.2">
      <c r="A37" s="22"/>
      <c r="B37" s="35"/>
      <c r="C37" s="1132" t="s">
        <v>530</v>
      </c>
      <c r="D37" s="1132"/>
      <c r="E37" s="1133"/>
      <c r="F37" s="36">
        <v>0.04</v>
      </c>
      <c r="G37" s="37">
        <v>0.04</v>
      </c>
      <c r="H37" s="37">
        <v>0.04</v>
      </c>
      <c r="I37" s="37">
        <v>0.02</v>
      </c>
      <c r="J37" s="38">
        <v>0.02</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531</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532</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9wuXj+6MtkY/1Y74vWycXYPHpM+rRnu3EasJj82jqLckATFJHASXkslRovqFYYXV9vH8tdBqlNxPGFDGqy2eBw==" saltValue="ry7ufeBKipqOJP/wo/Z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2275</v>
      </c>
      <c r="L45" s="58">
        <v>2313</v>
      </c>
      <c r="M45" s="58">
        <v>2128</v>
      </c>
      <c r="N45" s="58">
        <v>2008</v>
      </c>
      <c r="O45" s="59">
        <v>1900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51</v>
      </c>
      <c r="L47" s="62">
        <v>61</v>
      </c>
      <c r="M47" s="62">
        <v>82</v>
      </c>
      <c r="N47" s="62">
        <v>68</v>
      </c>
      <c r="O47" s="63">
        <v>57</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124</v>
      </c>
      <c r="L49" s="62">
        <v>140</v>
      </c>
      <c r="M49" s="62">
        <v>141</v>
      </c>
      <c r="N49" s="62">
        <v>116</v>
      </c>
      <c r="O49" s="63">
        <v>142</v>
      </c>
      <c r="P49" s="46"/>
      <c r="Q49" s="46"/>
      <c r="R49" s="46"/>
      <c r="S49" s="46"/>
      <c r="T49" s="46"/>
      <c r="U49" s="46"/>
    </row>
    <row r="50" spans="1:21" ht="30.75" customHeight="1" x14ac:dyDescent="0.2">
      <c r="A50" s="46"/>
      <c r="B50" s="1140"/>
      <c r="C50" s="1141"/>
      <c r="D50" s="60"/>
      <c r="E50" s="1146" t="s">
        <v>15</v>
      </c>
      <c r="F50" s="1146"/>
      <c r="G50" s="1146"/>
      <c r="H50" s="1146"/>
      <c r="I50" s="1146"/>
      <c r="J50" s="1147"/>
      <c r="K50" s="61">
        <v>199</v>
      </c>
      <c r="L50" s="62">
        <v>151</v>
      </c>
      <c r="M50" s="62">
        <v>320</v>
      </c>
      <c r="N50" s="62">
        <v>362</v>
      </c>
      <c r="O50" s="63">
        <v>636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5547</v>
      </c>
      <c r="L52" s="62">
        <v>5504</v>
      </c>
      <c r="M52" s="62">
        <v>5262</v>
      </c>
      <c r="N52" s="62">
        <v>4806</v>
      </c>
      <c r="O52" s="63">
        <v>4363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-2898</v>
      </c>
      <c r="L53" s="67">
        <v>-2839</v>
      </c>
      <c r="M53" s="67">
        <v>-2591</v>
      </c>
      <c r="N53" s="67">
        <v>-2252</v>
      </c>
      <c r="O53" s="68">
        <v>-1628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482</v>
      </c>
      <c r="L58" s="82" t="s">
        <v>482</v>
      </c>
      <c r="M58" s="82">
        <v>89</v>
      </c>
      <c r="N58" s="82">
        <v>76</v>
      </c>
      <c r="O58" s="83">
        <v>47</v>
      </c>
    </row>
    <row r="59" spans="1:21" ht="31.5" customHeight="1" x14ac:dyDescent="0.2">
      <c r="B59" s="1156"/>
      <c r="C59" s="1157"/>
      <c r="D59" s="1163" t="s">
        <v>26</v>
      </c>
      <c r="E59" s="1164"/>
      <c r="F59" s="1164"/>
      <c r="G59" s="1164"/>
      <c r="H59" s="1164"/>
      <c r="I59" s="1164"/>
      <c r="J59" s="1165"/>
      <c r="K59" s="84">
        <v>5675</v>
      </c>
      <c r="L59" s="85">
        <v>5779</v>
      </c>
      <c r="M59" s="85">
        <v>5883</v>
      </c>
      <c r="N59" s="85">
        <v>5987</v>
      </c>
      <c r="O59" s="86">
        <v>6092</v>
      </c>
    </row>
    <row r="60" spans="1:21" ht="31.5" customHeight="1" thickBot="1" x14ac:dyDescent="0.25">
      <c r="B60" s="1158"/>
      <c r="C60" s="1159"/>
      <c r="D60" s="1166" t="s">
        <v>27</v>
      </c>
      <c r="E60" s="1167"/>
      <c r="F60" s="1167"/>
      <c r="G60" s="1167"/>
      <c r="H60" s="1167"/>
      <c r="I60" s="1167"/>
      <c r="J60" s="1168"/>
      <c r="K60" s="87">
        <v>92</v>
      </c>
      <c r="L60" s="88">
        <v>143</v>
      </c>
      <c r="M60" s="88">
        <v>204</v>
      </c>
      <c r="N60" s="88">
        <v>196</v>
      </c>
      <c r="O60" s="89">
        <v>188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71zMwet3lTKHJs4QmheJuaS8LiPbyJmeAZM8iahJF4AnZUyYBaI9VoTDeL7aralnxzkhcwzgs5+mw9zJ9HRX8Q==" saltValue="qFj/MP4Kykhk7g0ySVR5w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42">
        <v>18638</v>
      </c>
      <c r="J41" s="343">
        <v>20376</v>
      </c>
      <c r="K41" s="343">
        <v>18620</v>
      </c>
      <c r="L41" s="343">
        <v>17720</v>
      </c>
      <c r="M41" s="344">
        <v>18539</v>
      </c>
    </row>
    <row r="42" spans="2:13" ht="27.75" customHeight="1" x14ac:dyDescent="0.2">
      <c r="B42" s="1171"/>
      <c r="C42" s="1172"/>
      <c r="D42" s="104"/>
      <c r="E42" s="1177" t="s">
        <v>32</v>
      </c>
      <c r="F42" s="1177"/>
      <c r="G42" s="1177"/>
      <c r="H42" s="1178"/>
      <c r="I42" s="345" t="s">
        <v>482</v>
      </c>
      <c r="J42" s="346" t="s">
        <v>482</v>
      </c>
      <c r="K42" s="346">
        <v>241</v>
      </c>
      <c r="L42" s="346">
        <v>69</v>
      </c>
      <c r="M42" s="347">
        <v>55</v>
      </c>
    </row>
    <row r="43" spans="2:13" ht="27.75" customHeight="1" x14ac:dyDescent="0.2">
      <c r="B43" s="1171"/>
      <c r="C43" s="1172"/>
      <c r="D43" s="104"/>
      <c r="E43" s="1177" t="s">
        <v>33</v>
      </c>
      <c r="F43" s="1177"/>
      <c r="G43" s="1177"/>
      <c r="H43" s="1178"/>
      <c r="I43" s="345" t="s">
        <v>482</v>
      </c>
      <c r="J43" s="346" t="s">
        <v>482</v>
      </c>
      <c r="K43" s="346" t="s">
        <v>482</v>
      </c>
      <c r="L43" s="346" t="s">
        <v>482</v>
      </c>
      <c r="M43" s="347" t="s">
        <v>482</v>
      </c>
    </row>
    <row r="44" spans="2:13" ht="27.75" customHeight="1" x14ac:dyDescent="0.2">
      <c r="B44" s="1171"/>
      <c r="C44" s="1172"/>
      <c r="D44" s="104"/>
      <c r="E44" s="1177" t="s">
        <v>34</v>
      </c>
      <c r="F44" s="1177"/>
      <c r="G44" s="1177"/>
      <c r="H44" s="1178"/>
      <c r="I44" s="345">
        <v>1524</v>
      </c>
      <c r="J44" s="346">
        <v>1790</v>
      </c>
      <c r="K44" s="346">
        <v>2081</v>
      </c>
      <c r="L44" s="346">
        <v>2400</v>
      </c>
      <c r="M44" s="347">
        <v>2338</v>
      </c>
    </row>
    <row r="45" spans="2:13" ht="27.75" customHeight="1" x14ac:dyDescent="0.2">
      <c r="B45" s="1171"/>
      <c r="C45" s="1172"/>
      <c r="D45" s="104"/>
      <c r="E45" s="1177" t="s">
        <v>35</v>
      </c>
      <c r="F45" s="1177"/>
      <c r="G45" s="1177"/>
      <c r="H45" s="1178"/>
      <c r="I45" s="345">
        <v>17243</v>
      </c>
      <c r="J45" s="346">
        <v>17240</v>
      </c>
      <c r="K45" s="346">
        <v>16588</v>
      </c>
      <c r="L45" s="346">
        <v>15585</v>
      </c>
      <c r="M45" s="347">
        <v>17595</v>
      </c>
    </row>
    <row r="46" spans="2:13" ht="27.75" customHeight="1" x14ac:dyDescent="0.2">
      <c r="B46" s="1171"/>
      <c r="C46" s="1172"/>
      <c r="D46" s="105"/>
      <c r="E46" s="1177" t="s">
        <v>36</v>
      </c>
      <c r="F46" s="1177"/>
      <c r="G46" s="1177"/>
      <c r="H46" s="1178"/>
      <c r="I46" s="345" t="s">
        <v>482</v>
      </c>
      <c r="J46" s="346" t="s">
        <v>482</v>
      </c>
      <c r="K46" s="346" t="s">
        <v>482</v>
      </c>
      <c r="L46" s="346" t="s">
        <v>482</v>
      </c>
      <c r="M46" s="347" t="s">
        <v>482</v>
      </c>
    </row>
    <row r="47" spans="2:13" ht="27.75" customHeight="1" x14ac:dyDescent="0.2">
      <c r="B47" s="1171"/>
      <c r="C47" s="1172"/>
      <c r="D47" s="106"/>
      <c r="E47" s="1179" t="s">
        <v>37</v>
      </c>
      <c r="F47" s="1180"/>
      <c r="G47" s="1180"/>
      <c r="H47" s="1181"/>
      <c r="I47" s="345" t="s">
        <v>482</v>
      </c>
      <c r="J47" s="346" t="s">
        <v>482</v>
      </c>
      <c r="K47" s="346" t="s">
        <v>482</v>
      </c>
      <c r="L47" s="346" t="s">
        <v>482</v>
      </c>
      <c r="M47" s="347" t="s">
        <v>482</v>
      </c>
    </row>
    <row r="48" spans="2:13" ht="27.75" customHeight="1" x14ac:dyDescent="0.2">
      <c r="B48" s="1171"/>
      <c r="C48" s="1172"/>
      <c r="D48" s="104"/>
      <c r="E48" s="1177" t="s">
        <v>38</v>
      </c>
      <c r="F48" s="1177"/>
      <c r="G48" s="1177"/>
      <c r="H48" s="1178"/>
      <c r="I48" s="345" t="s">
        <v>482</v>
      </c>
      <c r="J48" s="346" t="s">
        <v>482</v>
      </c>
      <c r="K48" s="346" t="s">
        <v>482</v>
      </c>
      <c r="L48" s="346" t="s">
        <v>482</v>
      </c>
      <c r="M48" s="347" t="s">
        <v>482</v>
      </c>
    </row>
    <row r="49" spans="2:13" ht="27.75" customHeight="1" x14ac:dyDescent="0.2">
      <c r="B49" s="1173"/>
      <c r="C49" s="1174"/>
      <c r="D49" s="104"/>
      <c r="E49" s="1177" t="s">
        <v>39</v>
      </c>
      <c r="F49" s="1177"/>
      <c r="G49" s="1177"/>
      <c r="H49" s="1178"/>
      <c r="I49" s="345" t="s">
        <v>482</v>
      </c>
      <c r="J49" s="346" t="s">
        <v>482</v>
      </c>
      <c r="K49" s="346" t="s">
        <v>482</v>
      </c>
      <c r="L49" s="346" t="s">
        <v>482</v>
      </c>
      <c r="M49" s="347" t="s">
        <v>482</v>
      </c>
    </row>
    <row r="50" spans="2:13" ht="27.75" customHeight="1" x14ac:dyDescent="0.2">
      <c r="B50" s="1182" t="s">
        <v>40</v>
      </c>
      <c r="C50" s="1183"/>
      <c r="D50" s="107"/>
      <c r="E50" s="1177" t="s">
        <v>41</v>
      </c>
      <c r="F50" s="1177"/>
      <c r="G50" s="1177"/>
      <c r="H50" s="1178"/>
      <c r="I50" s="345">
        <v>57649</v>
      </c>
      <c r="J50" s="346">
        <v>60697</v>
      </c>
      <c r="K50" s="346">
        <v>65614</v>
      </c>
      <c r="L50" s="346">
        <v>69080</v>
      </c>
      <c r="M50" s="347">
        <v>62050</v>
      </c>
    </row>
    <row r="51" spans="2:13" ht="27.75" customHeight="1" x14ac:dyDescent="0.2">
      <c r="B51" s="1171"/>
      <c r="C51" s="1172"/>
      <c r="D51" s="104"/>
      <c r="E51" s="1177" t="s">
        <v>42</v>
      </c>
      <c r="F51" s="1177"/>
      <c r="G51" s="1177"/>
      <c r="H51" s="1178"/>
      <c r="I51" s="345" t="s">
        <v>482</v>
      </c>
      <c r="J51" s="346" t="s">
        <v>482</v>
      </c>
      <c r="K51" s="346" t="s">
        <v>482</v>
      </c>
      <c r="L51" s="346" t="s">
        <v>482</v>
      </c>
      <c r="M51" s="347" t="s">
        <v>482</v>
      </c>
    </row>
    <row r="52" spans="2:13" ht="27.75" customHeight="1" x14ac:dyDescent="0.2">
      <c r="B52" s="1173"/>
      <c r="C52" s="1174"/>
      <c r="D52" s="104"/>
      <c r="E52" s="1177" t="s">
        <v>43</v>
      </c>
      <c r="F52" s="1177"/>
      <c r="G52" s="1177"/>
      <c r="H52" s="1178"/>
      <c r="I52" s="345">
        <v>45500</v>
      </c>
      <c r="J52" s="346">
        <v>42484</v>
      </c>
      <c r="K52" s="346">
        <v>43052</v>
      </c>
      <c r="L52" s="346">
        <v>39986</v>
      </c>
      <c r="M52" s="347">
        <v>36703</v>
      </c>
    </row>
    <row r="53" spans="2:13" ht="27.75" customHeight="1" thickBot="1" x14ac:dyDescent="0.25">
      <c r="B53" s="1184" t="s">
        <v>19</v>
      </c>
      <c r="C53" s="1185"/>
      <c r="D53" s="108"/>
      <c r="E53" s="1186" t="s">
        <v>44</v>
      </c>
      <c r="F53" s="1186"/>
      <c r="G53" s="1186"/>
      <c r="H53" s="1187"/>
      <c r="I53" s="348">
        <v>-65744</v>
      </c>
      <c r="J53" s="349">
        <v>-63775</v>
      </c>
      <c r="K53" s="349">
        <v>-71137</v>
      </c>
      <c r="L53" s="349">
        <v>-73291</v>
      </c>
      <c r="M53" s="350">
        <v>-60226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ohhlvvmTB8x8bEu2onoXpbIv6RT97B7ftVLda1oYXTuQCfBU8aw6LESptXjWizqtUwDQmlyZ/6dARIKxw+dcw==" saltValue="0zNMvksk4sQEdJ3vztVT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1"/>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35977</v>
      </c>
      <c r="G55" s="120">
        <v>38596</v>
      </c>
      <c r="H55" s="121">
        <v>32731</v>
      </c>
    </row>
    <row r="56" spans="2:8" ht="52.5" customHeight="1" x14ac:dyDescent="0.2">
      <c r="B56" s="122"/>
      <c r="C56" s="1198" t="s">
        <v>47</v>
      </c>
      <c r="D56" s="1198"/>
      <c r="E56" s="1199"/>
      <c r="F56" s="123">
        <v>5987</v>
      </c>
      <c r="G56" s="123">
        <v>6092</v>
      </c>
      <c r="H56" s="124">
        <v>4300</v>
      </c>
    </row>
    <row r="57" spans="2:8" ht="53.25" customHeight="1" x14ac:dyDescent="0.2">
      <c r="B57" s="122"/>
      <c r="C57" s="1200" t="s">
        <v>48</v>
      </c>
      <c r="D57" s="1200"/>
      <c r="E57" s="1201"/>
      <c r="F57" s="125">
        <v>21119</v>
      </c>
      <c r="G57" s="125">
        <v>21862</v>
      </c>
      <c r="H57" s="126">
        <v>22472</v>
      </c>
    </row>
    <row r="58" spans="2:8" ht="45.75" customHeight="1" x14ac:dyDescent="0.2">
      <c r="B58" s="127"/>
      <c r="C58" s="1188" t="s">
        <v>549</v>
      </c>
      <c r="D58" s="1189"/>
      <c r="E58" s="1190"/>
      <c r="F58" s="128">
        <v>12750</v>
      </c>
      <c r="G58" s="128">
        <v>13723</v>
      </c>
      <c r="H58" s="129">
        <v>14831</v>
      </c>
    </row>
    <row r="59" spans="2:8" ht="45.75" customHeight="1" x14ac:dyDescent="0.2">
      <c r="B59" s="127"/>
      <c r="C59" s="1188" t="s">
        <v>550</v>
      </c>
      <c r="D59" s="1189"/>
      <c r="E59" s="1190"/>
      <c r="F59" s="128">
        <v>5910</v>
      </c>
      <c r="G59" s="128">
        <v>5425</v>
      </c>
      <c r="H59" s="129">
        <v>5013</v>
      </c>
    </row>
    <row r="60" spans="2:8" ht="45.75" customHeight="1" x14ac:dyDescent="0.2">
      <c r="B60" s="127"/>
      <c r="C60" s="1188" t="s">
        <v>551</v>
      </c>
      <c r="D60" s="1189"/>
      <c r="E60" s="1190"/>
      <c r="F60" s="128">
        <v>688</v>
      </c>
      <c r="G60" s="128">
        <v>689</v>
      </c>
      <c r="H60" s="129">
        <v>689</v>
      </c>
    </row>
    <row r="61" spans="2:8" ht="45.75" customHeight="1" x14ac:dyDescent="0.2">
      <c r="B61" s="127"/>
      <c r="C61" s="1188" t="s">
        <v>552</v>
      </c>
      <c r="D61" s="1189"/>
      <c r="E61" s="1190"/>
      <c r="F61" s="128">
        <v>428</v>
      </c>
      <c r="G61" s="128">
        <v>428</v>
      </c>
      <c r="H61" s="129">
        <v>429</v>
      </c>
    </row>
    <row r="62" spans="2:8" ht="45.75" customHeight="1" thickBot="1" x14ac:dyDescent="0.25">
      <c r="B62" s="130"/>
      <c r="C62" s="1191" t="s">
        <v>553</v>
      </c>
      <c r="D62" s="1192"/>
      <c r="E62" s="1193"/>
      <c r="F62" s="131">
        <v>258</v>
      </c>
      <c r="G62" s="131">
        <v>429</v>
      </c>
      <c r="H62" s="132">
        <v>377</v>
      </c>
    </row>
    <row r="63" spans="2:8" ht="52.5" customHeight="1" thickBot="1" x14ac:dyDescent="0.25">
      <c r="B63" s="133"/>
      <c r="C63" s="1194" t="s">
        <v>49</v>
      </c>
      <c r="D63" s="1194"/>
      <c r="E63" s="1195"/>
      <c r="F63" s="134">
        <v>63083</v>
      </c>
      <c r="G63" s="134">
        <v>66549</v>
      </c>
      <c r="H63" s="135">
        <v>59503</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sheetData>
  <sheetProtection algorithmName="SHA-512" hashValue="OxAUBUpz+5GbT3IaiXAfh16RINgjOAEp2I+CC30m7cheM32M0AQGmF7yoQIO7YvXq09CzBci1nqNGbJrtzskCw==" saltValue="mt+1OH7C9UzMYcuuuwtW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29453</v>
      </c>
      <c r="E3" s="154"/>
      <c r="F3" s="155">
        <v>51681</v>
      </c>
      <c r="G3" s="156"/>
      <c r="H3" s="157"/>
    </row>
    <row r="4" spans="1:8" x14ac:dyDescent="0.2">
      <c r="A4" s="158"/>
      <c r="B4" s="159"/>
      <c r="C4" s="160"/>
      <c r="D4" s="161">
        <v>19742</v>
      </c>
      <c r="E4" s="162"/>
      <c r="F4" s="163">
        <v>37226</v>
      </c>
      <c r="G4" s="164"/>
      <c r="H4" s="165"/>
    </row>
    <row r="5" spans="1:8" x14ac:dyDescent="0.2">
      <c r="A5" s="146" t="s">
        <v>515</v>
      </c>
      <c r="B5" s="151"/>
      <c r="C5" s="152"/>
      <c r="D5" s="153">
        <v>24410</v>
      </c>
      <c r="E5" s="154"/>
      <c r="F5" s="155">
        <v>50465</v>
      </c>
      <c r="G5" s="156"/>
      <c r="H5" s="157"/>
    </row>
    <row r="6" spans="1:8" x14ac:dyDescent="0.2">
      <c r="A6" s="158"/>
      <c r="B6" s="159"/>
      <c r="C6" s="160"/>
      <c r="D6" s="161">
        <v>20736</v>
      </c>
      <c r="E6" s="162"/>
      <c r="F6" s="163">
        <v>34193</v>
      </c>
      <c r="G6" s="164"/>
      <c r="H6" s="165"/>
    </row>
    <row r="7" spans="1:8" x14ac:dyDescent="0.2">
      <c r="A7" s="146" t="s">
        <v>516</v>
      </c>
      <c r="B7" s="151"/>
      <c r="C7" s="152"/>
      <c r="D7" s="153">
        <v>26428</v>
      </c>
      <c r="E7" s="154"/>
      <c r="F7" s="155">
        <v>51679</v>
      </c>
      <c r="G7" s="156"/>
      <c r="H7" s="157"/>
    </row>
    <row r="8" spans="1:8" x14ac:dyDescent="0.2">
      <c r="A8" s="158"/>
      <c r="B8" s="159"/>
      <c r="C8" s="160"/>
      <c r="D8" s="161">
        <v>19349</v>
      </c>
      <c r="E8" s="162"/>
      <c r="F8" s="163">
        <v>35132</v>
      </c>
      <c r="G8" s="164"/>
      <c r="H8" s="165"/>
    </row>
    <row r="9" spans="1:8" x14ac:dyDescent="0.2">
      <c r="A9" s="146" t="s">
        <v>517</v>
      </c>
      <c r="B9" s="151"/>
      <c r="C9" s="152"/>
      <c r="D9" s="153">
        <v>28344</v>
      </c>
      <c r="E9" s="154"/>
      <c r="F9" s="155">
        <v>49665</v>
      </c>
      <c r="G9" s="156"/>
      <c r="H9" s="157"/>
    </row>
    <row r="10" spans="1:8" x14ac:dyDescent="0.2">
      <c r="A10" s="158"/>
      <c r="B10" s="159"/>
      <c r="C10" s="160"/>
      <c r="D10" s="161">
        <v>21645</v>
      </c>
      <c r="E10" s="162"/>
      <c r="F10" s="163">
        <v>34678</v>
      </c>
      <c r="G10" s="164"/>
      <c r="H10" s="165"/>
    </row>
    <row r="11" spans="1:8" x14ac:dyDescent="0.2">
      <c r="A11" s="146" t="s">
        <v>518</v>
      </c>
      <c r="B11" s="151"/>
      <c r="C11" s="152"/>
      <c r="D11" s="153">
        <v>32309</v>
      </c>
      <c r="E11" s="154"/>
      <c r="F11" s="155">
        <v>63439</v>
      </c>
      <c r="G11" s="156"/>
      <c r="H11" s="157"/>
    </row>
    <row r="12" spans="1:8" x14ac:dyDescent="0.2">
      <c r="A12" s="158"/>
      <c r="B12" s="159"/>
      <c r="C12" s="166"/>
      <c r="D12" s="161">
        <v>24518</v>
      </c>
      <c r="E12" s="162"/>
      <c r="F12" s="163">
        <v>46463</v>
      </c>
      <c r="G12" s="164"/>
      <c r="H12" s="165"/>
    </row>
    <row r="13" spans="1:8" x14ac:dyDescent="0.2">
      <c r="A13" s="146"/>
      <c r="B13" s="151"/>
      <c r="C13" s="152"/>
      <c r="D13" s="153">
        <v>28189</v>
      </c>
      <c r="E13" s="154"/>
      <c r="F13" s="155">
        <v>53386</v>
      </c>
      <c r="G13" s="167"/>
      <c r="H13" s="157"/>
    </row>
    <row r="14" spans="1:8" x14ac:dyDescent="0.2">
      <c r="A14" s="158"/>
      <c r="B14" s="159"/>
      <c r="C14" s="160"/>
      <c r="D14" s="161">
        <v>21198</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3.77</v>
      </c>
      <c r="C19" s="168">
        <f>ROUND(VALUE(SUBSTITUTE(実質収支比率等に係る経年分析!G$48,"▲","-")),2)</f>
        <v>3.88</v>
      </c>
      <c r="D19" s="168">
        <f>ROUND(VALUE(SUBSTITUTE(実質収支比率等に係る経年分析!H$48,"▲","-")),2)</f>
        <v>6.84</v>
      </c>
      <c r="E19" s="168">
        <f>ROUND(VALUE(SUBSTITUTE(実質収支比率等に係る経年分析!I$48,"▲","-")),2)</f>
        <v>4.72</v>
      </c>
      <c r="F19" s="168">
        <f>ROUND(VALUE(SUBSTITUTE(実質収支比率等に係る経年分析!J$48,"▲","-")),2)</f>
        <v>3.85</v>
      </c>
    </row>
    <row r="20" spans="1:11" x14ac:dyDescent="0.2">
      <c r="A20" s="168" t="s">
        <v>53</v>
      </c>
      <c r="B20" s="168">
        <f>ROUND(VALUE(SUBSTITUTE(実質収支比率等に係る経年分析!F$47,"▲","-")),2)</f>
        <v>35.99</v>
      </c>
      <c r="C20" s="168">
        <f>ROUND(VALUE(SUBSTITUTE(実質収支比率等に係る経年分析!G$47,"▲","-")),2)</f>
        <v>37.94</v>
      </c>
      <c r="D20" s="168">
        <f>ROUND(VALUE(SUBSTITUTE(実質収支比率等に係る経年分析!H$47,"▲","-")),2)</f>
        <v>38.74</v>
      </c>
      <c r="E20" s="168">
        <f>ROUND(VALUE(SUBSTITUTE(実質収支比率等に係る経年分析!I$47,"▲","-")),2)</f>
        <v>41.93</v>
      </c>
      <c r="F20" s="168">
        <f>ROUND(VALUE(SUBSTITUTE(実質収支比率等に係る経年分析!J$47,"▲","-")),2)</f>
        <v>33.42</v>
      </c>
    </row>
    <row r="21" spans="1:11" x14ac:dyDescent="0.2">
      <c r="A21" s="168" t="s">
        <v>54</v>
      </c>
      <c r="B21" s="168">
        <f>IF(ISNUMBER(VALUE(SUBSTITUTE(実質収支比率等に係る経年分析!F$49,"▲","-"))),ROUND(VALUE(SUBSTITUTE(実質収支比率等に係る経年分析!F$49,"▲","-")),2),NA())</f>
        <v>2.0299999999999998</v>
      </c>
      <c r="C21" s="168">
        <f>IF(ISNUMBER(VALUE(SUBSTITUTE(実質収支比率等に係る経年分析!G$49,"▲","-"))),ROUND(VALUE(SUBSTITUTE(実質収支比率等に係る経年分析!G$49,"▲","-")),2),NA())</f>
        <v>1.48</v>
      </c>
      <c r="D21" s="168">
        <f>IF(ISNUMBER(VALUE(SUBSTITUTE(実質収支比率等に係る経年分析!H$49,"▲","-"))),ROUND(VALUE(SUBSTITUTE(実質収支比率等に係る経年分析!H$49,"▲","-")),2),NA())</f>
        <v>5.37</v>
      </c>
      <c r="E21" s="168">
        <f>IF(ISNUMBER(VALUE(SUBSTITUTE(実質収支比率等に係る経年分析!I$49,"▲","-"))),ROUND(VALUE(SUBSTITUTE(実質収支比率等に係る経年分析!I$49,"▲","-")),2),NA())</f>
        <v>0.66</v>
      </c>
      <c r="F21" s="168">
        <f>IF(ISNUMBER(VALUE(SUBSTITUTE(実質収支比率等に係る経年分析!J$49,"▲","-"))),ROUND(VALUE(SUBSTITUTE(実質収支比率等に係る経年分析!J$49,"▲","-")),2),NA())</f>
        <v>-6.57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0.02</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0.44</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1.63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3.76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3.88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4.71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3.85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5547</v>
      </c>
      <c r="E42" s="170"/>
      <c r="F42" s="170"/>
      <c r="G42" s="170">
        <f>'実質公債費比率（分子）の構造'!L$52</f>
        <v>5504</v>
      </c>
      <c r="H42" s="170"/>
      <c r="I42" s="170"/>
      <c r="J42" s="170">
        <f>'実質公債費比率（分子）の構造'!M$52</f>
        <v>5262</v>
      </c>
      <c r="K42" s="170"/>
      <c r="L42" s="170"/>
      <c r="M42" s="170">
        <f>'実質公債費比率（分子）の構造'!N$52</f>
        <v>4806</v>
      </c>
      <c r="N42" s="170"/>
      <c r="O42" s="170"/>
      <c r="P42" s="170">
        <f>'実質公債費比率（分子）の構造'!O$52</f>
        <v>4363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199</v>
      </c>
      <c r="C44" s="170"/>
      <c r="D44" s="170"/>
      <c r="E44" s="170">
        <f>'実質公債費比率（分子）の構造'!L$50</f>
        <v>151</v>
      </c>
      <c r="F44" s="170"/>
      <c r="G44" s="170"/>
      <c r="H44" s="170">
        <f>'実質公債費比率（分子）の構造'!M$50</f>
        <v>320</v>
      </c>
      <c r="I44" s="170"/>
      <c r="J44" s="170"/>
      <c r="K44" s="170">
        <f>'実質公債費比率（分子）の構造'!N$50</f>
        <v>362</v>
      </c>
      <c r="L44" s="170"/>
      <c r="M44" s="170"/>
      <c r="N44" s="170">
        <f>'実質公債費比率（分子）の構造'!O$50</f>
        <v>636</v>
      </c>
      <c r="O44" s="170"/>
      <c r="P44" s="170"/>
    </row>
    <row r="45" spans="1:16" x14ac:dyDescent="0.2">
      <c r="A45" s="170" t="s">
        <v>63</v>
      </c>
      <c r="B45" s="170">
        <f>'実質公債費比率（分子）の構造'!K$49</f>
        <v>124</v>
      </c>
      <c r="C45" s="170"/>
      <c r="D45" s="170"/>
      <c r="E45" s="170">
        <f>'実質公債費比率（分子）の構造'!L$49</f>
        <v>140</v>
      </c>
      <c r="F45" s="170"/>
      <c r="G45" s="170"/>
      <c r="H45" s="170">
        <f>'実質公債費比率（分子）の構造'!M$49</f>
        <v>141</v>
      </c>
      <c r="I45" s="170"/>
      <c r="J45" s="170"/>
      <c r="K45" s="170">
        <f>'実質公債費比率（分子）の構造'!N$49</f>
        <v>116</v>
      </c>
      <c r="L45" s="170"/>
      <c r="M45" s="170"/>
      <c r="N45" s="170">
        <f>'実質公債費比率（分子）の構造'!O$49</f>
        <v>142</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51</v>
      </c>
      <c r="C47" s="170"/>
      <c r="D47" s="170"/>
      <c r="E47" s="170">
        <f>'実質公債費比率（分子）の構造'!L$47</f>
        <v>61</v>
      </c>
      <c r="F47" s="170"/>
      <c r="G47" s="170"/>
      <c r="H47" s="170">
        <f>'実質公債費比率（分子）の構造'!M$47</f>
        <v>82</v>
      </c>
      <c r="I47" s="170"/>
      <c r="J47" s="170"/>
      <c r="K47" s="170">
        <f>'実質公債費比率（分子）の構造'!N$47</f>
        <v>68</v>
      </c>
      <c r="L47" s="170"/>
      <c r="M47" s="170"/>
      <c r="N47" s="170">
        <f>'実質公債費比率（分子）の構造'!O$47</f>
        <v>57</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2275</v>
      </c>
      <c r="C49" s="170"/>
      <c r="D49" s="170"/>
      <c r="E49" s="170">
        <f>'実質公債費比率（分子）の構造'!L$45</f>
        <v>2313</v>
      </c>
      <c r="F49" s="170"/>
      <c r="G49" s="170"/>
      <c r="H49" s="170">
        <f>'実質公債費比率（分子）の構造'!M$45</f>
        <v>2128</v>
      </c>
      <c r="I49" s="170"/>
      <c r="J49" s="170"/>
      <c r="K49" s="170">
        <f>'実質公債費比率（分子）の構造'!N$45</f>
        <v>2008</v>
      </c>
      <c r="L49" s="170"/>
      <c r="M49" s="170"/>
      <c r="N49" s="170">
        <f>'実質公債費比率（分子）の構造'!O$45</f>
        <v>1900</v>
      </c>
      <c r="O49" s="170"/>
      <c r="P49" s="170"/>
    </row>
    <row r="50" spans="1:16" x14ac:dyDescent="0.2">
      <c r="A50" s="170" t="s">
        <v>67</v>
      </c>
      <c r="B50" s="170" t="e">
        <f>NA()</f>
        <v>#N/A</v>
      </c>
      <c r="C50" s="170">
        <f>IF(ISNUMBER('実質公債費比率（分子）の構造'!K$53),'実質公債費比率（分子）の構造'!K$53,NA())</f>
        <v>-2898</v>
      </c>
      <c r="D50" s="170" t="e">
        <f>NA()</f>
        <v>#N/A</v>
      </c>
      <c r="E50" s="170" t="e">
        <f>NA()</f>
        <v>#N/A</v>
      </c>
      <c r="F50" s="170">
        <f>IF(ISNUMBER('実質公債費比率（分子）の構造'!L$53),'実質公債費比率（分子）の構造'!L$53,NA())</f>
        <v>-2839</v>
      </c>
      <c r="G50" s="170" t="e">
        <f>NA()</f>
        <v>#N/A</v>
      </c>
      <c r="H50" s="170" t="e">
        <f>NA()</f>
        <v>#N/A</v>
      </c>
      <c r="I50" s="170">
        <f>IF(ISNUMBER('実質公債費比率（分子）の構造'!M$53),'実質公債費比率（分子）の構造'!M$53,NA())</f>
        <v>-2591</v>
      </c>
      <c r="J50" s="170" t="e">
        <f>NA()</f>
        <v>#N/A</v>
      </c>
      <c r="K50" s="170" t="e">
        <f>NA()</f>
        <v>#N/A</v>
      </c>
      <c r="L50" s="170">
        <f>IF(ISNUMBER('実質公債費比率（分子）の構造'!N$53),'実質公債費比率（分子）の構造'!N$53,NA())</f>
        <v>-2252</v>
      </c>
      <c r="M50" s="170" t="e">
        <f>NA()</f>
        <v>#N/A</v>
      </c>
      <c r="N50" s="170" t="e">
        <f>NA()</f>
        <v>#N/A</v>
      </c>
      <c r="O50" s="170">
        <f>IF(ISNUMBER('実質公債費比率（分子）の構造'!O$53),'実質公債費比率（分子）の構造'!O$53,NA())</f>
        <v>-1628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45500</v>
      </c>
      <c r="E56" s="169"/>
      <c r="F56" s="169"/>
      <c r="G56" s="169">
        <f>'将来負担比率（分子）の構造'!J$52</f>
        <v>42484</v>
      </c>
      <c r="H56" s="169"/>
      <c r="I56" s="169"/>
      <c r="J56" s="169">
        <f>'将来負担比率（分子）の構造'!K$52</f>
        <v>43052</v>
      </c>
      <c r="K56" s="169"/>
      <c r="L56" s="169"/>
      <c r="M56" s="169">
        <f>'将来負担比率（分子）の構造'!L$52</f>
        <v>39986</v>
      </c>
      <c r="N56" s="169"/>
      <c r="O56" s="169"/>
      <c r="P56" s="169">
        <f>'将来負担比率（分子）の構造'!M$52</f>
        <v>36703</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57649</v>
      </c>
      <c r="E58" s="169"/>
      <c r="F58" s="169"/>
      <c r="G58" s="169">
        <f>'将来負担比率（分子）の構造'!J$50</f>
        <v>60697</v>
      </c>
      <c r="H58" s="169"/>
      <c r="I58" s="169"/>
      <c r="J58" s="169">
        <f>'将来負担比率（分子）の構造'!K$50</f>
        <v>65614</v>
      </c>
      <c r="K58" s="169"/>
      <c r="L58" s="169"/>
      <c r="M58" s="169">
        <f>'将来負担比率（分子）の構造'!L$50</f>
        <v>69080</v>
      </c>
      <c r="N58" s="169"/>
      <c r="O58" s="169"/>
      <c r="P58" s="169">
        <f>'将来負担比率（分子）の構造'!M$50</f>
        <v>62050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17243</v>
      </c>
      <c r="C62" s="169"/>
      <c r="D62" s="169"/>
      <c r="E62" s="169">
        <f>'将来負担比率（分子）の構造'!J$45</f>
        <v>17240</v>
      </c>
      <c r="F62" s="169"/>
      <c r="G62" s="169"/>
      <c r="H62" s="169">
        <f>'将来負担比率（分子）の構造'!K$45</f>
        <v>16588</v>
      </c>
      <c r="I62" s="169"/>
      <c r="J62" s="169"/>
      <c r="K62" s="169">
        <f>'将来負担比率（分子）の構造'!L$45</f>
        <v>15585</v>
      </c>
      <c r="L62" s="169"/>
      <c r="M62" s="169"/>
      <c r="N62" s="169">
        <f>'将来負担比率（分子）の構造'!M$45</f>
        <v>17595</v>
      </c>
      <c r="O62" s="169"/>
      <c r="P62" s="169"/>
    </row>
    <row r="63" spans="1:16" x14ac:dyDescent="0.2">
      <c r="A63" s="169" t="s">
        <v>34</v>
      </c>
      <c r="B63" s="169">
        <f>'将来負担比率（分子）の構造'!I$44</f>
        <v>1524</v>
      </c>
      <c r="C63" s="169"/>
      <c r="D63" s="169"/>
      <c r="E63" s="169">
        <f>'将来負担比率（分子）の構造'!J$44</f>
        <v>1790</v>
      </c>
      <c r="F63" s="169"/>
      <c r="G63" s="169"/>
      <c r="H63" s="169">
        <f>'将来負担比率（分子）の構造'!K$44</f>
        <v>2081</v>
      </c>
      <c r="I63" s="169"/>
      <c r="J63" s="169"/>
      <c r="K63" s="169">
        <f>'将来負担比率（分子）の構造'!L$44</f>
        <v>2400</v>
      </c>
      <c r="L63" s="169"/>
      <c r="M63" s="169"/>
      <c r="N63" s="169">
        <f>'将来負担比率（分子）の構造'!M$44</f>
        <v>2338</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t="str">
        <f>'将来負担比率（分子）の構造'!I$42</f>
        <v>-</v>
      </c>
      <c r="C65" s="169"/>
      <c r="D65" s="169"/>
      <c r="E65" s="169" t="str">
        <f>'将来負担比率（分子）の構造'!J$42</f>
        <v>-</v>
      </c>
      <c r="F65" s="169"/>
      <c r="G65" s="169"/>
      <c r="H65" s="169">
        <f>'将来負担比率（分子）の構造'!K$42</f>
        <v>241</v>
      </c>
      <c r="I65" s="169"/>
      <c r="J65" s="169"/>
      <c r="K65" s="169">
        <f>'将来負担比率（分子）の構造'!L$42</f>
        <v>69</v>
      </c>
      <c r="L65" s="169"/>
      <c r="M65" s="169"/>
      <c r="N65" s="169">
        <f>'将来負担比率（分子）の構造'!M$42</f>
        <v>55</v>
      </c>
      <c r="O65" s="169"/>
      <c r="P65" s="169"/>
    </row>
    <row r="66" spans="1:16" x14ac:dyDescent="0.2">
      <c r="A66" s="169" t="s">
        <v>31</v>
      </c>
      <c r="B66" s="169">
        <f>'将来負担比率（分子）の構造'!I$41</f>
        <v>18638</v>
      </c>
      <c r="C66" s="169"/>
      <c r="D66" s="169"/>
      <c r="E66" s="169">
        <f>'将来負担比率（分子）の構造'!J$41</f>
        <v>20376</v>
      </c>
      <c r="F66" s="169"/>
      <c r="G66" s="169"/>
      <c r="H66" s="169">
        <f>'将来負担比率（分子）の構造'!K$41</f>
        <v>18620</v>
      </c>
      <c r="I66" s="169"/>
      <c r="J66" s="169"/>
      <c r="K66" s="169">
        <f>'将来負担比率（分子）の構造'!L$41</f>
        <v>17720</v>
      </c>
      <c r="L66" s="169"/>
      <c r="M66" s="169"/>
      <c r="N66" s="169">
        <f>'将来負担比率（分子）の構造'!M$41</f>
        <v>18539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35977</v>
      </c>
      <c r="C72" s="173">
        <f>基金残高に係る経年分析!G55</f>
        <v>38596</v>
      </c>
      <c r="D72" s="173">
        <f>基金残高に係る経年分析!H55</f>
        <v>32731</v>
      </c>
    </row>
    <row r="73" spans="1:16" x14ac:dyDescent="0.2">
      <c r="A73" s="172" t="s">
        <v>74</v>
      </c>
      <c r="B73" s="173">
        <f>基金残高に係る経年分析!F56</f>
        <v>5987</v>
      </c>
      <c r="C73" s="173">
        <f>基金残高に係る経年分析!G56</f>
        <v>6092</v>
      </c>
      <c r="D73" s="173">
        <f>基金残高に係る経年分析!H56</f>
        <v>4300</v>
      </c>
    </row>
    <row r="74" spans="1:16" x14ac:dyDescent="0.2">
      <c r="A74" s="172" t="s">
        <v>75</v>
      </c>
      <c r="B74" s="173">
        <f>基金残高に係る経年分析!F57</f>
        <v>21119</v>
      </c>
      <c r="C74" s="173">
        <f>基金残高に係る経年分析!G57</f>
        <v>21862</v>
      </c>
      <c r="D74" s="173">
        <f>基金残高に係る経年分析!H57</f>
        <v>22472</v>
      </c>
    </row>
  </sheetData>
  <sheetProtection algorithmName="SHA-512" hashValue="tG+2BUcSq2/wfCdoIBTjU1bpL4t7cx1WrgJ2pLnuWOKZuCAILpEheXRMDNfSiEhzCsicGsx47tXNpl57oOxXLQ==" saltValue="0UrkbwBbNp36Ddj04IeI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55395755</v>
      </c>
      <c r="S5" s="600"/>
      <c r="T5" s="600"/>
      <c r="U5" s="600"/>
      <c r="V5" s="600"/>
      <c r="W5" s="600"/>
      <c r="X5" s="600"/>
      <c r="Y5" s="601"/>
      <c r="Z5" s="602">
        <v>30.3</v>
      </c>
      <c r="AA5" s="602"/>
      <c r="AB5" s="602"/>
      <c r="AC5" s="602"/>
      <c r="AD5" s="603">
        <v>55395755</v>
      </c>
      <c r="AE5" s="603"/>
      <c r="AF5" s="603"/>
      <c r="AG5" s="603"/>
      <c r="AH5" s="603"/>
      <c r="AI5" s="603"/>
      <c r="AJ5" s="603"/>
      <c r="AK5" s="603"/>
      <c r="AL5" s="604">
        <v>53.6</v>
      </c>
      <c r="AM5" s="605"/>
      <c r="AN5" s="605"/>
      <c r="AO5" s="606"/>
      <c r="AP5" s="596" t="s">
        <v>216</v>
      </c>
      <c r="AQ5" s="597"/>
      <c r="AR5" s="597"/>
      <c r="AS5" s="597"/>
      <c r="AT5" s="597"/>
      <c r="AU5" s="597"/>
      <c r="AV5" s="597"/>
      <c r="AW5" s="597"/>
      <c r="AX5" s="597"/>
      <c r="AY5" s="597"/>
      <c r="AZ5" s="597"/>
      <c r="BA5" s="597"/>
      <c r="BB5" s="597"/>
      <c r="BC5" s="597"/>
      <c r="BD5" s="597"/>
      <c r="BE5" s="597"/>
      <c r="BF5" s="598"/>
      <c r="BG5" s="610">
        <v>55332924</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515817</v>
      </c>
      <c r="S6" s="611"/>
      <c r="T6" s="611"/>
      <c r="U6" s="611"/>
      <c r="V6" s="611"/>
      <c r="W6" s="611"/>
      <c r="X6" s="611"/>
      <c r="Y6" s="612"/>
      <c r="Z6" s="613">
        <v>0.3</v>
      </c>
      <c r="AA6" s="613"/>
      <c r="AB6" s="613"/>
      <c r="AC6" s="613"/>
      <c r="AD6" s="614">
        <v>515817</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55332924</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717030</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717030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196552</v>
      </c>
      <c r="S7" s="611"/>
      <c r="T7" s="611"/>
      <c r="U7" s="611"/>
      <c r="V7" s="611"/>
      <c r="W7" s="611"/>
      <c r="X7" s="611"/>
      <c r="Y7" s="612"/>
      <c r="Z7" s="613">
        <v>0.1</v>
      </c>
      <c r="AA7" s="613"/>
      <c r="AB7" s="613"/>
      <c r="AC7" s="613"/>
      <c r="AD7" s="614">
        <v>196552</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48921808</v>
      </c>
      <c r="BH7" s="611"/>
      <c r="BI7" s="611"/>
      <c r="BJ7" s="611"/>
      <c r="BK7" s="611"/>
      <c r="BL7" s="611"/>
      <c r="BM7" s="611"/>
      <c r="BN7" s="612"/>
      <c r="BO7" s="613">
        <v>88.3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22240991</v>
      </c>
      <c r="CS7" s="611"/>
      <c r="CT7" s="611"/>
      <c r="CU7" s="611"/>
      <c r="CV7" s="611"/>
      <c r="CW7" s="611"/>
      <c r="CX7" s="611"/>
      <c r="CY7" s="612"/>
      <c r="CZ7" s="613">
        <v>12.5</v>
      </c>
      <c r="DA7" s="613"/>
      <c r="DB7" s="613"/>
      <c r="DC7" s="613"/>
      <c r="DD7" s="619">
        <v>2565475</v>
      </c>
      <c r="DE7" s="611"/>
      <c r="DF7" s="611"/>
      <c r="DG7" s="611"/>
      <c r="DH7" s="611"/>
      <c r="DI7" s="611"/>
      <c r="DJ7" s="611"/>
      <c r="DK7" s="611"/>
      <c r="DL7" s="611"/>
      <c r="DM7" s="611"/>
      <c r="DN7" s="611"/>
      <c r="DO7" s="611"/>
      <c r="DP7" s="612"/>
      <c r="DQ7" s="619">
        <v>18484616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1046176</v>
      </c>
      <c r="S8" s="611"/>
      <c r="T8" s="611"/>
      <c r="U8" s="611"/>
      <c r="V8" s="611"/>
      <c r="W8" s="611"/>
      <c r="X8" s="611"/>
      <c r="Y8" s="612"/>
      <c r="Z8" s="613">
        <v>0.6</v>
      </c>
      <c r="AA8" s="613"/>
      <c r="AB8" s="613"/>
      <c r="AC8" s="613"/>
      <c r="AD8" s="614">
        <v>1046176</v>
      </c>
      <c r="AE8" s="614"/>
      <c r="AF8" s="614"/>
      <c r="AG8" s="614"/>
      <c r="AH8" s="614"/>
      <c r="AI8" s="614"/>
      <c r="AJ8" s="614"/>
      <c r="AK8" s="614"/>
      <c r="AL8" s="615">
        <v>1</v>
      </c>
      <c r="AM8" s="616"/>
      <c r="AN8" s="616"/>
      <c r="AO8" s="617"/>
      <c r="AP8" s="607" t="s">
        <v>227</v>
      </c>
      <c r="AQ8" s="608"/>
      <c r="AR8" s="608"/>
      <c r="AS8" s="608"/>
      <c r="AT8" s="608"/>
      <c r="AU8" s="608"/>
      <c r="AV8" s="608"/>
      <c r="AW8" s="608"/>
      <c r="AX8" s="608"/>
      <c r="AY8" s="608"/>
      <c r="AZ8" s="608"/>
      <c r="BA8" s="608"/>
      <c r="BB8" s="608"/>
      <c r="BC8" s="608"/>
      <c r="BD8" s="608"/>
      <c r="BE8" s="608"/>
      <c r="BF8" s="609"/>
      <c r="BG8" s="610">
        <v>700444</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96839731</v>
      </c>
      <c r="CS8" s="611"/>
      <c r="CT8" s="611"/>
      <c r="CU8" s="611"/>
      <c r="CV8" s="611"/>
      <c r="CW8" s="611"/>
      <c r="CX8" s="611"/>
      <c r="CY8" s="612"/>
      <c r="CZ8" s="613">
        <v>54.3</v>
      </c>
      <c r="DA8" s="613"/>
      <c r="DB8" s="613"/>
      <c r="DC8" s="613"/>
      <c r="DD8" s="619">
        <v>1227521</v>
      </c>
      <c r="DE8" s="611"/>
      <c r="DF8" s="611"/>
      <c r="DG8" s="611"/>
      <c r="DH8" s="611"/>
      <c r="DI8" s="611"/>
      <c r="DJ8" s="611"/>
      <c r="DK8" s="611"/>
      <c r="DL8" s="611"/>
      <c r="DM8" s="611"/>
      <c r="DN8" s="611"/>
      <c r="DO8" s="611"/>
      <c r="DP8" s="612"/>
      <c r="DQ8" s="619">
        <v>58816705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1124932</v>
      </c>
      <c r="S9" s="611"/>
      <c r="T9" s="611"/>
      <c r="U9" s="611"/>
      <c r="V9" s="611"/>
      <c r="W9" s="611"/>
      <c r="X9" s="611"/>
      <c r="Y9" s="612"/>
      <c r="Z9" s="613">
        <v>0.6</v>
      </c>
      <c r="AA9" s="613"/>
      <c r="AB9" s="613"/>
      <c r="AC9" s="613"/>
      <c r="AD9" s="614">
        <v>1124932</v>
      </c>
      <c r="AE9" s="614"/>
      <c r="AF9" s="614"/>
      <c r="AG9" s="614"/>
      <c r="AH9" s="614"/>
      <c r="AI9" s="614"/>
      <c r="AJ9" s="614"/>
      <c r="AK9" s="614"/>
      <c r="AL9" s="615">
        <v>1.1000000000000001</v>
      </c>
      <c r="AM9" s="616"/>
      <c r="AN9" s="616"/>
      <c r="AO9" s="617"/>
      <c r="AP9" s="607" t="s">
        <v>230</v>
      </c>
      <c r="AQ9" s="608"/>
      <c r="AR9" s="608"/>
      <c r="AS9" s="608"/>
      <c r="AT9" s="608"/>
      <c r="AU9" s="608"/>
      <c r="AV9" s="608"/>
      <c r="AW9" s="608"/>
      <c r="AX9" s="608"/>
      <c r="AY9" s="608"/>
      <c r="AZ9" s="608"/>
      <c r="BA9" s="608"/>
      <c r="BB9" s="608"/>
      <c r="BC9" s="608"/>
      <c r="BD9" s="608"/>
      <c r="BE9" s="608"/>
      <c r="BF9" s="609"/>
      <c r="BG9" s="610">
        <v>48221364</v>
      </c>
      <c r="BH9" s="611"/>
      <c r="BI9" s="611"/>
      <c r="BJ9" s="611"/>
      <c r="BK9" s="611"/>
      <c r="BL9" s="611"/>
      <c r="BM9" s="611"/>
      <c r="BN9" s="612"/>
      <c r="BO9" s="613">
        <v>87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18378250</v>
      </c>
      <c r="CS9" s="611"/>
      <c r="CT9" s="611"/>
      <c r="CU9" s="611"/>
      <c r="CV9" s="611"/>
      <c r="CW9" s="611"/>
      <c r="CX9" s="611"/>
      <c r="CY9" s="612"/>
      <c r="CZ9" s="613">
        <v>10.3</v>
      </c>
      <c r="DA9" s="613"/>
      <c r="DB9" s="613"/>
      <c r="DC9" s="613"/>
      <c r="DD9" s="619">
        <v>625090</v>
      </c>
      <c r="DE9" s="611"/>
      <c r="DF9" s="611"/>
      <c r="DG9" s="611"/>
      <c r="DH9" s="611"/>
      <c r="DI9" s="611"/>
      <c r="DJ9" s="611"/>
      <c r="DK9" s="611"/>
      <c r="DL9" s="611"/>
      <c r="DM9" s="611"/>
      <c r="DN9" s="611"/>
      <c r="DO9" s="611"/>
      <c r="DP9" s="612"/>
      <c r="DQ9" s="619">
        <v>14835867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1116434</v>
      </c>
      <c r="CS10" s="611"/>
      <c r="CT10" s="611"/>
      <c r="CU10" s="611"/>
      <c r="CV10" s="611"/>
      <c r="CW10" s="611"/>
      <c r="CX10" s="611"/>
      <c r="CY10" s="612"/>
      <c r="CZ10" s="613">
        <v>0.6</v>
      </c>
      <c r="DA10" s="613"/>
      <c r="DB10" s="613"/>
      <c r="DC10" s="613"/>
      <c r="DD10" s="619" t="s">
        <v>122</v>
      </c>
      <c r="DE10" s="611"/>
      <c r="DF10" s="611"/>
      <c r="DG10" s="611"/>
      <c r="DH10" s="611"/>
      <c r="DI10" s="611"/>
      <c r="DJ10" s="611"/>
      <c r="DK10" s="611"/>
      <c r="DL10" s="611"/>
      <c r="DM10" s="611"/>
      <c r="DN10" s="611"/>
      <c r="DO10" s="611"/>
      <c r="DP10" s="612"/>
      <c r="DQ10" s="619">
        <v>994580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13159572</v>
      </c>
      <c r="S11" s="611"/>
      <c r="T11" s="611"/>
      <c r="U11" s="611"/>
      <c r="V11" s="611"/>
      <c r="W11" s="611"/>
      <c r="X11" s="611"/>
      <c r="Y11" s="612"/>
      <c r="Z11" s="615">
        <v>7.2</v>
      </c>
      <c r="AA11" s="616"/>
      <c r="AB11" s="616"/>
      <c r="AC11" s="622"/>
      <c r="AD11" s="619">
        <v>13159572</v>
      </c>
      <c r="AE11" s="611"/>
      <c r="AF11" s="611"/>
      <c r="AG11" s="611"/>
      <c r="AH11" s="611"/>
      <c r="AI11" s="611"/>
      <c r="AJ11" s="611"/>
      <c r="AK11" s="612"/>
      <c r="AL11" s="615">
        <v>12.7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7950869</v>
      </c>
      <c r="CS12" s="611"/>
      <c r="CT12" s="611"/>
      <c r="CU12" s="611"/>
      <c r="CV12" s="611"/>
      <c r="CW12" s="611"/>
      <c r="CX12" s="611"/>
      <c r="CY12" s="612"/>
      <c r="CZ12" s="613">
        <v>4.5</v>
      </c>
      <c r="DA12" s="613"/>
      <c r="DB12" s="613"/>
      <c r="DC12" s="613"/>
      <c r="DD12" s="619">
        <v>18726</v>
      </c>
      <c r="DE12" s="611"/>
      <c r="DF12" s="611"/>
      <c r="DG12" s="611"/>
      <c r="DH12" s="611"/>
      <c r="DI12" s="611"/>
      <c r="DJ12" s="611"/>
      <c r="DK12" s="611"/>
      <c r="DL12" s="611"/>
      <c r="DM12" s="611"/>
      <c r="DN12" s="611"/>
      <c r="DO12" s="611"/>
      <c r="DP12" s="612"/>
      <c r="DQ12" s="619">
        <v>7816634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9901642</v>
      </c>
      <c r="CS13" s="611"/>
      <c r="CT13" s="611"/>
      <c r="CU13" s="611"/>
      <c r="CV13" s="611"/>
      <c r="CW13" s="611"/>
      <c r="CX13" s="611"/>
      <c r="CY13" s="612"/>
      <c r="CZ13" s="613">
        <v>5.6</v>
      </c>
      <c r="DA13" s="613"/>
      <c r="DB13" s="613"/>
      <c r="DC13" s="613"/>
      <c r="DD13" s="619">
        <v>3555633</v>
      </c>
      <c r="DE13" s="611"/>
      <c r="DF13" s="611"/>
      <c r="DG13" s="611"/>
      <c r="DH13" s="611"/>
      <c r="DI13" s="611"/>
      <c r="DJ13" s="611"/>
      <c r="DK13" s="611"/>
      <c r="DL13" s="611"/>
      <c r="DM13" s="611"/>
      <c r="DN13" s="611"/>
      <c r="DO13" s="611"/>
      <c r="DP13" s="612"/>
      <c r="DQ13" s="619">
        <v>7183411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3777</v>
      </c>
      <c r="S14" s="611"/>
      <c r="T14" s="611"/>
      <c r="U14" s="611"/>
      <c r="V14" s="611"/>
      <c r="W14" s="611"/>
      <c r="X14" s="611"/>
      <c r="Y14" s="612"/>
      <c r="Z14" s="613">
        <v>0</v>
      </c>
      <c r="AA14" s="613"/>
      <c r="AB14" s="613"/>
      <c r="AC14" s="613"/>
      <c r="AD14" s="614">
        <v>3777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116989</v>
      </c>
      <c r="BH14" s="611"/>
      <c r="BI14" s="611"/>
      <c r="BJ14" s="611"/>
      <c r="BK14" s="611"/>
      <c r="BL14" s="611"/>
      <c r="BM14" s="611"/>
      <c r="BN14" s="612"/>
      <c r="BO14" s="613">
        <v>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1211558</v>
      </c>
      <c r="CS14" s="611"/>
      <c r="CT14" s="611"/>
      <c r="CU14" s="611"/>
      <c r="CV14" s="611"/>
      <c r="CW14" s="611"/>
      <c r="CX14" s="611"/>
      <c r="CY14" s="612"/>
      <c r="CZ14" s="613">
        <v>0.7</v>
      </c>
      <c r="DA14" s="613"/>
      <c r="DB14" s="613"/>
      <c r="DC14" s="613"/>
      <c r="DD14" s="619">
        <v>521160</v>
      </c>
      <c r="DE14" s="611"/>
      <c r="DF14" s="611"/>
      <c r="DG14" s="611"/>
      <c r="DH14" s="611"/>
      <c r="DI14" s="611"/>
      <c r="DJ14" s="611"/>
      <c r="DK14" s="611"/>
      <c r="DL14" s="611"/>
      <c r="DM14" s="611"/>
      <c r="DN14" s="611"/>
      <c r="DO14" s="611"/>
      <c r="DP14" s="612"/>
      <c r="DQ14" s="619">
        <v>969296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6294127</v>
      </c>
      <c r="BH15" s="611"/>
      <c r="BI15" s="611"/>
      <c r="BJ15" s="611"/>
      <c r="BK15" s="611"/>
      <c r="BL15" s="611"/>
      <c r="BM15" s="611"/>
      <c r="BN15" s="612"/>
      <c r="BO15" s="613">
        <v>11.4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17914455</v>
      </c>
      <c r="CS15" s="611"/>
      <c r="CT15" s="611"/>
      <c r="CU15" s="611"/>
      <c r="CV15" s="611"/>
      <c r="CW15" s="611"/>
      <c r="CX15" s="611"/>
      <c r="CY15" s="612"/>
      <c r="CZ15" s="613">
        <v>10</v>
      </c>
      <c r="DA15" s="613"/>
      <c r="DB15" s="613"/>
      <c r="DC15" s="613"/>
      <c r="DD15" s="619">
        <v>2769438</v>
      </c>
      <c r="DE15" s="611"/>
      <c r="DF15" s="611"/>
      <c r="DG15" s="611"/>
      <c r="DH15" s="611"/>
      <c r="DI15" s="611"/>
      <c r="DJ15" s="611"/>
      <c r="DK15" s="611"/>
      <c r="DL15" s="611"/>
      <c r="DM15" s="611"/>
      <c r="DN15" s="611"/>
      <c r="DO15" s="611"/>
      <c r="DP15" s="612"/>
      <c r="DQ15" s="619">
        <v>14885798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141345</v>
      </c>
      <c r="S16" s="611"/>
      <c r="T16" s="611"/>
      <c r="U16" s="611"/>
      <c r="V16" s="611"/>
      <c r="W16" s="611"/>
      <c r="X16" s="611"/>
      <c r="Y16" s="612"/>
      <c r="Z16" s="613">
        <v>0.1</v>
      </c>
      <c r="AA16" s="613"/>
      <c r="AB16" s="613"/>
      <c r="AC16" s="613"/>
      <c r="AD16" s="614">
        <v>141345</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2028852</v>
      </c>
      <c r="CS17" s="611"/>
      <c r="CT17" s="611"/>
      <c r="CU17" s="611"/>
      <c r="CV17" s="611"/>
      <c r="CW17" s="611"/>
      <c r="CX17" s="611"/>
      <c r="CY17" s="612"/>
      <c r="CZ17" s="613">
        <v>1.1000000000000001</v>
      </c>
      <c r="DA17" s="613"/>
      <c r="DB17" s="613"/>
      <c r="DC17" s="613"/>
      <c r="DD17" s="619" t="s">
        <v>122</v>
      </c>
      <c r="DE17" s="611"/>
      <c r="DF17" s="611"/>
      <c r="DG17" s="611"/>
      <c r="DH17" s="611"/>
      <c r="DI17" s="611"/>
      <c r="DJ17" s="611"/>
      <c r="DK17" s="611"/>
      <c r="DL17" s="611"/>
      <c r="DM17" s="611"/>
      <c r="DN17" s="611"/>
      <c r="DO17" s="611"/>
      <c r="DP17" s="612"/>
      <c r="DQ17" s="619">
        <v>2028852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97434</v>
      </c>
      <c r="S18" s="611"/>
      <c r="T18" s="611"/>
      <c r="U18" s="611"/>
      <c r="V18" s="611"/>
      <c r="W18" s="611"/>
      <c r="X18" s="611"/>
      <c r="Y18" s="612"/>
      <c r="Z18" s="613">
        <v>0.1</v>
      </c>
      <c r="AA18" s="613"/>
      <c r="AB18" s="613"/>
      <c r="AC18" s="613"/>
      <c r="AD18" s="614">
        <v>97434</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97434</v>
      </c>
      <c r="S19" s="611"/>
      <c r="T19" s="611"/>
      <c r="U19" s="611"/>
      <c r="V19" s="611"/>
      <c r="W19" s="611"/>
      <c r="X19" s="611"/>
      <c r="Y19" s="612"/>
      <c r="Z19" s="613">
        <v>0.1</v>
      </c>
      <c r="AA19" s="613"/>
      <c r="AB19" s="613"/>
      <c r="AC19" s="613"/>
      <c r="AD19" s="614">
        <v>97434</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62831</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62831</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178299812</v>
      </c>
      <c r="CS20" s="611"/>
      <c r="CT20" s="611"/>
      <c r="CU20" s="611"/>
      <c r="CV20" s="611"/>
      <c r="CW20" s="611"/>
      <c r="CX20" s="611"/>
      <c r="CY20" s="612"/>
      <c r="CZ20" s="613">
        <v>100</v>
      </c>
      <c r="DA20" s="613"/>
      <c r="DB20" s="613"/>
      <c r="DC20" s="613"/>
      <c r="DD20" s="619">
        <v>11283043</v>
      </c>
      <c r="DE20" s="611"/>
      <c r="DF20" s="611"/>
      <c r="DG20" s="611"/>
      <c r="DH20" s="611"/>
      <c r="DI20" s="611"/>
      <c r="DJ20" s="611"/>
      <c r="DK20" s="611"/>
      <c r="DL20" s="611"/>
      <c r="DM20" s="611"/>
      <c r="DN20" s="611"/>
      <c r="DO20" s="611"/>
      <c r="DP20" s="612"/>
      <c r="DQ20" s="619">
        <v>126732789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62831</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90313316</v>
      </c>
      <c r="CS24" s="600"/>
      <c r="CT24" s="600"/>
      <c r="CU24" s="600"/>
      <c r="CV24" s="600"/>
      <c r="CW24" s="600"/>
      <c r="CX24" s="600"/>
      <c r="CY24" s="601"/>
      <c r="CZ24" s="604">
        <v>50.7</v>
      </c>
      <c r="DA24" s="605"/>
      <c r="DB24" s="605"/>
      <c r="DC24" s="621"/>
      <c r="DD24" s="642">
        <v>55920338</v>
      </c>
      <c r="DE24" s="600"/>
      <c r="DF24" s="600"/>
      <c r="DG24" s="600"/>
      <c r="DH24" s="600"/>
      <c r="DI24" s="600"/>
      <c r="DJ24" s="600"/>
      <c r="DK24" s="601"/>
      <c r="DL24" s="642">
        <v>44785400</v>
      </c>
      <c r="DM24" s="600"/>
      <c r="DN24" s="600"/>
      <c r="DO24" s="600"/>
      <c r="DP24" s="600"/>
      <c r="DQ24" s="600"/>
      <c r="DR24" s="600"/>
      <c r="DS24" s="600"/>
      <c r="DT24" s="600"/>
      <c r="DU24" s="600"/>
      <c r="DV24" s="601"/>
      <c r="DW24" s="604">
        <v>43.3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71681360</v>
      </c>
      <c r="S25" s="611"/>
      <c r="T25" s="611"/>
      <c r="U25" s="611"/>
      <c r="V25" s="611"/>
      <c r="W25" s="611"/>
      <c r="X25" s="611"/>
      <c r="Y25" s="612"/>
      <c r="Z25" s="613">
        <v>39.200000000000003</v>
      </c>
      <c r="AA25" s="613"/>
      <c r="AB25" s="613"/>
      <c r="AC25" s="613"/>
      <c r="AD25" s="614">
        <v>71681360</v>
      </c>
      <c r="AE25" s="614"/>
      <c r="AF25" s="614"/>
      <c r="AG25" s="614"/>
      <c r="AH25" s="614"/>
      <c r="AI25" s="614"/>
      <c r="AJ25" s="614"/>
      <c r="AK25" s="614"/>
      <c r="AL25" s="615">
        <v>69.3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25932809</v>
      </c>
      <c r="CS25" s="631"/>
      <c r="CT25" s="631"/>
      <c r="CU25" s="631"/>
      <c r="CV25" s="631"/>
      <c r="CW25" s="631"/>
      <c r="CX25" s="631"/>
      <c r="CY25" s="632"/>
      <c r="CZ25" s="615">
        <v>14.5</v>
      </c>
      <c r="DA25" s="643"/>
      <c r="DB25" s="643"/>
      <c r="DC25" s="645"/>
      <c r="DD25" s="619">
        <v>24047054</v>
      </c>
      <c r="DE25" s="631"/>
      <c r="DF25" s="631"/>
      <c r="DG25" s="631"/>
      <c r="DH25" s="631"/>
      <c r="DI25" s="631"/>
      <c r="DJ25" s="631"/>
      <c r="DK25" s="632"/>
      <c r="DL25" s="619">
        <v>23282704</v>
      </c>
      <c r="DM25" s="631"/>
      <c r="DN25" s="631"/>
      <c r="DO25" s="631"/>
      <c r="DP25" s="631"/>
      <c r="DQ25" s="631"/>
      <c r="DR25" s="631"/>
      <c r="DS25" s="631"/>
      <c r="DT25" s="631"/>
      <c r="DU25" s="631"/>
      <c r="DV25" s="632"/>
      <c r="DW25" s="615">
        <v>22.5</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32153</v>
      </c>
      <c r="S26" s="611"/>
      <c r="T26" s="611"/>
      <c r="U26" s="611"/>
      <c r="V26" s="611"/>
      <c r="W26" s="611"/>
      <c r="X26" s="611"/>
      <c r="Y26" s="612"/>
      <c r="Z26" s="613">
        <v>0</v>
      </c>
      <c r="AA26" s="613"/>
      <c r="AB26" s="613"/>
      <c r="AC26" s="613"/>
      <c r="AD26" s="614">
        <v>32153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17473962</v>
      </c>
      <c r="CS26" s="611"/>
      <c r="CT26" s="611"/>
      <c r="CU26" s="611"/>
      <c r="CV26" s="611"/>
      <c r="CW26" s="611"/>
      <c r="CX26" s="611"/>
      <c r="CY26" s="612"/>
      <c r="CZ26" s="615">
        <v>9.8000000000000007</v>
      </c>
      <c r="DA26" s="643"/>
      <c r="DB26" s="643"/>
      <c r="DC26" s="645"/>
      <c r="DD26" s="619">
        <v>16292556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1595474</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55395755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62353387</v>
      </c>
      <c r="CS27" s="631"/>
      <c r="CT27" s="631"/>
      <c r="CU27" s="631"/>
      <c r="CV27" s="631"/>
      <c r="CW27" s="631"/>
      <c r="CX27" s="631"/>
      <c r="CY27" s="632"/>
      <c r="CZ27" s="615">
        <v>35</v>
      </c>
      <c r="DA27" s="643"/>
      <c r="DB27" s="643"/>
      <c r="DC27" s="645"/>
      <c r="DD27" s="619">
        <v>29846164</v>
      </c>
      <c r="DE27" s="631"/>
      <c r="DF27" s="631"/>
      <c r="DG27" s="631"/>
      <c r="DH27" s="631"/>
      <c r="DI27" s="631"/>
      <c r="DJ27" s="631"/>
      <c r="DK27" s="632"/>
      <c r="DL27" s="619">
        <v>19475576</v>
      </c>
      <c r="DM27" s="631"/>
      <c r="DN27" s="631"/>
      <c r="DO27" s="631"/>
      <c r="DP27" s="631"/>
      <c r="DQ27" s="631"/>
      <c r="DR27" s="631"/>
      <c r="DS27" s="631"/>
      <c r="DT27" s="631"/>
      <c r="DU27" s="631"/>
      <c r="DV27" s="632"/>
      <c r="DW27" s="615">
        <v>18.8</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4154855</v>
      </c>
      <c r="S28" s="611"/>
      <c r="T28" s="611"/>
      <c r="U28" s="611"/>
      <c r="V28" s="611"/>
      <c r="W28" s="611"/>
      <c r="X28" s="611"/>
      <c r="Y28" s="612"/>
      <c r="Z28" s="613">
        <v>2.2999999999999998</v>
      </c>
      <c r="AA28" s="613"/>
      <c r="AB28" s="613"/>
      <c r="AC28" s="613"/>
      <c r="AD28" s="614">
        <v>2856071</v>
      </c>
      <c r="AE28" s="614"/>
      <c r="AF28" s="614"/>
      <c r="AG28" s="614"/>
      <c r="AH28" s="614"/>
      <c r="AI28" s="614"/>
      <c r="AJ28" s="614"/>
      <c r="AK28" s="614"/>
      <c r="AL28" s="615">
        <v>2.8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2027120</v>
      </c>
      <c r="CS28" s="611"/>
      <c r="CT28" s="611"/>
      <c r="CU28" s="611"/>
      <c r="CV28" s="611"/>
      <c r="CW28" s="611"/>
      <c r="CX28" s="611"/>
      <c r="CY28" s="612"/>
      <c r="CZ28" s="615">
        <v>1.1000000000000001</v>
      </c>
      <c r="DA28" s="643"/>
      <c r="DB28" s="643"/>
      <c r="DC28" s="645"/>
      <c r="DD28" s="619">
        <v>2027120</v>
      </c>
      <c r="DE28" s="611"/>
      <c r="DF28" s="611"/>
      <c r="DG28" s="611"/>
      <c r="DH28" s="611"/>
      <c r="DI28" s="611"/>
      <c r="DJ28" s="611"/>
      <c r="DK28" s="612"/>
      <c r="DL28" s="619">
        <v>2027120</v>
      </c>
      <c r="DM28" s="611"/>
      <c r="DN28" s="611"/>
      <c r="DO28" s="611"/>
      <c r="DP28" s="611"/>
      <c r="DQ28" s="611"/>
      <c r="DR28" s="611"/>
      <c r="DS28" s="611"/>
      <c r="DT28" s="611"/>
      <c r="DU28" s="611"/>
      <c r="DV28" s="612"/>
      <c r="DW28" s="615">
        <v>2</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898984</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2027120</v>
      </c>
      <c r="CS29" s="631"/>
      <c r="CT29" s="631"/>
      <c r="CU29" s="631"/>
      <c r="CV29" s="631"/>
      <c r="CW29" s="631"/>
      <c r="CX29" s="631"/>
      <c r="CY29" s="632"/>
      <c r="CZ29" s="615">
        <v>1.1000000000000001</v>
      </c>
      <c r="DA29" s="643"/>
      <c r="DB29" s="643"/>
      <c r="DC29" s="645"/>
      <c r="DD29" s="619">
        <v>2027120</v>
      </c>
      <c r="DE29" s="631"/>
      <c r="DF29" s="631"/>
      <c r="DG29" s="631"/>
      <c r="DH29" s="631"/>
      <c r="DI29" s="631"/>
      <c r="DJ29" s="631"/>
      <c r="DK29" s="632"/>
      <c r="DL29" s="619">
        <v>2027120</v>
      </c>
      <c r="DM29" s="631"/>
      <c r="DN29" s="631"/>
      <c r="DO29" s="631"/>
      <c r="DP29" s="631"/>
      <c r="DQ29" s="631"/>
      <c r="DR29" s="631"/>
      <c r="DS29" s="631"/>
      <c r="DT29" s="631"/>
      <c r="DU29" s="631"/>
      <c r="DV29" s="632"/>
      <c r="DW29" s="615">
        <v>2</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29878860</v>
      </c>
      <c r="S30" s="611"/>
      <c r="T30" s="611"/>
      <c r="U30" s="611"/>
      <c r="V30" s="611"/>
      <c r="W30" s="611"/>
      <c r="X30" s="611"/>
      <c r="Y30" s="612"/>
      <c r="Z30" s="613">
        <v>16.3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1930620</v>
      </c>
      <c r="CS30" s="611"/>
      <c r="CT30" s="611"/>
      <c r="CU30" s="611"/>
      <c r="CV30" s="611"/>
      <c r="CW30" s="611"/>
      <c r="CX30" s="611"/>
      <c r="CY30" s="612"/>
      <c r="CZ30" s="615">
        <v>1.1000000000000001</v>
      </c>
      <c r="DA30" s="643"/>
      <c r="DB30" s="643"/>
      <c r="DC30" s="645"/>
      <c r="DD30" s="619">
        <v>1930620</v>
      </c>
      <c r="DE30" s="611"/>
      <c r="DF30" s="611"/>
      <c r="DG30" s="611"/>
      <c r="DH30" s="611"/>
      <c r="DI30" s="611"/>
      <c r="DJ30" s="611"/>
      <c r="DK30" s="612"/>
      <c r="DL30" s="619">
        <v>1930620</v>
      </c>
      <c r="DM30" s="611"/>
      <c r="DN30" s="611"/>
      <c r="DO30" s="611"/>
      <c r="DP30" s="611"/>
      <c r="DQ30" s="611"/>
      <c r="DR30" s="611"/>
      <c r="DS30" s="611"/>
      <c r="DT30" s="611"/>
      <c r="DU30" s="611"/>
      <c r="DV30" s="612"/>
      <c r="DW30" s="615">
        <v>1.9</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v>31426743</v>
      </c>
      <c r="S31" s="611"/>
      <c r="T31" s="611"/>
      <c r="U31" s="611"/>
      <c r="V31" s="611"/>
      <c r="W31" s="611"/>
      <c r="X31" s="611"/>
      <c r="Y31" s="612"/>
      <c r="Z31" s="613">
        <v>17.2</v>
      </c>
      <c r="AA31" s="613"/>
      <c r="AB31" s="613"/>
      <c r="AC31" s="613"/>
      <c r="AD31" s="614">
        <v>28829968</v>
      </c>
      <c r="AE31" s="614"/>
      <c r="AF31" s="614"/>
      <c r="AG31" s="614"/>
      <c r="AH31" s="614"/>
      <c r="AI31" s="614"/>
      <c r="AJ31" s="614"/>
      <c r="AK31" s="614"/>
      <c r="AL31" s="615">
        <v>27.9</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v>
      </c>
      <c r="BH31" s="654"/>
      <c r="BI31" s="654"/>
      <c r="BJ31" s="654"/>
      <c r="BK31" s="654"/>
      <c r="BL31" s="654"/>
      <c r="BM31" s="605">
        <v>97.7</v>
      </c>
      <c r="BN31" s="654"/>
      <c r="BO31" s="654"/>
      <c r="BP31" s="654"/>
      <c r="BQ31" s="655"/>
      <c r="BR31" s="657">
        <v>99</v>
      </c>
      <c r="BS31" s="654"/>
      <c r="BT31" s="654"/>
      <c r="BU31" s="654"/>
      <c r="BV31" s="654"/>
      <c r="BW31" s="654"/>
      <c r="BX31" s="605">
        <v>97.6</v>
      </c>
      <c r="BY31" s="654"/>
      <c r="BZ31" s="654"/>
      <c r="CA31" s="654"/>
      <c r="CB31" s="655"/>
      <c r="CD31" s="650"/>
      <c r="CE31" s="651"/>
      <c r="CF31" s="607" t="s">
        <v>300</v>
      </c>
      <c r="CG31" s="608"/>
      <c r="CH31" s="608"/>
      <c r="CI31" s="608"/>
      <c r="CJ31" s="608"/>
      <c r="CK31" s="608"/>
      <c r="CL31" s="608"/>
      <c r="CM31" s="608"/>
      <c r="CN31" s="608"/>
      <c r="CO31" s="608"/>
      <c r="CP31" s="608"/>
      <c r="CQ31" s="609"/>
      <c r="CR31" s="610">
        <v>96500</v>
      </c>
      <c r="CS31" s="631"/>
      <c r="CT31" s="631"/>
      <c r="CU31" s="631"/>
      <c r="CV31" s="631"/>
      <c r="CW31" s="631"/>
      <c r="CX31" s="631"/>
      <c r="CY31" s="632"/>
      <c r="CZ31" s="615">
        <v>0.1</v>
      </c>
      <c r="DA31" s="643"/>
      <c r="DB31" s="643"/>
      <c r="DC31" s="645"/>
      <c r="DD31" s="619">
        <v>96500</v>
      </c>
      <c r="DE31" s="631"/>
      <c r="DF31" s="631"/>
      <c r="DG31" s="631"/>
      <c r="DH31" s="631"/>
      <c r="DI31" s="631"/>
      <c r="DJ31" s="631"/>
      <c r="DK31" s="632"/>
      <c r="DL31" s="619">
        <v>96500</v>
      </c>
      <c r="DM31" s="631"/>
      <c r="DN31" s="631"/>
      <c r="DO31" s="631"/>
      <c r="DP31" s="631"/>
      <c r="DQ31" s="631"/>
      <c r="DR31" s="631"/>
      <c r="DS31" s="631"/>
      <c r="DT31" s="631"/>
      <c r="DU31" s="631"/>
      <c r="DV31" s="632"/>
      <c r="DW31" s="615">
        <v>0.1</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18915018</v>
      </c>
      <c r="S32" s="611"/>
      <c r="T32" s="611"/>
      <c r="U32" s="611"/>
      <c r="V32" s="611"/>
      <c r="W32" s="611"/>
      <c r="X32" s="611"/>
      <c r="Y32" s="612"/>
      <c r="Z32" s="613">
        <v>10.3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98.9</v>
      </c>
      <c r="BH32" s="631"/>
      <c r="BI32" s="631"/>
      <c r="BJ32" s="631"/>
      <c r="BK32" s="631"/>
      <c r="BL32" s="631"/>
      <c r="BM32" s="616">
        <v>97.4</v>
      </c>
      <c r="BN32" s="631"/>
      <c r="BO32" s="631"/>
      <c r="BP32" s="631"/>
      <c r="BQ32" s="656"/>
      <c r="BR32" s="667">
        <v>98.8</v>
      </c>
      <c r="BS32" s="631"/>
      <c r="BT32" s="631"/>
      <c r="BU32" s="631"/>
      <c r="BV32" s="631"/>
      <c r="BW32" s="631"/>
      <c r="BX32" s="616">
        <v>97.4</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1936827</v>
      </c>
      <c r="S33" s="611"/>
      <c r="T33" s="611"/>
      <c r="U33" s="611"/>
      <c r="V33" s="611"/>
      <c r="W33" s="611"/>
      <c r="X33" s="611"/>
      <c r="Y33" s="612"/>
      <c r="Z33" s="613">
        <v>1.1000000000000001</v>
      </c>
      <c r="AA33" s="613"/>
      <c r="AB33" s="613"/>
      <c r="AC33" s="613"/>
      <c r="AD33" s="614">
        <v>8572</v>
      </c>
      <c r="AE33" s="614"/>
      <c r="AF33" s="614"/>
      <c r="AG33" s="614"/>
      <c r="AH33" s="614"/>
      <c r="AI33" s="614"/>
      <c r="AJ33" s="614"/>
      <c r="AK33" s="614"/>
      <c r="AL33" s="615">
        <v>0</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76703453</v>
      </c>
      <c r="CS33" s="631"/>
      <c r="CT33" s="631"/>
      <c r="CU33" s="631"/>
      <c r="CV33" s="631"/>
      <c r="CW33" s="631"/>
      <c r="CX33" s="631"/>
      <c r="CY33" s="632"/>
      <c r="CZ33" s="615">
        <v>43</v>
      </c>
      <c r="DA33" s="643"/>
      <c r="DB33" s="643"/>
      <c r="DC33" s="645"/>
      <c r="DD33" s="619">
        <v>66372213</v>
      </c>
      <c r="DE33" s="631"/>
      <c r="DF33" s="631"/>
      <c r="DG33" s="631"/>
      <c r="DH33" s="631"/>
      <c r="DI33" s="631"/>
      <c r="DJ33" s="631"/>
      <c r="DK33" s="632"/>
      <c r="DL33" s="619">
        <v>37916486</v>
      </c>
      <c r="DM33" s="631"/>
      <c r="DN33" s="631"/>
      <c r="DO33" s="631"/>
      <c r="DP33" s="631"/>
      <c r="DQ33" s="631"/>
      <c r="DR33" s="631"/>
      <c r="DS33" s="631"/>
      <c r="DT33" s="631"/>
      <c r="DU33" s="631"/>
      <c r="DV33" s="632"/>
      <c r="DW33" s="615">
        <v>36.700000000000003</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521593</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37283049</v>
      </c>
      <c r="CS34" s="611"/>
      <c r="CT34" s="611"/>
      <c r="CU34" s="611"/>
      <c r="CV34" s="611"/>
      <c r="CW34" s="611"/>
      <c r="CX34" s="611"/>
      <c r="CY34" s="612"/>
      <c r="CZ34" s="615">
        <v>20.9</v>
      </c>
      <c r="DA34" s="643"/>
      <c r="DB34" s="643"/>
      <c r="DC34" s="645"/>
      <c r="DD34" s="619">
        <v>32153557</v>
      </c>
      <c r="DE34" s="611"/>
      <c r="DF34" s="611"/>
      <c r="DG34" s="611"/>
      <c r="DH34" s="611"/>
      <c r="DI34" s="611"/>
      <c r="DJ34" s="611"/>
      <c r="DK34" s="612"/>
      <c r="DL34" s="619">
        <v>23646211</v>
      </c>
      <c r="DM34" s="611"/>
      <c r="DN34" s="611"/>
      <c r="DO34" s="611"/>
      <c r="DP34" s="611"/>
      <c r="DQ34" s="611"/>
      <c r="DR34" s="611"/>
      <c r="DS34" s="611"/>
      <c r="DT34" s="611"/>
      <c r="DU34" s="611"/>
      <c r="DV34" s="612"/>
      <c r="DW34" s="615">
        <v>22.9</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12246664</v>
      </c>
      <c r="S35" s="611"/>
      <c r="T35" s="611"/>
      <c r="U35" s="611"/>
      <c r="V35" s="611"/>
      <c r="W35" s="611"/>
      <c r="X35" s="611"/>
      <c r="Y35" s="612"/>
      <c r="Z35" s="613">
        <v>6.7</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1427017</v>
      </c>
      <c r="CS35" s="631"/>
      <c r="CT35" s="631"/>
      <c r="CU35" s="631"/>
      <c r="CV35" s="631"/>
      <c r="CW35" s="631"/>
      <c r="CX35" s="631"/>
      <c r="CY35" s="632"/>
      <c r="CZ35" s="615">
        <v>0.8</v>
      </c>
      <c r="DA35" s="643"/>
      <c r="DB35" s="643"/>
      <c r="DC35" s="645"/>
      <c r="DD35" s="619">
        <v>1365222</v>
      </c>
      <c r="DE35" s="631"/>
      <c r="DF35" s="631"/>
      <c r="DG35" s="631"/>
      <c r="DH35" s="631"/>
      <c r="DI35" s="631"/>
      <c r="DJ35" s="631"/>
      <c r="DK35" s="632"/>
      <c r="DL35" s="619">
        <v>1365222</v>
      </c>
      <c r="DM35" s="631"/>
      <c r="DN35" s="631"/>
      <c r="DO35" s="631"/>
      <c r="DP35" s="631"/>
      <c r="DQ35" s="631"/>
      <c r="DR35" s="631"/>
      <c r="DS35" s="631"/>
      <c r="DT35" s="631"/>
      <c r="DU35" s="631"/>
      <c r="DV35" s="632"/>
      <c r="DW35" s="615">
        <v>1.3</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4650921</v>
      </c>
      <c r="S36" s="611"/>
      <c r="T36" s="611"/>
      <c r="U36" s="611"/>
      <c r="V36" s="611"/>
      <c r="W36" s="611"/>
      <c r="X36" s="611"/>
      <c r="Y36" s="612"/>
      <c r="Z36" s="613">
        <v>2.5</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14127341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436019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18617447</v>
      </c>
      <c r="CS36" s="611"/>
      <c r="CT36" s="611"/>
      <c r="CU36" s="611"/>
      <c r="CV36" s="611"/>
      <c r="CW36" s="611"/>
      <c r="CX36" s="611"/>
      <c r="CY36" s="612"/>
      <c r="CZ36" s="615">
        <v>10.4</v>
      </c>
      <c r="DA36" s="643"/>
      <c r="DB36" s="643"/>
      <c r="DC36" s="645"/>
      <c r="DD36" s="619">
        <v>16110368</v>
      </c>
      <c r="DE36" s="611"/>
      <c r="DF36" s="611"/>
      <c r="DG36" s="611"/>
      <c r="DH36" s="611"/>
      <c r="DI36" s="611"/>
      <c r="DJ36" s="611"/>
      <c r="DK36" s="612"/>
      <c r="DL36" s="619">
        <v>4774483</v>
      </c>
      <c r="DM36" s="611"/>
      <c r="DN36" s="611"/>
      <c r="DO36" s="611"/>
      <c r="DP36" s="611"/>
      <c r="DQ36" s="611"/>
      <c r="DR36" s="611"/>
      <c r="DS36" s="611"/>
      <c r="DT36" s="611"/>
      <c r="DU36" s="611"/>
      <c r="DV36" s="612"/>
      <c r="DW36" s="615">
        <v>4.5999999999999996</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2306893</v>
      </c>
      <c r="S37" s="611"/>
      <c r="T37" s="611"/>
      <c r="U37" s="611"/>
      <c r="V37" s="611"/>
      <c r="W37" s="611"/>
      <c r="X37" s="611"/>
      <c r="Y37" s="612"/>
      <c r="Z37" s="613">
        <v>1.3</v>
      </c>
      <c r="AA37" s="613"/>
      <c r="AB37" s="613"/>
      <c r="AC37" s="613"/>
      <c r="AD37" s="614">
        <v>74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t="s">
        <v>122</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436019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2020440</v>
      </c>
      <c r="CS37" s="631"/>
      <c r="CT37" s="631"/>
      <c r="CU37" s="631"/>
      <c r="CV37" s="631"/>
      <c r="CW37" s="631"/>
      <c r="CX37" s="631"/>
      <c r="CY37" s="632"/>
      <c r="CZ37" s="615">
        <v>1.1000000000000001</v>
      </c>
      <c r="DA37" s="643"/>
      <c r="DB37" s="643"/>
      <c r="DC37" s="645"/>
      <c r="DD37" s="619">
        <v>2020440</v>
      </c>
      <c r="DE37" s="631"/>
      <c r="DF37" s="631"/>
      <c r="DG37" s="631"/>
      <c r="DH37" s="631"/>
      <c r="DI37" s="631"/>
      <c r="DJ37" s="631"/>
      <c r="DK37" s="632"/>
      <c r="DL37" s="619">
        <v>1554930</v>
      </c>
      <c r="DM37" s="631"/>
      <c r="DN37" s="631"/>
      <c r="DO37" s="631"/>
      <c r="DP37" s="631"/>
      <c r="DQ37" s="631"/>
      <c r="DR37" s="631"/>
      <c r="DS37" s="631"/>
      <c r="DT37" s="631"/>
      <c r="DU37" s="631"/>
      <c r="DV37" s="632"/>
      <c r="DW37" s="615">
        <v>1.5</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2749000</v>
      </c>
      <c r="S38" s="611"/>
      <c r="T38" s="611"/>
      <c r="U38" s="611"/>
      <c r="V38" s="611"/>
      <c r="W38" s="611"/>
      <c r="X38" s="611"/>
      <c r="Y38" s="612"/>
      <c r="Z38" s="613">
        <v>1.5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71247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14127341</v>
      </c>
      <c r="CS38" s="611"/>
      <c r="CT38" s="611"/>
      <c r="CU38" s="611"/>
      <c r="CV38" s="611"/>
      <c r="CW38" s="611"/>
      <c r="CX38" s="611"/>
      <c r="CY38" s="612"/>
      <c r="CZ38" s="615">
        <v>7.9</v>
      </c>
      <c r="DA38" s="643"/>
      <c r="DB38" s="643"/>
      <c r="DC38" s="645"/>
      <c r="DD38" s="619">
        <v>11644947</v>
      </c>
      <c r="DE38" s="611"/>
      <c r="DF38" s="611"/>
      <c r="DG38" s="611"/>
      <c r="DH38" s="611"/>
      <c r="DI38" s="611"/>
      <c r="DJ38" s="611"/>
      <c r="DK38" s="612"/>
      <c r="DL38" s="619">
        <v>8130570</v>
      </c>
      <c r="DM38" s="611"/>
      <c r="DN38" s="611"/>
      <c r="DO38" s="611"/>
      <c r="DP38" s="611"/>
      <c r="DQ38" s="611"/>
      <c r="DR38" s="611"/>
      <c r="DS38" s="611"/>
      <c r="DT38" s="611"/>
      <c r="DU38" s="611"/>
      <c r="DV38" s="612"/>
      <c r="DW38" s="615">
        <v>7.9</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85162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5200483</v>
      </c>
      <c r="CS39" s="631"/>
      <c r="CT39" s="631"/>
      <c r="CU39" s="631"/>
      <c r="CV39" s="631"/>
      <c r="CW39" s="631"/>
      <c r="CX39" s="631"/>
      <c r="CY39" s="632"/>
      <c r="CZ39" s="615">
        <v>2.9</v>
      </c>
      <c r="DA39" s="643"/>
      <c r="DB39" s="643"/>
      <c r="DC39" s="645"/>
      <c r="DD39" s="619">
        <v>5098119</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17"/>
      <c r="BM40" s="608" t="s">
        <v>333</v>
      </c>
      <c r="BN40" s="608"/>
      <c r="BO40" s="608"/>
      <c r="BP40" s="608"/>
      <c r="BQ40" s="608"/>
      <c r="BR40" s="608"/>
      <c r="BS40" s="608"/>
      <c r="BT40" s="608"/>
      <c r="BU40" s="609"/>
      <c r="BV40" s="610">
        <v>113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48116</v>
      </c>
      <c r="CS40" s="611"/>
      <c r="CT40" s="611"/>
      <c r="CU40" s="611"/>
      <c r="CV40" s="611"/>
      <c r="CW40" s="611"/>
      <c r="CX40" s="611"/>
      <c r="CY40" s="612"/>
      <c r="CZ40" s="615">
        <v>0</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182995345</v>
      </c>
      <c r="S41" s="683"/>
      <c r="T41" s="683"/>
      <c r="U41" s="683"/>
      <c r="V41" s="683"/>
      <c r="W41" s="683"/>
      <c r="X41" s="683"/>
      <c r="Y41" s="687"/>
      <c r="Z41" s="688">
        <v>100</v>
      </c>
      <c r="AA41" s="688"/>
      <c r="AB41" s="688"/>
      <c r="AC41" s="688"/>
      <c r="AD41" s="689">
        <v>103408198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6523398</v>
      </c>
      <c r="BA41" s="611"/>
      <c r="BB41" s="611"/>
      <c r="BC41" s="611"/>
      <c r="BD41" s="631"/>
      <c r="BE41" s="631"/>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7603943</v>
      </c>
      <c r="BA42" s="683"/>
      <c r="BB42" s="683"/>
      <c r="BC42" s="683"/>
      <c r="BD42" s="669"/>
      <c r="BE42" s="669"/>
      <c r="BF42" s="671"/>
      <c r="BG42" s="662"/>
      <c r="BH42" s="663"/>
      <c r="BI42" s="663"/>
      <c r="BJ42" s="663"/>
      <c r="BK42" s="663"/>
      <c r="BL42" s="218"/>
      <c r="BM42" s="634" t="s">
        <v>340</v>
      </c>
      <c r="BN42" s="634"/>
      <c r="BO42" s="634"/>
      <c r="BP42" s="634"/>
      <c r="BQ42" s="634"/>
      <c r="BR42" s="634"/>
      <c r="BS42" s="634"/>
      <c r="BT42" s="634"/>
      <c r="BU42" s="635"/>
      <c r="BV42" s="682">
        <v>254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11283043</v>
      </c>
      <c r="CS42" s="631"/>
      <c r="CT42" s="631"/>
      <c r="CU42" s="631"/>
      <c r="CV42" s="631"/>
      <c r="CW42" s="631"/>
      <c r="CX42" s="631"/>
      <c r="CY42" s="632"/>
      <c r="CZ42" s="615">
        <v>6.3</v>
      </c>
      <c r="DA42" s="643"/>
      <c r="DB42" s="643"/>
      <c r="DC42" s="645"/>
      <c r="DD42" s="619">
        <v>4440238</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407814</v>
      </c>
      <c r="CS43" s="631"/>
      <c r="CT43" s="631"/>
      <c r="CU43" s="631"/>
      <c r="CV43" s="631"/>
      <c r="CW43" s="631"/>
      <c r="CX43" s="631"/>
      <c r="CY43" s="632"/>
      <c r="CZ43" s="615">
        <v>0.2</v>
      </c>
      <c r="DA43" s="643"/>
      <c r="DB43" s="643"/>
      <c r="DC43" s="645"/>
      <c r="DD43" s="619">
        <v>407814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11283043</v>
      </c>
      <c r="CS44" s="611"/>
      <c r="CT44" s="611"/>
      <c r="CU44" s="611"/>
      <c r="CV44" s="611"/>
      <c r="CW44" s="611"/>
      <c r="CX44" s="611"/>
      <c r="CY44" s="612"/>
      <c r="CZ44" s="615">
        <v>6.3</v>
      </c>
      <c r="DA44" s="616"/>
      <c r="DB44" s="616"/>
      <c r="DC44" s="622"/>
      <c r="DD44" s="619">
        <v>4440238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2720842</v>
      </c>
      <c r="CS45" s="631"/>
      <c r="CT45" s="631"/>
      <c r="CU45" s="631"/>
      <c r="CV45" s="631"/>
      <c r="CW45" s="631"/>
      <c r="CX45" s="631"/>
      <c r="CY45" s="632"/>
      <c r="CZ45" s="615">
        <v>1.5</v>
      </c>
      <c r="DA45" s="643"/>
      <c r="DB45" s="643"/>
      <c r="DC45" s="645"/>
      <c r="DD45" s="619">
        <v>900934</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348</v>
      </c>
      <c r="CG46" s="608"/>
      <c r="CH46" s="608"/>
      <c r="CI46" s="608"/>
      <c r="CJ46" s="608"/>
      <c r="CK46" s="608"/>
      <c r="CL46" s="608"/>
      <c r="CM46" s="608"/>
      <c r="CN46" s="608"/>
      <c r="CO46" s="608"/>
      <c r="CP46" s="608"/>
      <c r="CQ46" s="609"/>
      <c r="CR46" s="610">
        <v>8562201</v>
      </c>
      <c r="CS46" s="611"/>
      <c r="CT46" s="611"/>
      <c r="CU46" s="611"/>
      <c r="CV46" s="611"/>
      <c r="CW46" s="611"/>
      <c r="CX46" s="611"/>
      <c r="CY46" s="612"/>
      <c r="CZ46" s="615">
        <v>4.8</v>
      </c>
      <c r="DA46" s="616"/>
      <c r="DB46" s="616"/>
      <c r="DC46" s="622"/>
      <c r="DD46" s="619">
        <v>3539304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3" t="s">
        <v>351</v>
      </c>
      <c r="CE49" s="634"/>
      <c r="CF49" s="634"/>
      <c r="CG49" s="634"/>
      <c r="CH49" s="634"/>
      <c r="CI49" s="634"/>
      <c r="CJ49" s="634"/>
      <c r="CK49" s="634"/>
      <c r="CL49" s="634"/>
      <c r="CM49" s="634"/>
      <c r="CN49" s="634"/>
      <c r="CO49" s="634"/>
      <c r="CP49" s="634"/>
      <c r="CQ49" s="635"/>
      <c r="CR49" s="682">
        <v>178299812</v>
      </c>
      <c r="CS49" s="669"/>
      <c r="CT49" s="669"/>
      <c r="CU49" s="669"/>
      <c r="CV49" s="669"/>
      <c r="CW49" s="669"/>
      <c r="CX49" s="669"/>
      <c r="CY49" s="698"/>
      <c r="CZ49" s="690">
        <v>100</v>
      </c>
      <c r="DA49" s="699"/>
      <c r="DB49" s="699"/>
      <c r="DC49" s="700"/>
      <c r="DD49" s="701">
        <v>126732789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5QfGJjurmFgA0xtSmp9w+Y0VKDh2h2Rx3oc84ERoiMCMqdt6oeu7bDPsFoGlrqdf70HnUNEVKndNboH9VztkpQ==" saltValue="z1qM3gBknwtJfkO3IIg3J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183096</v>
      </c>
      <c r="R7" s="740"/>
      <c r="S7" s="740"/>
      <c r="T7" s="740"/>
      <c r="U7" s="740"/>
      <c r="V7" s="740">
        <v>178401</v>
      </c>
      <c r="W7" s="740"/>
      <c r="X7" s="740"/>
      <c r="Y7" s="740"/>
      <c r="Z7" s="740"/>
      <c r="AA7" s="740">
        <v>4696</v>
      </c>
      <c r="AB7" s="740"/>
      <c r="AC7" s="740"/>
      <c r="AD7" s="740"/>
      <c r="AE7" s="741"/>
      <c r="AF7" s="742">
        <v>3774</v>
      </c>
      <c r="AG7" s="743"/>
      <c r="AH7" s="743"/>
      <c r="AI7" s="743"/>
      <c r="AJ7" s="744"/>
      <c r="AK7" s="745">
        <v>12247</v>
      </c>
      <c r="AL7" s="746"/>
      <c r="AM7" s="746"/>
      <c r="AN7" s="746"/>
      <c r="AO7" s="746"/>
      <c r="AP7" s="746">
        <v>18539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544</v>
      </c>
      <c r="BT7" s="734"/>
      <c r="BU7" s="734"/>
      <c r="BV7" s="734"/>
      <c r="BW7" s="734"/>
      <c r="BX7" s="734"/>
      <c r="BY7" s="734"/>
      <c r="BZ7" s="734"/>
      <c r="CA7" s="734"/>
      <c r="CB7" s="734"/>
      <c r="CC7" s="734"/>
      <c r="CD7" s="734"/>
      <c r="CE7" s="734"/>
      <c r="CF7" s="734"/>
      <c r="CG7" s="749"/>
      <c r="CH7" s="730">
        <v>42</v>
      </c>
      <c r="CI7" s="731"/>
      <c r="CJ7" s="731"/>
      <c r="CK7" s="731"/>
      <c r="CL7" s="732"/>
      <c r="CM7" s="730">
        <v>2203</v>
      </c>
      <c r="CN7" s="731"/>
      <c r="CO7" s="731"/>
      <c r="CP7" s="731"/>
      <c r="CQ7" s="732"/>
      <c r="CR7" s="730">
        <v>500</v>
      </c>
      <c r="CS7" s="731"/>
      <c r="CT7" s="731"/>
      <c r="CU7" s="731"/>
      <c r="CV7" s="732"/>
      <c r="CW7" s="730">
        <v>593</v>
      </c>
      <c r="CX7" s="731"/>
      <c r="CY7" s="731"/>
      <c r="CZ7" s="731"/>
      <c r="DA7" s="732"/>
      <c r="DB7" s="730" t="s">
        <v>482</v>
      </c>
      <c r="DC7" s="731"/>
      <c r="DD7" s="731"/>
      <c r="DE7" s="731"/>
      <c r="DF7" s="732"/>
      <c r="DG7" s="730" t="s">
        <v>482</v>
      </c>
      <c r="DH7" s="731"/>
      <c r="DI7" s="731"/>
      <c r="DJ7" s="731"/>
      <c r="DK7" s="732"/>
      <c r="DL7" s="730" t="s">
        <v>482</v>
      </c>
      <c r="DM7" s="731"/>
      <c r="DN7" s="731"/>
      <c r="DO7" s="731"/>
      <c r="DP7" s="732"/>
      <c r="DQ7" s="730" t="s">
        <v>482</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t="s">
        <v>547</v>
      </c>
      <c r="BS8" s="760" t="s">
        <v>545</v>
      </c>
      <c r="BT8" s="761"/>
      <c r="BU8" s="761"/>
      <c r="BV8" s="761"/>
      <c r="BW8" s="761"/>
      <c r="BX8" s="761"/>
      <c r="BY8" s="761"/>
      <c r="BZ8" s="761"/>
      <c r="CA8" s="761"/>
      <c r="CB8" s="761"/>
      <c r="CC8" s="761"/>
      <c r="CD8" s="761"/>
      <c r="CE8" s="761"/>
      <c r="CF8" s="761"/>
      <c r="CG8" s="762"/>
      <c r="CH8" s="763" t="s">
        <v>482</v>
      </c>
      <c r="CI8" s="764"/>
      <c r="CJ8" s="764"/>
      <c r="CK8" s="764"/>
      <c r="CL8" s="765"/>
      <c r="CM8" s="763">
        <v>10</v>
      </c>
      <c r="CN8" s="764"/>
      <c r="CO8" s="764"/>
      <c r="CP8" s="764"/>
      <c r="CQ8" s="765"/>
      <c r="CR8" s="763">
        <v>10</v>
      </c>
      <c r="CS8" s="764"/>
      <c r="CT8" s="764"/>
      <c r="CU8" s="764"/>
      <c r="CV8" s="765"/>
      <c r="CW8" s="763">
        <v>0</v>
      </c>
      <c r="CX8" s="764"/>
      <c r="CY8" s="764"/>
      <c r="CZ8" s="764"/>
      <c r="DA8" s="765"/>
      <c r="DB8" s="763" t="s">
        <v>482</v>
      </c>
      <c r="DC8" s="764"/>
      <c r="DD8" s="764"/>
      <c r="DE8" s="764"/>
      <c r="DF8" s="765"/>
      <c r="DG8" s="763" t="s">
        <v>482</v>
      </c>
      <c r="DH8" s="764"/>
      <c r="DI8" s="764"/>
      <c r="DJ8" s="764"/>
      <c r="DK8" s="765"/>
      <c r="DL8" s="763" t="s">
        <v>482</v>
      </c>
      <c r="DM8" s="764"/>
      <c r="DN8" s="764"/>
      <c r="DO8" s="764"/>
      <c r="DP8" s="765"/>
      <c r="DQ8" s="763" t="s">
        <v>482</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546</v>
      </c>
      <c r="BT9" s="761"/>
      <c r="BU9" s="761"/>
      <c r="BV9" s="761"/>
      <c r="BW9" s="761"/>
      <c r="BX9" s="761"/>
      <c r="BY9" s="761"/>
      <c r="BZ9" s="761"/>
      <c r="CA9" s="761"/>
      <c r="CB9" s="761"/>
      <c r="CC9" s="761"/>
      <c r="CD9" s="761"/>
      <c r="CE9" s="761"/>
      <c r="CF9" s="761"/>
      <c r="CG9" s="762"/>
      <c r="CH9" s="763">
        <v>-8</v>
      </c>
      <c r="CI9" s="764"/>
      <c r="CJ9" s="764"/>
      <c r="CK9" s="764"/>
      <c r="CL9" s="765"/>
      <c r="CM9" s="763">
        <v>487</v>
      </c>
      <c r="CN9" s="764"/>
      <c r="CO9" s="764"/>
      <c r="CP9" s="764"/>
      <c r="CQ9" s="765"/>
      <c r="CR9" s="763">
        <v>303</v>
      </c>
      <c r="CS9" s="764"/>
      <c r="CT9" s="764"/>
      <c r="CU9" s="764"/>
      <c r="CV9" s="765"/>
      <c r="CW9" s="763">
        <v>408</v>
      </c>
      <c r="CX9" s="764"/>
      <c r="CY9" s="764"/>
      <c r="CZ9" s="764"/>
      <c r="DA9" s="765"/>
      <c r="DB9" s="763" t="s">
        <v>482</v>
      </c>
      <c r="DC9" s="764"/>
      <c r="DD9" s="764"/>
      <c r="DE9" s="764"/>
      <c r="DF9" s="765"/>
      <c r="DG9" s="763" t="s">
        <v>482</v>
      </c>
      <c r="DH9" s="764"/>
      <c r="DI9" s="764"/>
      <c r="DJ9" s="764"/>
      <c r="DK9" s="765"/>
      <c r="DL9" s="763" t="s">
        <v>482</v>
      </c>
      <c r="DM9" s="764"/>
      <c r="DN9" s="764"/>
      <c r="DO9" s="764"/>
      <c r="DP9" s="765"/>
      <c r="DQ9" s="763" t="s">
        <v>482</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183096</v>
      </c>
      <c r="R23" s="780"/>
      <c r="S23" s="780"/>
      <c r="T23" s="780"/>
      <c r="U23" s="780"/>
      <c r="V23" s="780">
        <v>178401</v>
      </c>
      <c r="W23" s="780"/>
      <c r="X23" s="780"/>
      <c r="Y23" s="780"/>
      <c r="Z23" s="780"/>
      <c r="AA23" s="780">
        <v>4696</v>
      </c>
      <c r="AB23" s="780"/>
      <c r="AC23" s="780"/>
      <c r="AD23" s="780"/>
      <c r="AE23" s="781"/>
      <c r="AF23" s="782">
        <v>3774</v>
      </c>
      <c r="AG23" s="780"/>
      <c r="AH23" s="780"/>
      <c r="AI23" s="780"/>
      <c r="AJ23" s="783"/>
      <c r="AK23" s="784"/>
      <c r="AL23" s="785"/>
      <c r="AM23" s="785"/>
      <c r="AN23" s="785"/>
      <c r="AO23" s="785"/>
      <c r="AP23" s="780">
        <v>18539</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38591</v>
      </c>
      <c r="R28" s="810"/>
      <c r="S28" s="810"/>
      <c r="T28" s="810"/>
      <c r="U28" s="810"/>
      <c r="V28" s="810">
        <v>38155</v>
      </c>
      <c r="W28" s="810"/>
      <c r="X28" s="810"/>
      <c r="Y28" s="810"/>
      <c r="Z28" s="810"/>
      <c r="AA28" s="810">
        <v>436</v>
      </c>
      <c r="AB28" s="810"/>
      <c r="AC28" s="810"/>
      <c r="AD28" s="810"/>
      <c r="AE28" s="811"/>
      <c r="AF28" s="812">
        <v>436</v>
      </c>
      <c r="AG28" s="810"/>
      <c r="AH28" s="810"/>
      <c r="AI28" s="810"/>
      <c r="AJ28" s="813"/>
      <c r="AK28" s="814">
        <v>6493</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27781</v>
      </c>
      <c r="R29" s="771"/>
      <c r="S29" s="771"/>
      <c r="T29" s="771"/>
      <c r="U29" s="771"/>
      <c r="V29" s="771">
        <v>26532</v>
      </c>
      <c r="W29" s="771"/>
      <c r="X29" s="771"/>
      <c r="Y29" s="771"/>
      <c r="Z29" s="771"/>
      <c r="AA29" s="771">
        <v>1249</v>
      </c>
      <c r="AB29" s="771"/>
      <c r="AC29" s="771"/>
      <c r="AD29" s="771"/>
      <c r="AE29" s="772"/>
      <c r="AF29" s="773">
        <v>1249</v>
      </c>
      <c r="AG29" s="774"/>
      <c r="AH29" s="774"/>
      <c r="AI29" s="774"/>
      <c r="AJ29" s="775"/>
      <c r="AK29" s="821">
        <v>5187</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8157</v>
      </c>
      <c r="R30" s="771"/>
      <c r="S30" s="771"/>
      <c r="T30" s="771"/>
      <c r="U30" s="771"/>
      <c r="V30" s="771">
        <v>8135</v>
      </c>
      <c r="W30" s="771"/>
      <c r="X30" s="771"/>
      <c r="Y30" s="771"/>
      <c r="Z30" s="771"/>
      <c r="AA30" s="771">
        <v>23</v>
      </c>
      <c r="AB30" s="771"/>
      <c r="AC30" s="771"/>
      <c r="AD30" s="771"/>
      <c r="AE30" s="772"/>
      <c r="AF30" s="773">
        <v>23</v>
      </c>
      <c r="AG30" s="774"/>
      <c r="AH30" s="774"/>
      <c r="AI30" s="774"/>
      <c r="AJ30" s="775"/>
      <c r="AK30" s="821">
        <v>3246</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1708</v>
      </c>
      <c r="AG63" s="831"/>
      <c r="AH63" s="831"/>
      <c r="AI63" s="831"/>
      <c r="AJ63" s="832"/>
      <c r="AK63" s="833"/>
      <c r="AL63" s="828"/>
      <c r="AM63" s="828"/>
      <c r="AN63" s="828"/>
      <c r="AO63" s="828"/>
      <c r="AP63" s="831" t="s">
        <v>548</v>
      </c>
      <c r="AQ63" s="831"/>
      <c r="AR63" s="831"/>
      <c r="AS63" s="831"/>
      <c r="AT63" s="831"/>
      <c r="AU63" s="831" t="s">
        <v>548</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538</v>
      </c>
      <c r="C68" s="857"/>
      <c r="D68" s="857"/>
      <c r="E68" s="857"/>
      <c r="F68" s="857"/>
      <c r="G68" s="857"/>
      <c r="H68" s="857"/>
      <c r="I68" s="857"/>
      <c r="J68" s="857"/>
      <c r="K68" s="857"/>
      <c r="L68" s="857"/>
      <c r="M68" s="857"/>
      <c r="N68" s="857"/>
      <c r="O68" s="857"/>
      <c r="P68" s="858"/>
      <c r="Q68" s="859">
        <v>8467</v>
      </c>
      <c r="R68" s="853">
        <v>7961</v>
      </c>
      <c r="S68" s="853">
        <v>7961</v>
      </c>
      <c r="T68" s="853">
        <v>7961</v>
      </c>
      <c r="U68" s="853">
        <v>7961</v>
      </c>
      <c r="V68" s="853">
        <v>7990</v>
      </c>
      <c r="W68" s="853">
        <v>7475</v>
      </c>
      <c r="X68" s="853">
        <v>7475</v>
      </c>
      <c r="Y68" s="853">
        <v>7475</v>
      </c>
      <c r="Z68" s="853">
        <v>7475</v>
      </c>
      <c r="AA68" s="853">
        <v>477</v>
      </c>
      <c r="AB68" s="853">
        <v>486</v>
      </c>
      <c r="AC68" s="853">
        <v>486</v>
      </c>
      <c r="AD68" s="853">
        <v>486</v>
      </c>
      <c r="AE68" s="853">
        <v>486</v>
      </c>
      <c r="AF68" s="853">
        <v>477</v>
      </c>
      <c r="AG68" s="853">
        <v>486</v>
      </c>
      <c r="AH68" s="853">
        <v>486</v>
      </c>
      <c r="AI68" s="853">
        <v>486</v>
      </c>
      <c r="AJ68" s="853">
        <v>486</v>
      </c>
      <c r="AK68" s="853">
        <v>380</v>
      </c>
      <c r="AL68" s="853"/>
      <c r="AM68" s="853"/>
      <c r="AN68" s="853"/>
      <c r="AO68" s="853"/>
      <c r="AP68" s="853">
        <v>3142</v>
      </c>
      <c r="AQ68" s="853">
        <v>4476</v>
      </c>
      <c r="AR68" s="853">
        <v>4476</v>
      </c>
      <c r="AS68" s="853">
        <v>4476</v>
      </c>
      <c r="AT68" s="853">
        <v>4476</v>
      </c>
      <c r="AU68" s="853">
        <v>135</v>
      </c>
      <c r="AV68" s="853">
        <v>192</v>
      </c>
      <c r="AW68" s="853">
        <v>192</v>
      </c>
      <c r="AX68" s="853">
        <v>192</v>
      </c>
      <c r="AY68" s="853">
        <v>192</v>
      </c>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539</v>
      </c>
      <c r="C69" s="861"/>
      <c r="D69" s="861"/>
      <c r="E69" s="861"/>
      <c r="F69" s="861"/>
      <c r="G69" s="861"/>
      <c r="H69" s="861"/>
      <c r="I69" s="861"/>
      <c r="J69" s="861"/>
      <c r="K69" s="861"/>
      <c r="L69" s="861"/>
      <c r="M69" s="861"/>
      <c r="N69" s="861"/>
      <c r="O69" s="861"/>
      <c r="P69" s="862"/>
      <c r="Q69" s="863">
        <v>221481</v>
      </c>
      <c r="R69" s="817">
        <v>144168</v>
      </c>
      <c r="S69" s="817">
        <v>144168</v>
      </c>
      <c r="T69" s="817">
        <v>144168</v>
      </c>
      <c r="U69" s="817">
        <v>144168</v>
      </c>
      <c r="V69" s="817">
        <v>203386</v>
      </c>
      <c r="W69" s="817">
        <v>138019</v>
      </c>
      <c r="X69" s="817">
        <v>138019</v>
      </c>
      <c r="Y69" s="817">
        <v>138019</v>
      </c>
      <c r="Z69" s="817">
        <v>138019</v>
      </c>
      <c r="AA69" s="817">
        <v>18095</v>
      </c>
      <c r="AB69" s="817">
        <v>6149</v>
      </c>
      <c r="AC69" s="817">
        <v>6149</v>
      </c>
      <c r="AD69" s="817">
        <v>6149</v>
      </c>
      <c r="AE69" s="817">
        <v>6149</v>
      </c>
      <c r="AF69" s="817">
        <v>40934</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543</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540</v>
      </c>
      <c r="C70" s="861"/>
      <c r="D70" s="861"/>
      <c r="E70" s="861"/>
      <c r="F70" s="861"/>
      <c r="G70" s="861"/>
      <c r="H70" s="861"/>
      <c r="I70" s="861"/>
      <c r="J70" s="861"/>
      <c r="K70" s="861"/>
      <c r="L70" s="861"/>
      <c r="M70" s="861"/>
      <c r="N70" s="861"/>
      <c r="O70" s="861"/>
      <c r="P70" s="862"/>
      <c r="Q70" s="863">
        <v>90180</v>
      </c>
      <c r="R70" s="817">
        <v>76940</v>
      </c>
      <c r="S70" s="817">
        <v>76940</v>
      </c>
      <c r="T70" s="817">
        <v>76940</v>
      </c>
      <c r="U70" s="817">
        <v>76940</v>
      </c>
      <c r="V70" s="817">
        <v>85061</v>
      </c>
      <c r="W70" s="817">
        <v>73165</v>
      </c>
      <c r="X70" s="817">
        <v>73165</v>
      </c>
      <c r="Y70" s="817">
        <v>73165</v>
      </c>
      <c r="Z70" s="817">
        <v>73165</v>
      </c>
      <c r="AA70" s="817">
        <v>5120</v>
      </c>
      <c r="AB70" s="817">
        <v>3775</v>
      </c>
      <c r="AC70" s="817">
        <v>3775</v>
      </c>
      <c r="AD70" s="817">
        <v>3775</v>
      </c>
      <c r="AE70" s="817">
        <v>3775</v>
      </c>
      <c r="AF70" s="817">
        <v>4894</v>
      </c>
      <c r="AG70" s="817">
        <v>3775</v>
      </c>
      <c r="AH70" s="817">
        <v>3775</v>
      </c>
      <c r="AI70" s="817">
        <v>3775</v>
      </c>
      <c r="AJ70" s="817">
        <v>3775</v>
      </c>
      <c r="AK70" s="817">
        <v>5163</v>
      </c>
      <c r="AL70" s="817">
        <v>7300</v>
      </c>
      <c r="AM70" s="817">
        <v>7300</v>
      </c>
      <c r="AN70" s="817">
        <v>7300</v>
      </c>
      <c r="AO70" s="817">
        <v>7300</v>
      </c>
      <c r="AP70" s="817">
        <v>78689</v>
      </c>
      <c r="AQ70" s="817">
        <v>42318</v>
      </c>
      <c r="AR70" s="817">
        <v>42318</v>
      </c>
      <c r="AS70" s="817">
        <v>42318</v>
      </c>
      <c r="AT70" s="817">
        <v>42318</v>
      </c>
      <c r="AU70" s="817">
        <v>2203</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541</v>
      </c>
      <c r="C71" s="861"/>
      <c r="D71" s="861"/>
      <c r="E71" s="861"/>
      <c r="F71" s="861"/>
      <c r="G71" s="861"/>
      <c r="H71" s="861"/>
      <c r="I71" s="861"/>
      <c r="J71" s="861"/>
      <c r="K71" s="861"/>
      <c r="L71" s="861"/>
      <c r="M71" s="861"/>
      <c r="N71" s="861"/>
      <c r="O71" s="861"/>
      <c r="P71" s="862"/>
      <c r="Q71" s="863">
        <v>9878</v>
      </c>
      <c r="R71" s="817">
        <v>6933</v>
      </c>
      <c r="S71" s="817">
        <v>6933</v>
      </c>
      <c r="T71" s="817">
        <v>6933</v>
      </c>
      <c r="U71" s="817">
        <v>6933</v>
      </c>
      <c r="V71" s="817">
        <v>9787</v>
      </c>
      <c r="W71" s="817">
        <v>6850</v>
      </c>
      <c r="X71" s="817">
        <v>6850</v>
      </c>
      <c r="Y71" s="817">
        <v>6850</v>
      </c>
      <c r="Z71" s="817">
        <v>6850</v>
      </c>
      <c r="AA71" s="817">
        <v>92</v>
      </c>
      <c r="AB71" s="817">
        <v>82</v>
      </c>
      <c r="AC71" s="817">
        <v>82</v>
      </c>
      <c r="AD71" s="817">
        <v>82</v>
      </c>
      <c r="AE71" s="817">
        <v>82</v>
      </c>
      <c r="AF71" s="817">
        <v>92</v>
      </c>
      <c r="AG71" s="817">
        <v>82</v>
      </c>
      <c r="AH71" s="817">
        <v>82</v>
      </c>
      <c r="AI71" s="817">
        <v>82</v>
      </c>
      <c r="AJ71" s="817">
        <v>82</v>
      </c>
      <c r="AK71" s="817">
        <v>5083</v>
      </c>
      <c r="AL71" s="817">
        <v>2485</v>
      </c>
      <c r="AM71" s="817">
        <v>2485</v>
      </c>
      <c r="AN71" s="817">
        <v>2485</v>
      </c>
      <c r="AO71" s="817">
        <v>2485</v>
      </c>
      <c r="AP71" s="817" t="s">
        <v>482</v>
      </c>
      <c r="AQ71" s="817"/>
      <c r="AR71" s="817"/>
      <c r="AS71" s="817"/>
      <c r="AT71" s="817"/>
      <c r="AU71" s="817" t="s">
        <v>482</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542</v>
      </c>
      <c r="C72" s="861"/>
      <c r="D72" s="861"/>
      <c r="E72" s="861"/>
      <c r="F72" s="861"/>
      <c r="G72" s="861"/>
      <c r="H72" s="861"/>
      <c r="I72" s="861"/>
      <c r="J72" s="861"/>
      <c r="K72" s="861"/>
      <c r="L72" s="861"/>
      <c r="M72" s="861"/>
      <c r="N72" s="861"/>
      <c r="O72" s="861"/>
      <c r="P72" s="862"/>
      <c r="Q72" s="863">
        <v>1600855</v>
      </c>
      <c r="R72" s="817">
        <v>1385861</v>
      </c>
      <c r="S72" s="817">
        <v>1385861</v>
      </c>
      <c r="T72" s="817">
        <v>1385861</v>
      </c>
      <c r="U72" s="817">
        <v>1385861</v>
      </c>
      <c r="V72" s="817">
        <v>1567252</v>
      </c>
      <c r="W72" s="817">
        <v>1346246</v>
      </c>
      <c r="X72" s="817">
        <v>1346246</v>
      </c>
      <c r="Y72" s="817">
        <v>1346246</v>
      </c>
      <c r="Z72" s="817">
        <v>1346246</v>
      </c>
      <c r="AA72" s="817">
        <v>33603</v>
      </c>
      <c r="AB72" s="817">
        <v>39615</v>
      </c>
      <c r="AC72" s="817">
        <v>39615</v>
      </c>
      <c r="AD72" s="817">
        <v>39615</v>
      </c>
      <c r="AE72" s="817">
        <v>39615</v>
      </c>
      <c r="AF72" s="817">
        <v>33603</v>
      </c>
      <c r="AG72" s="817">
        <v>39615</v>
      </c>
      <c r="AH72" s="817">
        <v>39615</v>
      </c>
      <c r="AI72" s="817">
        <v>39615</v>
      </c>
      <c r="AJ72" s="817">
        <v>39615</v>
      </c>
      <c r="AK72" s="817">
        <v>22693</v>
      </c>
      <c r="AL72" s="817">
        <v>13582</v>
      </c>
      <c r="AM72" s="817">
        <v>13582</v>
      </c>
      <c r="AN72" s="817">
        <v>13582</v>
      </c>
      <c r="AO72" s="817">
        <v>13582</v>
      </c>
      <c r="AP72" s="817" t="s">
        <v>482</v>
      </c>
      <c r="AQ72" s="817"/>
      <c r="AR72" s="817"/>
      <c r="AS72" s="817"/>
      <c r="AT72" s="817"/>
      <c r="AU72" s="817" t="s">
        <v>482</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80000</v>
      </c>
      <c r="AG88" s="831"/>
      <c r="AH88" s="831"/>
      <c r="AI88" s="831"/>
      <c r="AJ88" s="831"/>
      <c r="AK88" s="828"/>
      <c r="AL88" s="828"/>
      <c r="AM88" s="828"/>
      <c r="AN88" s="828"/>
      <c r="AO88" s="828"/>
      <c r="AP88" s="831">
        <v>81831</v>
      </c>
      <c r="AQ88" s="831"/>
      <c r="AR88" s="831"/>
      <c r="AS88" s="831"/>
      <c r="AT88" s="831"/>
      <c r="AU88" s="831">
        <v>2338</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813</v>
      </c>
      <c r="CS102" s="839"/>
      <c r="CT102" s="839"/>
      <c r="CU102" s="839"/>
      <c r="CV102" s="878"/>
      <c r="CW102" s="877">
        <v>1001</v>
      </c>
      <c r="CX102" s="839"/>
      <c r="CY102" s="839"/>
      <c r="CZ102" s="839"/>
      <c r="DA102" s="878"/>
      <c r="DB102" s="877" t="s">
        <v>548</v>
      </c>
      <c r="DC102" s="839"/>
      <c r="DD102" s="839"/>
      <c r="DE102" s="839"/>
      <c r="DF102" s="878"/>
      <c r="DG102" s="877" t="s">
        <v>548</v>
      </c>
      <c r="DH102" s="839"/>
      <c r="DI102" s="839"/>
      <c r="DJ102" s="839"/>
      <c r="DK102" s="878"/>
      <c r="DL102" s="877" t="s">
        <v>548</v>
      </c>
      <c r="DM102" s="839"/>
      <c r="DN102" s="839"/>
      <c r="DO102" s="839"/>
      <c r="DP102" s="878"/>
      <c r="DQ102" s="877" t="s">
        <v>548</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24"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2128304</v>
      </c>
      <c r="AB110" s="887"/>
      <c r="AC110" s="887"/>
      <c r="AD110" s="887"/>
      <c r="AE110" s="888"/>
      <c r="AF110" s="889">
        <v>2008452</v>
      </c>
      <c r="AG110" s="887"/>
      <c r="AH110" s="887"/>
      <c r="AI110" s="887"/>
      <c r="AJ110" s="888"/>
      <c r="AK110" s="889">
        <v>1900120</v>
      </c>
      <c r="AL110" s="887"/>
      <c r="AM110" s="887"/>
      <c r="AN110" s="887"/>
      <c r="AO110" s="888"/>
      <c r="AP110" s="890">
        <v>2</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18619510</v>
      </c>
      <c r="BR110" s="918"/>
      <c r="BS110" s="918"/>
      <c r="BT110" s="918"/>
      <c r="BU110" s="918"/>
      <c r="BV110" s="918">
        <v>17720194</v>
      </c>
      <c r="BW110" s="918"/>
      <c r="BX110" s="918"/>
      <c r="BY110" s="918"/>
      <c r="BZ110" s="918"/>
      <c r="CA110" s="918">
        <v>18538575</v>
      </c>
      <c r="CB110" s="918"/>
      <c r="CC110" s="918"/>
      <c r="CD110" s="918"/>
      <c r="CE110" s="918"/>
      <c r="CF110" s="931">
        <v>19.8</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240761</v>
      </c>
      <c r="BR111" s="913"/>
      <c r="BS111" s="913"/>
      <c r="BT111" s="913"/>
      <c r="BU111" s="913"/>
      <c r="BV111" s="913">
        <v>68772</v>
      </c>
      <c r="BW111" s="913"/>
      <c r="BX111" s="913"/>
      <c r="BY111" s="913"/>
      <c r="BZ111" s="913"/>
      <c r="CA111" s="913">
        <v>55063</v>
      </c>
      <c r="CB111" s="913"/>
      <c r="CC111" s="913"/>
      <c r="CD111" s="913"/>
      <c r="CE111" s="913"/>
      <c r="CF111" s="907">
        <v>0.1</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81693</v>
      </c>
      <c r="AB112" s="946"/>
      <c r="AC112" s="946"/>
      <c r="AD112" s="946"/>
      <c r="AE112" s="947"/>
      <c r="AF112" s="948">
        <v>67893</v>
      </c>
      <c r="AG112" s="946"/>
      <c r="AH112" s="946"/>
      <c r="AI112" s="946"/>
      <c r="AJ112" s="947"/>
      <c r="AK112" s="948">
        <v>56627</v>
      </c>
      <c r="AL112" s="946"/>
      <c r="AM112" s="946"/>
      <c r="AN112" s="946"/>
      <c r="AO112" s="947"/>
      <c r="AP112" s="949">
        <v>0.1</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2081137</v>
      </c>
      <c r="BR113" s="913"/>
      <c r="BS113" s="913"/>
      <c r="BT113" s="913"/>
      <c r="BU113" s="913"/>
      <c r="BV113" s="913">
        <v>2400353</v>
      </c>
      <c r="BW113" s="913"/>
      <c r="BX113" s="913"/>
      <c r="BY113" s="913"/>
      <c r="BZ113" s="913"/>
      <c r="CA113" s="913">
        <v>2338401</v>
      </c>
      <c r="CB113" s="913"/>
      <c r="CC113" s="913"/>
      <c r="CD113" s="913"/>
      <c r="CE113" s="913"/>
      <c r="CF113" s="907">
        <v>2.5</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140513</v>
      </c>
      <c r="AB114" s="946"/>
      <c r="AC114" s="946"/>
      <c r="AD114" s="946"/>
      <c r="AE114" s="947"/>
      <c r="AF114" s="948">
        <v>115903</v>
      </c>
      <c r="AG114" s="946"/>
      <c r="AH114" s="946"/>
      <c r="AI114" s="946"/>
      <c r="AJ114" s="947"/>
      <c r="AK114" s="948">
        <v>142110</v>
      </c>
      <c r="AL114" s="946"/>
      <c r="AM114" s="946"/>
      <c r="AN114" s="946"/>
      <c r="AO114" s="947"/>
      <c r="AP114" s="949">
        <v>0.2</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16588134</v>
      </c>
      <c r="BR114" s="913"/>
      <c r="BS114" s="913"/>
      <c r="BT114" s="913"/>
      <c r="BU114" s="913"/>
      <c r="BV114" s="913">
        <v>15585397</v>
      </c>
      <c r="BW114" s="913"/>
      <c r="BX114" s="913"/>
      <c r="BY114" s="913"/>
      <c r="BZ114" s="913"/>
      <c r="CA114" s="913">
        <v>17594605</v>
      </c>
      <c r="CB114" s="913"/>
      <c r="CC114" s="913"/>
      <c r="CD114" s="913"/>
      <c r="CE114" s="913"/>
      <c r="CF114" s="907">
        <v>18.8</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319552</v>
      </c>
      <c r="AB115" s="925"/>
      <c r="AC115" s="925"/>
      <c r="AD115" s="925"/>
      <c r="AE115" s="926"/>
      <c r="AF115" s="927">
        <v>361865</v>
      </c>
      <c r="AG115" s="925"/>
      <c r="AH115" s="925"/>
      <c r="AI115" s="925"/>
      <c r="AJ115" s="926"/>
      <c r="AK115" s="927">
        <v>636094</v>
      </c>
      <c r="AL115" s="925"/>
      <c r="AM115" s="925"/>
      <c r="AN115" s="925"/>
      <c r="AO115" s="926"/>
      <c r="AP115" s="928">
        <v>0.7</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240761</v>
      </c>
      <c r="DH115" s="946"/>
      <c r="DI115" s="946"/>
      <c r="DJ115" s="946"/>
      <c r="DK115" s="947"/>
      <c r="DL115" s="948">
        <v>68772</v>
      </c>
      <c r="DM115" s="946"/>
      <c r="DN115" s="946"/>
      <c r="DO115" s="946"/>
      <c r="DP115" s="947"/>
      <c r="DQ115" s="948">
        <v>55063</v>
      </c>
      <c r="DR115" s="946"/>
      <c r="DS115" s="946"/>
      <c r="DT115" s="946"/>
      <c r="DU115" s="947"/>
      <c r="DV115" s="949">
        <v>0.1</v>
      </c>
      <c r="DW115" s="950"/>
      <c r="DX115" s="950"/>
      <c r="DY115" s="950"/>
      <c r="DZ115" s="951"/>
    </row>
    <row r="116" spans="1:130" s="224"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2670062</v>
      </c>
      <c r="AB117" s="966"/>
      <c r="AC117" s="966"/>
      <c r="AD117" s="966"/>
      <c r="AE117" s="967"/>
      <c r="AF117" s="968">
        <v>2554113</v>
      </c>
      <c r="AG117" s="966"/>
      <c r="AH117" s="966"/>
      <c r="AI117" s="966"/>
      <c r="AJ117" s="967"/>
      <c r="AK117" s="968">
        <v>2734951</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437</v>
      </c>
      <c r="BP119" s="992"/>
      <c r="BQ119" s="986">
        <v>37529542</v>
      </c>
      <c r="BR119" s="987"/>
      <c r="BS119" s="987"/>
      <c r="BT119" s="987"/>
      <c r="BU119" s="987"/>
      <c r="BV119" s="987">
        <v>35774716</v>
      </c>
      <c r="BW119" s="987"/>
      <c r="BX119" s="987"/>
      <c r="BY119" s="987"/>
      <c r="BZ119" s="987"/>
      <c r="CA119" s="987">
        <v>38526644</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65614231</v>
      </c>
      <c r="BR120" s="918"/>
      <c r="BS120" s="918"/>
      <c r="BT120" s="918"/>
      <c r="BU120" s="918"/>
      <c r="BV120" s="918">
        <v>69079520</v>
      </c>
      <c r="BW120" s="918"/>
      <c r="BX120" s="918"/>
      <c r="BY120" s="918"/>
      <c r="BZ120" s="918"/>
      <c r="CA120" s="918">
        <v>62049953</v>
      </c>
      <c r="CB120" s="918"/>
      <c r="CC120" s="918"/>
      <c r="CD120" s="918"/>
      <c r="CE120" s="918"/>
      <c r="CF120" s="931">
        <v>66.3</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4"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43052185</v>
      </c>
      <c r="BR122" s="987"/>
      <c r="BS122" s="987"/>
      <c r="BT122" s="987"/>
      <c r="BU122" s="987"/>
      <c r="BV122" s="987">
        <v>39986141</v>
      </c>
      <c r="BW122" s="987"/>
      <c r="BX122" s="987"/>
      <c r="BY122" s="987"/>
      <c r="BZ122" s="987"/>
      <c r="CA122" s="987">
        <v>36702807</v>
      </c>
      <c r="CB122" s="987"/>
      <c r="CC122" s="987"/>
      <c r="CD122" s="987"/>
      <c r="CE122" s="987"/>
      <c r="CF122" s="1004">
        <v>39.200000000000003</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445</v>
      </c>
      <c r="BP123" s="992"/>
      <c r="BQ123" s="1050">
        <v>108666416</v>
      </c>
      <c r="BR123" s="1051"/>
      <c r="BS123" s="1051"/>
      <c r="BT123" s="1051"/>
      <c r="BU123" s="1051"/>
      <c r="BV123" s="1051">
        <v>109065661</v>
      </c>
      <c r="BW123" s="1051"/>
      <c r="BX123" s="1051"/>
      <c r="BY123" s="1051"/>
      <c r="BZ123" s="1051"/>
      <c r="CA123" s="1051">
        <v>98752760</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319552</v>
      </c>
      <c r="AB127" s="946"/>
      <c r="AC127" s="946"/>
      <c r="AD127" s="946"/>
      <c r="AE127" s="947"/>
      <c r="AF127" s="948">
        <v>361865</v>
      </c>
      <c r="AG127" s="946"/>
      <c r="AH127" s="946"/>
      <c r="AI127" s="946"/>
      <c r="AJ127" s="947"/>
      <c r="AK127" s="948">
        <v>636094</v>
      </c>
      <c r="AL127" s="946"/>
      <c r="AM127" s="946"/>
      <c r="AN127" s="946"/>
      <c r="AO127" s="947"/>
      <c r="AP127" s="949">
        <v>0.7</v>
      </c>
      <c r="AQ127" s="950"/>
      <c r="AR127" s="950"/>
      <c r="AS127" s="950"/>
      <c r="AT127" s="951"/>
      <c r="AU127" s="226"/>
      <c r="AV127" s="226"/>
      <c r="AW127" s="226"/>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6"/>
      <c r="AV128" s="226"/>
      <c r="AW128" s="226"/>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92868634</v>
      </c>
      <c r="AB129" s="946"/>
      <c r="AC129" s="946"/>
      <c r="AD129" s="946"/>
      <c r="AE129" s="947"/>
      <c r="AF129" s="948">
        <v>92055251</v>
      </c>
      <c r="AG129" s="946"/>
      <c r="AH129" s="946"/>
      <c r="AI129" s="946"/>
      <c r="AJ129" s="947"/>
      <c r="AK129" s="948">
        <v>97943609</v>
      </c>
      <c r="AL129" s="946"/>
      <c r="AM129" s="946"/>
      <c r="AN129" s="946"/>
      <c r="AO129" s="947"/>
      <c r="AP129" s="1060"/>
      <c r="AQ129" s="1061"/>
      <c r="AR129" s="1061"/>
      <c r="AS129" s="1061"/>
      <c r="AT129" s="1062"/>
      <c r="AU129" s="227"/>
      <c r="AV129" s="227"/>
      <c r="AW129" s="227"/>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5261613</v>
      </c>
      <c r="AB130" s="946"/>
      <c r="AC130" s="946"/>
      <c r="AD130" s="946"/>
      <c r="AE130" s="947"/>
      <c r="AF130" s="948">
        <v>4806283</v>
      </c>
      <c r="AG130" s="946"/>
      <c r="AH130" s="946"/>
      <c r="AI130" s="946"/>
      <c r="AJ130" s="947"/>
      <c r="AK130" s="948">
        <v>4362787</v>
      </c>
      <c r="AL130" s="946"/>
      <c r="AM130" s="946"/>
      <c r="AN130" s="946"/>
      <c r="AO130" s="947"/>
      <c r="AP130" s="1060"/>
      <c r="AQ130" s="1061"/>
      <c r="AR130" s="1061"/>
      <c r="AS130" s="1061"/>
      <c r="AT130" s="1062"/>
      <c r="AU130" s="227"/>
      <c r="AV130" s="227"/>
      <c r="AW130" s="227"/>
      <c r="AX130" s="1052" t="s">
        <v>465</v>
      </c>
      <c r="AY130" s="910"/>
      <c r="AZ130" s="910"/>
      <c r="BA130" s="910"/>
      <c r="BB130" s="910"/>
      <c r="BC130" s="910"/>
      <c r="BD130" s="910"/>
      <c r="BE130" s="911"/>
      <c r="BF130" s="1088">
        <v>-2.4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87607021</v>
      </c>
      <c r="AB131" s="973"/>
      <c r="AC131" s="973"/>
      <c r="AD131" s="973"/>
      <c r="AE131" s="974"/>
      <c r="AF131" s="972">
        <v>87248968</v>
      </c>
      <c r="AG131" s="973"/>
      <c r="AH131" s="973"/>
      <c r="AI131" s="973"/>
      <c r="AJ131" s="974"/>
      <c r="AK131" s="972">
        <v>93580822</v>
      </c>
      <c r="AL131" s="973"/>
      <c r="AM131" s="973"/>
      <c r="AN131" s="973"/>
      <c r="AO131" s="974"/>
      <c r="AP131" s="1097"/>
      <c r="AQ131" s="1098"/>
      <c r="AR131" s="1098"/>
      <c r="AS131" s="1098"/>
      <c r="AT131" s="1099"/>
      <c r="AU131" s="227"/>
      <c r="AV131" s="227"/>
      <c r="AW131" s="227"/>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-2.9581544599999998</v>
      </c>
      <c r="AB132" s="1084"/>
      <c r="AC132" s="1084"/>
      <c r="AD132" s="1084"/>
      <c r="AE132" s="1085"/>
      <c r="AF132" s="1086">
        <v>-2.5813142</v>
      </c>
      <c r="AG132" s="1084"/>
      <c r="AH132" s="1084"/>
      <c r="AI132" s="1084"/>
      <c r="AJ132" s="1085"/>
      <c r="AK132" s="1086">
        <v>-1.7394974400000001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-3.2</v>
      </c>
      <c r="AB133" s="1067"/>
      <c r="AC133" s="1067"/>
      <c r="AD133" s="1067"/>
      <c r="AE133" s="1068"/>
      <c r="AF133" s="1066">
        <v>-2.9</v>
      </c>
      <c r="AG133" s="1067"/>
      <c r="AH133" s="1067"/>
      <c r="AI133" s="1067"/>
      <c r="AJ133" s="1068"/>
      <c r="AK133" s="1066">
        <v>-2.4</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b4oojgZLVUGk0zg5D/hyEQMfWD4uDxMXSNAbAS4VjwCS+T1IYTDA+yvQ3tMSK1EqkqcnVvtZXQa/cXtRz+ZjQ==" saltValue="Fg+SeK/9e8yM+Yrf9s6H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0kvNdlzvbzzRqoKUAVv37HB2/K/Zmqqbi9Y+zFNm7n9B1A8RW99t4jiK02o1YfEcr37eYkwjsOveSisXWS+2A==" saltValue="R8T6aEQGNThfVDaazvzk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pNxL6anjDXESB4WHZUSFuBrNK6RNVf8rtXcQGpXtXWKn86KZ3lxNXE1mQ7GIUTFB2/4l2fLK49KwEky0ew5aw==" saltValue="vzJ8xWYOwzant+rGCV0sZ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1" t="s">
        <v>474</v>
      </c>
      <c r="AP7" s="265"/>
      <c r="AQ7" s="266" t="s">
        <v>475</v>
      </c>
      <c r="AR7" s="267"/>
    </row>
    <row r="8" spans="1:46" ht="13" x14ac:dyDescent="0.2">
      <c r="A8" s="259"/>
      <c r="AK8" s="268"/>
      <c r="AL8" s="269"/>
      <c r="AM8" s="269"/>
      <c r="AN8" s="270"/>
      <c r="AO8" s="1102"/>
      <c r="AP8" s="271" t="s">
        <v>476</v>
      </c>
      <c r="AQ8" s="272" t="s">
        <v>477</v>
      </c>
      <c r="AR8" s="273" t="s">
        <v>478</v>
      </c>
    </row>
    <row r="9" spans="1:46" ht="13" x14ac:dyDescent="0.2">
      <c r="A9" s="259"/>
      <c r="AK9" s="1103" t="s">
        <v>479</v>
      </c>
      <c r="AL9" s="1104"/>
      <c r="AM9" s="1104"/>
      <c r="AN9" s="1105"/>
      <c r="AO9" s="274">
        <v>25932809</v>
      </c>
      <c r="AP9" s="274">
        <v>74258</v>
      </c>
      <c r="AQ9" s="275">
        <v>62747</v>
      </c>
      <c r="AR9" s="276">
        <v>18.3</v>
      </c>
    </row>
    <row r="10" spans="1:46" ht="13.5" customHeight="1" x14ac:dyDescent="0.2">
      <c r="A10" s="259"/>
      <c r="AK10" s="1103" t="s">
        <v>480</v>
      </c>
      <c r="AL10" s="1104"/>
      <c r="AM10" s="1104"/>
      <c r="AN10" s="1105"/>
      <c r="AO10" s="277">
        <v>359920</v>
      </c>
      <c r="AP10" s="277">
        <v>1031</v>
      </c>
      <c r="AQ10" s="278">
        <v>903</v>
      </c>
      <c r="AR10" s="279">
        <v>14.2</v>
      </c>
    </row>
    <row r="11" spans="1:46" ht="13.5" customHeight="1" x14ac:dyDescent="0.2">
      <c r="A11" s="259"/>
      <c r="AK11" s="1103" t="s">
        <v>481</v>
      </c>
      <c r="AL11" s="1104"/>
      <c r="AM11" s="1104"/>
      <c r="AN11" s="1105"/>
      <c r="AO11" s="277" t="s">
        <v>482</v>
      </c>
      <c r="AP11" s="277" t="s">
        <v>482</v>
      </c>
      <c r="AQ11" s="278" t="s">
        <v>482</v>
      </c>
      <c r="AR11" s="279" t="s">
        <v>482</v>
      </c>
    </row>
    <row r="12" spans="1:46" ht="13.5" customHeight="1" x14ac:dyDescent="0.2">
      <c r="A12" s="259"/>
      <c r="AK12" s="1103" t="s">
        <v>483</v>
      </c>
      <c r="AL12" s="1104"/>
      <c r="AM12" s="1104"/>
      <c r="AN12" s="1105"/>
      <c r="AO12" s="277" t="s">
        <v>482</v>
      </c>
      <c r="AP12" s="277" t="s">
        <v>482</v>
      </c>
      <c r="AQ12" s="278" t="s">
        <v>482</v>
      </c>
      <c r="AR12" s="279" t="s">
        <v>482</v>
      </c>
    </row>
    <row r="13" spans="1:46" ht="13.5" customHeight="1" x14ac:dyDescent="0.2">
      <c r="A13" s="259"/>
      <c r="AK13" s="1103" t="s">
        <v>484</v>
      </c>
      <c r="AL13" s="1104"/>
      <c r="AM13" s="1104"/>
      <c r="AN13" s="1105"/>
      <c r="AO13" s="277">
        <v>1265173</v>
      </c>
      <c r="AP13" s="277">
        <v>3623</v>
      </c>
      <c r="AQ13" s="278">
        <v>2239</v>
      </c>
      <c r="AR13" s="279">
        <v>61.8</v>
      </c>
    </row>
    <row r="14" spans="1:46" ht="13.5" customHeight="1" x14ac:dyDescent="0.2">
      <c r="A14" s="259"/>
      <c r="AK14" s="1103" t="s">
        <v>485</v>
      </c>
      <c r="AL14" s="1104"/>
      <c r="AM14" s="1104"/>
      <c r="AN14" s="1105"/>
      <c r="AO14" s="277">
        <v>407814</v>
      </c>
      <c r="AP14" s="277">
        <v>1168</v>
      </c>
      <c r="AQ14" s="278">
        <v>1577</v>
      </c>
      <c r="AR14" s="279">
        <v>-25.9</v>
      </c>
    </row>
    <row r="15" spans="1:46" ht="13.5" customHeight="1" x14ac:dyDescent="0.2">
      <c r="A15" s="259"/>
      <c r="AK15" s="1106" t="s">
        <v>486</v>
      </c>
      <c r="AL15" s="1107"/>
      <c r="AM15" s="1107"/>
      <c r="AN15" s="1108"/>
      <c r="AO15" s="277">
        <v>-694586</v>
      </c>
      <c r="AP15" s="277">
        <v>-1989</v>
      </c>
      <c r="AQ15" s="278">
        <v>-1898</v>
      </c>
      <c r="AR15" s="279">
        <v>4.8</v>
      </c>
    </row>
    <row r="16" spans="1:46" ht="13" x14ac:dyDescent="0.2">
      <c r="A16" s="259"/>
      <c r="AK16" s="1106" t="s">
        <v>177</v>
      </c>
      <c r="AL16" s="1107"/>
      <c r="AM16" s="1107"/>
      <c r="AN16" s="1108"/>
      <c r="AO16" s="277">
        <v>27271130</v>
      </c>
      <c r="AP16" s="277">
        <v>78090</v>
      </c>
      <c r="AQ16" s="278">
        <v>65568</v>
      </c>
      <c r="AR16" s="279">
        <v>19.100000000000001</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09" t="s">
        <v>491</v>
      </c>
      <c r="AL21" s="1110"/>
      <c r="AM21" s="1110"/>
      <c r="AN21" s="1111"/>
      <c r="AO21" s="289">
        <v>7.71</v>
      </c>
      <c r="AP21" s="290">
        <v>6.35</v>
      </c>
      <c r="AQ21" s="291">
        <v>1.36</v>
      </c>
      <c r="AS21" s="292"/>
      <c r="AT21" s="288"/>
    </row>
    <row r="22" spans="1:46" s="260" customFormat="1" ht="13" x14ac:dyDescent="0.2">
      <c r="A22" s="288"/>
      <c r="AK22" s="1109" t="s">
        <v>492</v>
      </c>
      <c r="AL22" s="1110"/>
      <c r="AM22" s="1110"/>
      <c r="AN22" s="1111"/>
      <c r="AO22" s="293">
        <v>98.3</v>
      </c>
      <c r="AP22" s="294">
        <v>98.6</v>
      </c>
      <c r="AQ22" s="295">
        <v>-0.3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1" t="s">
        <v>474</v>
      </c>
      <c r="AP30" s="265"/>
      <c r="AQ30" s="266" t="s">
        <v>475</v>
      </c>
      <c r="AR30" s="267"/>
    </row>
    <row r="31" spans="1:46" ht="13" x14ac:dyDescent="0.2">
      <c r="A31" s="259"/>
      <c r="AK31" s="268"/>
      <c r="AL31" s="269"/>
      <c r="AM31" s="269"/>
      <c r="AN31" s="270"/>
      <c r="AO31" s="1102"/>
      <c r="AP31" s="271" t="s">
        <v>476</v>
      </c>
      <c r="AQ31" s="272" t="s">
        <v>477</v>
      </c>
      <c r="AR31" s="273" t="s">
        <v>478</v>
      </c>
    </row>
    <row r="32" spans="1:46" ht="27" customHeight="1" x14ac:dyDescent="0.2">
      <c r="A32" s="259"/>
      <c r="AK32" s="1117" t="s">
        <v>496</v>
      </c>
      <c r="AL32" s="1118"/>
      <c r="AM32" s="1118"/>
      <c r="AN32" s="1119"/>
      <c r="AO32" s="303">
        <v>1900120</v>
      </c>
      <c r="AP32" s="303">
        <v>5441</v>
      </c>
      <c r="AQ32" s="304">
        <v>3862</v>
      </c>
      <c r="AR32" s="305">
        <v>40.9</v>
      </c>
    </row>
    <row r="33" spans="1:46" ht="13.5" customHeight="1" x14ac:dyDescent="0.2">
      <c r="A33" s="259"/>
      <c r="AK33" s="1117" t="s">
        <v>497</v>
      </c>
      <c r="AL33" s="1118"/>
      <c r="AM33" s="1118"/>
      <c r="AN33" s="1119"/>
      <c r="AO33" s="303" t="s">
        <v>482</v>
      </c>
      <c r="AP33" s="303" t="s">
        <v>482</v>
      </c>
      <c r="AQ33" s="304" t="s">
        <v>482</v>
      </c>
      <c r="AR33" s="305" t="s">
        <v>482</v>
      </c>
    </row>
    <row r="34" spans="1:46" ht="27" customHeight="1" x14ac:dyDescent="0.2">
      <c r="A34" s="259"/>
      <c r="AK34" s="1117" t="s">
        <v>498</v>
      </c>
      <c r="AL34" s="1118"/>
      <c r="AM34" s="1118"/>
      <c r="AN34" s="1119"/>
      <c r="AO34" s="303">
        <v>56627</v>
      </c>
      <c r="AP34" s="303">
        <v>162</v>
      </c>
      <c r="AQ34" s="304">
        <v>339</v>
      </c>
      <c r="AR34" s="305">
        <v>-52.2</v>
      </c>
    </row>
    <row r="35" spans="1:46" ht="27" customHeight="1" x14ac:dyDescent="0.2">
      <c r="A35" s="259"/>
      <c r="AK35" s="1117" t="s">
        <v>499</v>
      </c>
      <c r="AL35" s="1118"/>
      <c r="AM35" s="1118"/>
      <c r="AN35" s="1119"/>
      <c r="AO35" s="303" t="s">
        <v>482</v>
      </c>
      <c r="AP35" s="303" t="s">
        <v>482</v>
      </c>
      <c r="AQ35" s="304">
        <v>19</v>
      </c>
      <c r="AR35" s="305" t="s">
        <v>482</v>
      </c>
    </row>
    <row r="36" spans="1:46" ht="27" customHeight="1" x14ac:dyDescent="0.2">
      <c r="A36" s="259"/>
      <c r="AK36" s="1117" t="s">
        <v>500</v>
      </c>
      <c r="AL36" s="1118"/>
      <c r="AM36" s="1118"/>
      <c r="AN36" s="1119"/>
      <c r="AO36" s="303">
        <v>142110</v>
      </c>
      <c r="AP36" s="303">
        <v>407</v>
      </c>
      <c r="AQ36" s="304">
        <v>364</v>
      </c>
      <c r="AR36" s="305">
        <v>11.8</v>
      </c>
    </row>
    <row r="37" spans="1:46" ht="13.5" customHeight="1" x14ac:dyDescent="0.2">
      <c r="A37" s="259"/>
      <c r="AK37" s="1117" t="s">
        <v>501</v>
      </c>
      <c r="AL37" s="1118"/>
      <c r="AM37" s="1118"/>
      <c r="AN37" s="1119"/>
      <c r="AO37" s="303">
        <v>636094</v>
      </c>
      <c r="AP37" s="303">
        <v>1821</v>
      </c>
      <c r="AQ37" s="304">
        <v>2345</v>
      </c>
      <c r="AR37" s="305">
        <v>-22.3</v>
      </c>
    </row>
    <row r="38" spans="1:46" ht="27" customHeight="1" x14ac:dyDescent="0.2">
      <c r="A38" s="259"/>
      <c r="AK38" s="1120" t="s">
        <v>502</v>
      </c>
      <c r="AL38" s="1121"/>
      <c r="AM38" s="1121"/>
      <c r="AN38" s="1122"/>
      <c r="AO38" s="306" t="s">
        <v>482</v>
      </c>
      <c r="AP38" s="306" t="s">
        <v>482</v>
      </c>
      <c r="AQ38" s="307" t="s">
        <v>482</v>
      </c>
      <c r="AR38" s="295" t="s">
        <v>482</v>
      </c>
      <c r="AS38" s="302"/>
    </row>
    <row r="39" spans="1:46" ht="13" x14ac:dyDescent="0.2">
      <c r="A39" s="259"/>
      <c r="AK39" s="1120" t="s">
        <v>503</v>
      </c>
      <c r="AL39" s="1121"/>
      <c r="AM39" s="1121"/>
      <c r="AN39" s="1122"/>
      <c r="AO39" s="303" t="s">
        <v>482</v>
      </c>
      <c r="AP39" s="303" t="s">
        <v>482</v>
      </c>
      <c r="AQ39" s="304">
        <v>-12</v>
      </c>
      <c r="AR39" s="305" t="s">
        <v>482</v>
      </c>
      <c r="AS39" s="302"/>
    </row>
    <row r="40" spans="1:46" ht="27" customHeight="1" x14ac:dyDescent="0.2">
      <c r="A40" s="259"/>
      <c r="AK40" s="1117" t="s">
        <v>504</v>
      </c>
      <c r="AL40" s="1118"/>
      <c r="AM40" s="1118"/>
      <c r="AN40" s="1119"/>
      <c r="AO40" s="303">
        <v>-4362787</v>
      </c>
      <c r="AP40" s="303">
        <v>-12493</v>
      </c>
      <c r="AQ40" s="304">
        <v>-12184</v>
      </c>
      <c r="AR40" s="305">
        <v>2.5</v>
      </c>
      <c r="AS40" s="302"/>
    </row>
    <row r="41" spans="1:46" ht="13" x14ac:dyDescent="0.2">
      <c r="A41" s="259"/>
      <c r="AK41" s="1123" t="s">
        <v>287</v>
      </c>
      <c r="AL41" s="1124"/>
      <c r="AM41" s="1124"/>
      <c r="AN41" s="1125"/>
      <c r="AO41" s="303">
        <v>-1627836</v>
      </c>
      <c r="AP41" s="303">
        <v>-4661</v>
      </c>
      <c r="AQ41" s="304">
        <v>-5268</v>
      </c>
      <c r="AR41" s="305">
        <v>-11.5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12" t="s">
        <v>474</v>
      </c>
      <c r="AN49" s="1114" t="s">
        <v>507</v>
      </c>
      <c r="AO49" s="1115"/>
      <c r="AP49" s="1115"/>
      <c r="AQ49" s="1115"/>
      <c r="AR49" s="1116"/>
    </row>
    <row r="50" spans="1:44" ht="13" x14ac:dyDescent="0.2">
      <c r="A50" s="259"/>
      <c r="AK50" s="317"/>
      <c r="AL50" s="318"/>
      <c r="AM50" s="1113"/>
      <c r="AN50" s="319" t="s">
        <v>508</v>
      </c>
      <c r="AO50" s="320" t="s">
        <v>509</v>
      </c>
      <c r="AP50" s="321" t="s">
        <v>510</v>
      </c>
      <c r="AQ50" s="322" t="s">
        <v>511</v>
      </c>
      <c r="AR50" s="323" t="s">
        <v>512</v>
      </c>
    </row>
    <row r="51" spans="1:44" ht="13" x14ac:dyDescent="0.2">
      <c r="A51" s="259"/>
      <c r="AK51" s="315" t="s">
        <v>513</v>
      </c>
      <c r="AL51" s="316"/>
      <c r="AM51" s="324">
        <v>10263123</v>
      </c>
      <c r="AN51" s="325">
        <v>29453</v>
      </c>
      <c r="AO51" s="326">
        <v>13.6</v>
      </c>
      <c r="AP51" s="327">
        <v>51681</v>
      </c>
      <c r="AQ51" s="328">
        <v>3.8</v>
      </c>
      <c r="AR51" s="329">
        <v>9.8000000000000007</v>
      </c>
    </row>
    <row r="52" spans="1:44" ht="13" x14ac:dyDescent="0.2">
      <c r="A52" s="259"/>
      <c r="AK52" s="330"/>
      <c r="AL52" s="331" t="s">
        <v>514</v>
      </c>
      <c r="AM52" s="332">
        <v>6879007</v>
      </c>
      <c r="AN52" s="333">
        <v>19742</v>
      </c>
      <c r="AO52" s="334">
        <v>1.7</v>
      </c>
      <c r="AP52" s="335">
        <v>37226</v>
      </c>
      <c r="AQ52" s="336">
        <v>-0.1</v>
      </c>
      <c r="AR52" s="337">
        <v>1.8</v>
      </c>
    </row>
    <row r="53" spans="1:44" ht="13" x14ac:dyDescent="0.2">
      <c r="A53" s="259"/>
      <c r="AK53" s="315" t="s">
        <v>515</v>
      </c>
      <c r="AL53" s="316"/>
      <c r="AM53" s="324">
        <v>8427158</v>
      </c>
      <c r="AN53" s="325">
        <v>24410</v>
      </c>
      <c r="AO53" s="326">
        <v>-17.100000000000001</v>
      </c>
      <c r="AP53" s="327">
        <v>50465</v>
      </c>
      <c r="AQ53" s="328">
        <v>-2.4</v>
      </c>
      <c r="AR53" s="329">
        <v>-14.7</v>
      </c>
    </row>
    <row r="54" spans="1:44" ht="13" x14ac:dyDescent="0.2">
      <c r="A54" s="259"/>
      <c r="AK54" s="330"/>
      <c r="AL54" s="331" t="s">
        <v>514</v>
      </c>
      <c r="AM54" s="332">
        <v>7158800</v>
      </c>
      <c r="AN54" s="333">
        <v>20736</v>
      </c>
      <c r="AO54" s="334">
        <v>5</v>
      </c>
      <c r="AP54" s="335">
        <v>34193</v>
      </c>
      <c r="AQ54" s="336">
        <v>-8.1</v>
      </c>
      <c r="AR54" s="337">
        <v>13.1</v>
      </c>
    </row>
    <row r="55" spans="1:44" ht="13" x14ac:dyDescent="0.2">
      <c r="A55" s="259"/>
      <c r="AK55" s="315" t="s">
        <v>516</v>
      </c>
      <c r="AL55" s="316"/>
      <c r="AM55" s="324">
        <v>9017827</v>
      </c>
      <c r="AN55" s="325">
        <v>26428</v>
      </c>
      <c r="AO55" s="326">
        <v>8.3000000000000007</v>
      </c>
      <c r="AP55" s="327">
        <v>51679</v>
      </c>
      <c r="AQ55" s="328">
        <v>2.4</v>
      </c>
      <c r="AR55" s="329">
        <v>5.9</v>
      </c>
    </row>
    <row r="56" spans="1:44" ht="13" x14ac:dyDescent="0.2">
      <c r="A56" s="259"/>
      <c r="AK56" s="330"/>
      <c r="AL56" s="331" t="s">
        <v>514</v>
      </c>
      <c r="AM56" s="332">
        <v>6602240</v>
      </c>
      <c r="AN56" s="333">
        <v>19349</v>
      </c>
      <c r="AO56" s="334">
        <v>-6.7</v>
      </c>
      <c r="AP56" s="335">
        <v>35132</v>
      </c>
      <c r="AQ56" s="336">
        <v>2.7</v>
      </c>
      <c r="AR56" s="337">
        <v>-9.4</v>
      </c>
    </row>
    <row r="57" spans="1:44" ht="13" x14ac:dyDescent="0.2">
      <c r="A57" s="259"/>
      <c r="AK57" s="315" t="s">
        <v>517</v>
      </c>
      <c r="AL57" s="316"/>
      <c r="AM57" s="324">
        <v>9814821</v>
      </c>
      <c r="AN57" s="325">
        <v>28344</v>
      </c>
      <c r="AO57" s="326">
        <v>7.2</v>
      </c>
      <c r="AP57" s="327">
        <v>49665</v>
      </c>
      <c r="AQ57" s="328">
        <v>-3.9</v>
      </c>
      <c r="AR57" s="329">
        <v>11.1</v>
      </c>
    </row>
    <row r="58" spans="1:44" ht="13" x14ac:dyDescent="0.2">
      <c r="A58" s="259"/>
      <c r="AK58" s="330"/>
      <c r="AL58" s="331" t="s">
        <v>514</v>
      </c>
      <c r="AM58" s="332">
        <v>7495240</v>
      </c>
      <c r="AN58" s="333">
        <v>21645</v>
      </c>
      <c r="AO58" s="334">
        <v>11.9</v>
      </c>
      <c r="AP58" s="335">
        <v>34678</v>
      </c>
      <c r="AQ58" s="336">
        <v>-1.3</v>
      </c>
      <c r="AR58" s="337">
        <v>13.2</v>
      </c>
    </row>
    <row r="59" spans="1:44" ht="13" x14ac:dyDescent="0.2">
      <c r="A59" s="259"/>
      <c r="AK59" s="315" t="s">
        <v>518</v>
      </c>
      <c r="AL59" s="316"/>
      <c r="AM59" s="324">
        <v>11283043</v>
      </c>
      <c r="AN59" s="325">
        <v>32309</v>
      </c>
      <c r="AO59" s="326">
        <v>14</v>
      </c>
      <c r="AP59" s="327">
        <v>63439</v>
      </c>
      <c r="AQ59" s="328">
        <v>27.7</v>
      </c>
      <c r="AR59" s="329">
        <v>-13.7</v>
      </c>
    </row>
    <row r="60" spans="1:44" ht="13" x14ac:dyDescent="0.2">
      <c r="A60" s="259"/>
      <c r="AK60" s="330"/>
      <c r="AL60" s="331" t="s">
        <v>514</v>
      </c>
      <c r="AM60" s="332">
        <v>8562201</v>
      </c>
      <c r="AN60" s="333">
        <v>24518</v>
      </c>
      <c r="AO60" s="334">
        <v>13.3</v>
      </c>
      <c r="AP60" s="335">
        <v>46463</v>
      </c>
      <c r="AQ60" s="336">
        <v>34</v>
      </c>
      <c r="AR60" s="337">
        <v>-20.7</v>
      </c>
    </row>
    <row r="61" spans="1:44" ht="13" x14ac:dyDescent="0.2">
      <c r="A61" s="259"/>
      <c r="AK61" s="315" t="s">
        <v>519</v>
      </c>
      <c r="AL61" s="338"/>
      <c r="AM61" s="324">
        <v>9761194</v>
      </c>
      <c r="AN61" s="325">
        <v>28189</v>
      </c>
      <c r="AO61" s="326">
        <v>5.2</v>
      </c>
      <c r="AP61" s="327">
        <v>53386</v>
      </c>
      <c r="AQ61" s="339">
        <v>5.5</v>
      </c>
      <c r="AR61" s="329">
        <v>-0.3</v>
      </c>
    </row>
    <row r="62" spans="1:44" ht="13" x14ac:dyDescent="0.2">
      <c r="A62" s="259"/>
      <c r="AK62" s="330"/>
      <c r="AL62" s="331" t="s">
        <v>514</v>
      </c>
      <c r="AM62" s="332">
        <v>7339498</v>
      </c>
      <c r="AN62" s="333">
        <v>21198</v>
      </c>
      <c r="AO62" s="334">
        <v>5</v>
      </c>
      <c r="AP62" s="335">
        <v>37538</v>
      </c>
      <c r="AQ62" s="336">
        <v>5.4</v>
      </c>
      <c r="AR62" s="337">
        <v>-0.4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10QLjSFY/el+SptxUBDvGcNIQf096JHbwqF2EGlujKpIUWSXKjoFTZZc/+LaPCSAxs5ImpHDE8SaltQrlqggxQ==" saltValue="cDTg/+Sw0cX/gAOP2whi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DcTL7cOLoWIP9ocYI29SpadTDlTny743sziAh2WHOTgu9roCxa9U9Vngm/NyrPFrOwM+DmOWrnO+LkUiDCAxgQ==" saltValue="AfSwGR7TIHQbZNg+72c5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eUAaogHIneGtkm5sXSO5qPFi8ZzAXHTcFbj3oUfTk8nk1bEbFhPTfaOAUhmRQlWT3ZOHVa3ba2tHxY4+2WxCxw==" saltValue="83UeJ7K6B6y01lIiVNG8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35.99</v>
      </c>
      <c r="G47" s="12">
        <v>37.94</v>
      </c>
      <c r="H47" s="12">
        <v>38.74</v>
      </c>
      <c r="I47" s="12">
        <v>41.93</v>
      </c>
      <c r="J47" s="13">
        <v>33.42</v>
      </c>
    </row>
    <row r="48" spans="2:10" ht="57.75" customHeight="1" x14ac:dyDescent="0.2">
      <c r="B48" s="14"/>
      <c r="C48" s="1128" t="s">
        <v>4</v>
      </c>
      <c r="D48" s="1128"/>
      <c r="E48" s="1129"/>
      <c r="F48" s="15">
        <v>3.77</v>
      </c>
      <c r="G48" s="16">
        <v>3.88</v>
      </c>
      <c r="H48" s="16">
        <v>6.84</v>
      </c>
      <c r="I48" s="16">
        <v>4.72</v>
      </c>
      <c r="J48" s="17">
        <v>3.85</v>
      </c>
    </row>
    <row r="49" spans="2:10" ht="57.75" customHeight="1" thickBot="1" x14ac:dyDescent="0.25">
      <c r="B49" s="18"/>
      <c r="C49" s="1130" t="s">
        <v>5</v>
      </c>
      <c r="D49" s="1130"/>
      <c r="E49" s="1131"/>
      <c r="F49" s="19">
        <v>2.0299999999999998</v>
      </c>
      <c r="G49" s="20">
        <v>1.48</v>
      </c>
      <c r="H49" s="20">
        <v>5.37</v>
      </c>
      <c r="I49" s="20">
        <v>0.66</v>
      </c>
      <c r="J49" s="21" t="s">
        <v>526</v>
      </c>
    </row>
    <row r="50" spans="2:10" ht="13" x14ac:dyDescent="0.2"/>
  </sheetData>
  <sheetProtection algorithmName="SHA-512" hashValue="yIGXRSKBb6PX/1Wej/GdtBcVYk5HZpxaD5upNJZWWmrRKQt7wEPasmiXGmydvAgtIDDLy1SiB4tzMEnwB860cQ==" saltValue="ehaaNmRXyrChJmuOx9Nz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2025-03-12T05:29:44Z</cp:lastPrinted>
  <dcterms:created xsi:type="dcterms:W3CDTF">2025-02-19T01:46:42Z</dcterms:created>
  <dcterms:modified xsi:type="dcterms:W3CDTF">2025-03-19T03:29:35Z</dcterms:modified>
  <cp:category/>
</cp:coreProperties>
</file>