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3_決算\令和２年度　決算統計\37 財政状況資料集の公表\1回目\06HP掲載\区excel\"/>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DG102" i="12" l="1"/>
  <c r="DB102" i="12"/>
  <c r="AP23" i="12" l="1"/>
  <c r="AA23" i="12"/>
  <c r="V23" i="12"/>
  <c r="Q23" i="12"/>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C36" i="10"/>
  <c r="BE35" i="10"/>
  <c r="AM35" i="10"/>
  <c r="C35" i="10"/>
  <c r="BE34" i="10"/>
  <c r="AM34" i="10"/>
  <c r="U34" i="10"/>
  <c r="U35" i="10" s="1"/>
  <c r="U36" i="10" s="1"/>
  <c r="C34" i="10"/>
  <c r="BW34" i="10" l="1"/>
  <c r="BW35" i="10" s="1"/>
  <c r="BW36" i="10" s="1"/>
  <c r="BW37" i="10" s="1"/>
  <c r="BW38" i="10" s="1"/>
  <c r="BW39" i="10" s="1"/>
  <c r="CO34" i="10"/>
  <c r="CO35" i="10" s="1"/>
  <c r="CO36" i="10" s="1"/>
  <c r="CO37" i="10" s="1"/>
  <c r="CO38" i="10" s="1"/>
  <c r="CO39" i="10" s="1"/>
  <c r="CO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<sst xmlns="http://schemas.openxmlformats.org/spreadsheetml/2006/main" count="1134" uniqueCount="591">
  <si>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</si>
  <si>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</si>
  <si>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</si>
  <si>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</si>
  <si>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</si>
  <si>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</si>
  <si>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</si>
  <si>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</si>
  <si>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</si>
  <si>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</si>
  <si>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</si>
  <si>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</si>
  <si>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</si>
  <si>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</si>
  <si>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</si>
  <si>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</si>
  <si>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</si>
  <si>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</si>
  <si>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</si>
  <si>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</si>
  <si>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</si>
  <si>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</si>
  <si>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</si>
  <si>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</si>
  <si>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</si>
  <si>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</si>
  <si>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</si>
  <si>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</si>
  <si>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</si>
  <si>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</si>
  <si>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</si>
  <si>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</si>
  <si>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</si>
  <si>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</si>
  <si>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</si>
  <si>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</si>
  <si>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</si>
  <si>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</si>
  <si>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</si>
  <si>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</si>
  <si>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</si>
  <si>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</si>
  <si>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</si>
  <si>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</si>
  <si>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</si>
  <si>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</si>
  <si>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</si>
  <si>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</si>
  <si>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</si>
  <si>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</si>
  <si>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</si>
  <si>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</si>
  <si>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</si>
  <si>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</si>
  <si>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</si>
  <si>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</si>
  <si>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</si>
  <si>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</si>
  <si>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</si>
  <si>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</si>
  <si>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</si>
  <si>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</si>
  <si>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</si>
  <si>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</si>
  <si>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</si>
  <si>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</si>
  <si>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</si>
  <si>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</si>
  <si>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</si>
  <si>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</si>
  <si>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</si>
  <si>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</si>
  <si>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</si>
  <si>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</si>
  <si>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</si>
  <si>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</si>
  <si>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</si>
  <si>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</si>
  <si>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</si>
  <si>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</si>
  <si>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</si>
  <si>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</si>
  <si>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</si>
  <si>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</si>
  <si>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</si>
  <si>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</si>
  <si>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</si>
  <si>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</si>
  <si>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</si>
  <si>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</si>
  <si>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</si>
  <si>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</si>
  <si>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</si>
  <si>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</si>
  <si>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</si>
  <si>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</si>
  <si>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</si>
  <si>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</si>
  <si>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大田区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</si>
  <si>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</si>
  <si>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</si>
  <si>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</si>
  <si>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</si>
  <si>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</si>
  <si>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</si>
  <si>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</si>
  <si>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</si>
  <si>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</si>
  <si>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</si>
  <si>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</si>
  <si>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</si>
  <si>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</si>
  <si>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</si>
  <si>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</si>
  <si>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</si>
  <si>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</si>
  <si>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</si>
  <si>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</si>
  <si>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</si>
  <si>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</si>
  <si>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</si>
  <si>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</si>
  <si>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</si>
  <si>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</si>
  <si>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</si>
  <si>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</si>
  <si>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</si>
  <si>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</si>
  <si>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</si>
  <si>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</si>
  <si>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</si>
  <si>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</si>
  <si>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</si>
  <si>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</si>
  <si>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</si>
  <si>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</si>
  <si>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</si>
  <si>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</si>
  <si>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</si>
  <si>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</si>
  <si>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</si>
  <si>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</si>
  <si>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</si>
  <si>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</si>
  <si>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</si>
  <si>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</si>
  <si>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</si>
  <si>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</si>
  <si>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</si>
  <si>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</si>
  <si>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</si>
  <si>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</si>
  <si>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</si>
  <si>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</si>
  <si>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</si>
  <si>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</si>
  <si>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</si>
  <si>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</si>
  <si>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</si>
  <si>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</si>
  <si>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</si>
  <si>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</si>
  <si>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</si>
  <si>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</si>
  <si>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</si>
  <si>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</si>
  <si>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</si>
  <si>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</si>
  <si>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</si>
  <si>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</si>
  <si>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</si>
  <si>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</si>
  <si>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</si>
  <si>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</si>
  <si>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</si>
  <si>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</si>
  <si>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</si>
  <si>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</si>
  <si>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</si>
  <si>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</si>
  <si>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</si>
  <si>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</si>
  <si>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</si>
  <si>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</si>
  <si>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</si>
  <si>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</si>
  <si>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</si>
  <si>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</si>
  <si>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</si>
  <si>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</si>
  <si>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</si>
  <si>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</si>
  <si>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</si>
  <si>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</si>
  <si>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</si>
  <si>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</si>
  <si>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</si>
  <si>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</si>
  <si>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</si>
  <si>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</si>
  <si>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</si>
  <si>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</si>
  <si>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</si>
  <si>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</si>
  <si>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</si>
  <si>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</si>
  <si>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</si>
  <si>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</si>
  <si>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</si>
  <si>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</si>
  <si>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</si>
  <si>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</si>
  <si>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東京都大田区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</si>
  <si>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</si>
  <si>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</si>
  <si>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</si>
  <si>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</si>
  <si>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</si>
  <si>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</si>
  <si>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</si>
  <si>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</si>
  <si>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</si>
  <si>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</si>
  <si>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</si>
  <si>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</si>
  <si>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</si>
  <si>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</si>
  <si>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</si>
  <si>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</si>
  <si>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</si>
  <si>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</si>
  <si>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</si>
  <si>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</si>
  <si>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</si>
  <si>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</si>
  <si>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</si>
  <si>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</si>
  <si>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</si>
  <si>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</si>
  <si>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</si>
  <si>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</si>
  <si>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</si>
  <si>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</si>
  <si>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</si>
  <si>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</si>
  <si>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</si>
  <si>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</si>
  <si>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</si>
  <si>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</si>
  <si>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</si>
  <si>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</si>
  <si>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</si>
  <si>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</si>
  <si>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</si>
  <si>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</si>
  <si>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</si>
  <si>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</si>
  <si>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</si>
  <si>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</si>
  <si>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</si>
  <si>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</si>
  <si>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</si>
  <si>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</si>
  <si>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</si>
  <si>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</si>
  <si>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</si>
  <si>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</si>
  <si>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</si>
  <si>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</si>
  <si>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</si>
  <si>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</si>
  <si>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</si>
  <si>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</si>
  <si>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</si>
  <si>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</si>
  <si>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</si>
  <si>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</si>
  <si>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</si>
  <si>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</si>
  <si>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</si>
  <si>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</si>
  <si>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</si>
  <si>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</si>
  <si>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</si>
  <si>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</si>
  <si>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</si>
  <si>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</si>
  <si>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</si>
  <si>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</si>
  <si>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</si>
  <si>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</si>
  <si>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</si>
  <si>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</si>
  <si>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</si>
  <si>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</si>
  <si>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</si>
  <si>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</si>
  <si>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</si>
  <si>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</si>
  <si>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</si>
  <si>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</si>
  <si>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</si>
  <si>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</si>
  <si>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</si>
  <si>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</si>
  <si>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</si>
  <si>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</si>
  <si>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</si>
  <si>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</si>
  <si>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</si>
  <si>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</si>
  <si>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</si>
  <si>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</si>
  <si>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</si>
  <si>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</si>
  <si>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</si>
  <si>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</si>
  <si>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</si>
  <si>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</si>
  <si>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</si>
  <si>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</si>
  <si>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</si>
  <si>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</si>
  <si>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</si>
  <si>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</si>
  <si>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</si>
  <si>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</si>
  <si>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</si>
  <si>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</si>
  <si>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</si>
  <si>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</si>
  <si>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</si>
  <si>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</si>
  <si>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</si>
  <si>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</si>
  <si>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</si>
  <si>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</si>
  <si>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</si>
  <si>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</si>
  <si>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</si>
  <si>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</si>
  <si>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</si>
  <si>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</si>
  <si>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</si>
  <si>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</si>
  <si>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</si>
  <si>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</si>
  <si>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</si>
  <si>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</si>
  <si>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</si>
  <si>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</si>
  <si>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</si>
  <si>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</si>
  <si>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</si>
  <si>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</si>
  <si>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</si>
  <si>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</si>
  <si>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</si>
  <si>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</si>
  <si>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</si>
  <si>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</si>
  <si>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</si>
  <si>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</si>
  <si>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</si>
  <si>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</si>
  <si>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</si>
  <si>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</si>
  <si>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東京都大田区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</si>
  <si>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</si>
  <si>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</si>
  <si>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</si>
  <si>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</si>
  <si>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</si>
  <si>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</si>
  <si>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</si>
  <si>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</si>
  <si>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</si>
  <si>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</si>
  <si>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</si>
  <si>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</si>
  <si>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</si>
  <si>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</si>
  <si>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</si>
  <si>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</si>
  <si>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</si>
  <si>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</si>
  <si>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</si>
  <si>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</si>
  <si>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</si>
  <si>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</si>
  <si>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</si>
  <si>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</si>
  <si>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</si>
  <si>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</si>
  <si>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</si>
  <si>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</si>
  <si>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</si>
  <si>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</si>
  <si>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</si>
  <si>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</si>
  <si>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</si>
  <si>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</si>
  <si>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</si>
  <si>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</si>
  <si>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</si>
  <si>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</si>
  <si>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</si>
  <si>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</si>
  <si>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</si>
  <si>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</si>
  <si>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</si>
  <si>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</si>
  <si>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</si>
  <si>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</si>
  <si>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</si>
  <si>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</si>
  <si>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</si>
  <si>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</si>
  <si>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</si>
  <si>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</si>
  <si>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</si>
  <si>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</si>
  <si>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</si>
  <si>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</si>
  <si>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</si>
  <si>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</si>
  <si>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</si>
  <si>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</si>
  <si>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</si>
  <si>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</si>
  <si>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</si>
  <si>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</si>
  <si>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</si>
  <si>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</si>
  <si>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</si>
  <si>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</si>
  <si>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</si>
  <si>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</si>
  <si>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</si>
  <si>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</si>
  <si>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</si>
  <si>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</si>
  <si>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</si>
  <si>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</si>
  <si>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</si>
  <si>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</si>
  <si>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</si>
  <si>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</si>
  <si>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</si>
  <si>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</si>
  <si>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</si>
  <si>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</si>
  <si>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</si>
  <si>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</si>
  <si>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</si>
  <si>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</si>
  <si>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</si>
  <si>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</si>
  <si>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</si>
  <si>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</si>
  <si>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</si>
  <si>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</si>
  <si>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</si>
  <si>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</si>
  <si>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</si>
  <si>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</si>
  <si>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</si>
  <si>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</si>
  <si>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</si>
  <si>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</si>
  <si>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</si>
  <si>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</si>
  <si>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</si>
  <si>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</si>
  <si>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</si>
  <si>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</si>
  <si>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</si>
  <si>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</si>
  <si>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</si>
  <si>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</si>
  <si>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</si>
  <si>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</si>
  <si>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</si>
  <si>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</si>
  <si>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</si>
  <si>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</si>
  <si>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</si>
  <si>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</si>
  <si>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</si>
  <si>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</si>
  <si>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</si>
  <si>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</si>
  <si>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</si>
  <si>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</si>
  <si>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</si>
  <si>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</si>
  <si>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</si>
  <si>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</si>
  <si>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</si>
  <si>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</si>
  <si>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</si>
  <si>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</si>
  <si>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</si>
  <si>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</si>
  <si>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</si>
  <si>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</si>
  <si>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</si>
  <si>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</si>
  <si>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</si>
  <si>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</si>
  <si>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</si>
  <si>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</si>
  <si>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</si>
  <si>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</si>
  <si>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</si>
  <si>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</si>
  <si>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</si>
  <si>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</si>
  <si>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</si>
  <si>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</si>
  <si>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</si>
  <si>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</si>
  <si>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</si>
  <si>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</si>
  <si>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</si>
  <si>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</si>
  <si>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</si>
  <si>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</si>
  <si>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</si>
  <si>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</si>
  <si>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</si>
  <si>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</si>
  <si>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</si>
  <si>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</si>
  <si>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</si>
  <si>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</si>
  <si>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</si>
  <si>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</si>
  <si>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</si>
  <si>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</si>
  <si>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</si>
  <si>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</si>
  <si>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</si>
  <si>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</si>
  <si>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</si>
  <si>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</si>
  <si>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</si>
  <si>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</si>
  <si>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</si>
  <si>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</si>
  <si>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</si>
  <si>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</si>
  <si>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</si>
  <si>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3.15</t>
  </si>
  <si>
    <t>▲ 5.32</t>
  </si>
  <si>
    <t>▲ 7.28</t>
  </si>
  <si>
    <t>▲ 2.87</t>
  </si>
  <si>
    <t>一般会計</t>
  </si>
  <si>
    <t>介護保険特別会計</t>
  </si>
  <si>
    <t>国民健康保険事業特別会計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</si>
  <si>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</si>
  <si>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</si>
  <si>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</si>
  <si>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</si>
  <si>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</si>
  <si>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</si>
  <si>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</si>
  <si>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</si>
  <si>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</si>
  <si>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</si>
  <si>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</si>
  <si>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臨海部広域斎場組合</t>
    <rPh sb="0" eb="2">
      <t>リンカイ</t>
    </rPh>
    <rPh sb="2" eb="3">
      <t>ブ</t>
    </rPh>
    <rPh sb="3" eb="5">
      <t>コウイキ</t>
    </rPh>
    <rPh sb="5" eb="7">
      <t>サイジョウ</t>
    </rPh>
    <rPh sb="7" eb="9">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</si>
  <si>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</si>
  <si>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</si>
  <si>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</si>
  <si>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法適用</t>
    <rPh sb="0" eb="1">
      <t>ホウ</t>
    </rPh>
    <rPh sb="1" eb="3">
      <t>テキヨウ</t>
    </rPh>
    <phoneticPr fontId="6"/>
  </si>
  <si>
    <t>大田区文化振興協会</t>
    <rPh sb="0" eb="3">
      <t>オオタク</t>
    </rPh>
    <rPh sb="3" eb="5">
      <t>ブンカ</t>
    </rPh>
    <rPh sb="5" eb="7">
      <t>シンコウ</t>
    </rPh>
    <rPh sb="7" eb="9">
      <t>キョウカイ</t>
    </rPh>
    <phoneticPr fontId="2"/>
  </si>
  <si>
    <t>大田区産業振興協会</t>
    <rPh sb="0" eb="3">
      <t>オオタク</t>
    </rPh>
    <rPh sb="3" eb="5">
      <t>サンギョウ</t>
    </rPh>
    <rPh sb="5" eb="7">
      <t>シンコウ</t>
    </rPh>
    <rPh sb="7" eb="9">
      <t>キョウカイ</t>
    </rPh>
    <phoneticPr fontId="2"/>
  </si>
  <si>
    <t>大田区スポーツ協会</t>
    <rPh sb="0" eb="3">
      <t>オオタク</t>
    </rPh>
    <rPh sb="7" eb="9">
      <t>キョウカイ</t>
    </rPh>
    <phoneticPr fontId="2"/>
  </si>
  <si>
    <t>大田区土地開発公社</t>
    <rPh sb="0" eb="3">
      <t>オオタク</t>
    </rPh>
    <rPh sb="3" eb="5">
      <t>トチ</t>
    </rPh>
    <rPh sb="5" eb="7">
      <t>カイハツ</t>
    </rPh>
    <rPh sb="7" eb="9">
      <t>コウシャ</t>
    </rPh>
    <phoneticPr fontId="2"/>
  </si>
  <si>
    <t>大田まちづくり公社</t>
    <rPh sb="0" eb="2">
      <t>オオタ</t>
    </rPh>
    <rPh sb="7" eb="9">
      <t>コウシャ</t>
    </rPh>
    <phoneticPr fontId="2"/>
  </si>
  <si>
    <t>大田区環境公社</t>
    <rPh sb="0" eb="3">
      <t>オオタク</t>
    </rPh>
    <rPh sb="3" eb="5">
      <t>カンキョウ</t>
    </rPh>
    <rPh sb="5" eb="7">
      <t>コウシャ</t>
    </rPh>
    <phoneticPr fontId="2"/>
  </si>
  <si>
    <t>国際都市おおた協会</t>
    <rPh sb="0" eb="2">
      <t>コクサイ</t>
    </rPh>
    <rPh sb="2" eb="4">
      <t>トシ</t>
    </rPh>
    <rPh sb="7" eb="9">
      <t>キョウカイ</t>
    </rPh>
    <phoneticPr fontId="2"/>
  </si>
  <si>
    <t>○</t>
  </si>
  <si>
    <t>-</t>
    <phoneticPr fontId="2"/>
  </si>
  <si>
    <t>公共施設整備資金積立基金</t>
  </si>
  <si>
    <t>新空港線整備資金積立基金</t>
  </si>
  <si>
    <t>防災対策基金</t>
    <rPh sb="0" eb="2">
      <t>ボウサイ</t>
    </rPh>
    <rPh sb="2" eb="4">
      <t>タイサク</t>
    </rPh>
    <rPh sb="4" eb="6">
      <t>キキン</t>
    </rPh>
    <phoneticPr fontId="2"/>
  </si>
  <si>
    <t>羽田空港対策積立基金</t>
  </si>
  <si>
    <t>新型コロナウイルス感染症対策利子補給基金</t>
    <rPh sb="0" eb="2">
      <t>シンガタ</t>
    </rPh>
    <rPh sb="9" eb="12">
      <t>カンセンショウ</t>
    </rPh>
    <rPh sb="12" eb="14">
      <t>タイサク</t>
    </rPh>
    <rPh sb="14" eb="16">
      <t>リシ</t>
    </rPh>
    <rPh sb="16" eb="18">
      <t>ホキュウ</t>
    </rPh>
    <rPh sb="18" eb="20">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</si>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</sst>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51565</c:v>
                </c:pt>
                <c:pt idx="1">
                  <c:v>46686</c:v>
                </c:pt>
                <c:pt idx="2">
                  <c:v>49796</c:v>
                </c:pt>
                <c:pt idx="3">
                  <c:v>51681</c:v>
                </c:pt>
                <c:pt idx="4">
                  <c:v>50465</c:v>
                </c:pt>
              </c:numCache>
            </c:numRef>
          </c:val>
          <c:smooth val="0"/>
          <c:extLst>
            <c:ext xmlns:c16="http://schemas.microsoft.com/office/drawing/2014/chart" uri="{C3380CC4-5D6E-409C-BE32-E72D297353CC}">
              <c16:uniqueId val="{00000000-4E99-4C08-B732-E6910EA655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38108</c:v>
                </c:pt>
                <c:pt idx="1">
                  <c:v>32495</c:v>
                </c:pt>
                <c:pt idx="2">
                  <c:v>65762</c:v>
                </c:pt>
                <c:pt idx="3">
                  <c:v>34721</c:v>
                </c:pt>
                <c:pt idx="4">
                  <c:v>38176</c:v>
                </c:pt>
              </c:numCache>
            </c:numRef>
          </c:val>
          <c:smooth val="0"/>
          <c:extLst>
            <c:ext xmlns:c16="http://schemas.microsoft.com/office/drawing/2014/chart" uri="{C3380CC4-5D6E-409C-BE32-E72D297353CC}">
              <c16:uniqueId val="{00000001-4E99-4C08-B732-E6910EA655CA}"/>
            </c:ext>
          </c:extLst>
        </c:ser>
        <c:dLbls>
          <c:showLegendKey val="0"/>
          <c:showVal val="0"/>
          <c:showCatName val="0"/>
          <c:showSerName val="0"/>
          <c:showPercent val="0"/>
          <c:showBubbleSize val="0"/>
        </c:dLbls>
        <c:marker val="1"/>
        <c:smooth val="0"/>
        <c:axId val="316379120"/>
        <c:axId val="314685056"/>
      </c:lineChart>
      <c:catAx>
        <c:axId val="316379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4685056"/>
        <c:crosses val="autoZero"/>
        <c:auto val="1"/>
        <c:lblAlgn val="ctr"/>
        <c:lblOffset val="100"/>
        <c:tickLblSkip val="1"/>
        <c:tickMarkSkip val="1"/>
        <c:noMultiLvlLbl val="0"/>
      </c:catAx>
      <c:valAx>
        <c:axId val="31468505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6379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3.86</c:v>
                </c:pt>
                <c:pt idx="1">
                  <c:v>6.07</c:v>
                </c:pt>
                <c:pt idx="2">
                  <c:v>2.79</c:v>
                </c:pt>
                <c:pt idx="3">
                  <c:v>2.16</c:v>
                </c:pt>
                <c:pt idx="4">
                  <c:v>4.3600000000000003</c:v>
                </c:pt>
              </c:numCache>
            </c:numRef>
          </c:val>
          <c:extLst>
            <c:ext xmlns:c16="http://schemas.microsoft.com/office/drawing/2014/chart" uri="{C3380CC4-5D6E-409C-BE32-E72D297353CC}">
              <c16:uniqueId val="{00000000-C6A0-4762-96D9-98AFD2EDDA2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38.32</c:v>
                </c:pt>
                <c:pt idx="1">
                  <c:v>40.9</c:v>
                </c:pt>
                <c:pt idx="2">
                  <c:v>39.909999999999997</c:v>
                </c:pt>
                <c:pt idx="3">
                  <c:v>33.6</c:v>
                </c:pt>
                <c:pt idx="4">
                  <c:v>30.5</c:v>
                </c:pt>
              </c:numCache>
            </c:numRef>
          </c:val>
          <c:extLst>
            <c:ext xmlns:c16="http://schemas.microsoft.com/office/drawing/2014/chart" uri="{C3380CC4-5D6E-409C-BE32-E72D297353CC}">
              <c16:uniqueId val="{00000001-C6A0-4762-96D9-98AFD2EDDA28}"/>
            </c:ext>
          </c:extLst>
        </c:ser>
        <c:dLbls>
          <c:showLegendKey val="0"/>
          <c:showVal val="0"/>
          <c:showCatName val="0"/>
          <c:showSerName val="0"/>
          <c:showPercent val="0"/>
          <c:showBubbleSize val="0"/>
        </c:dLbls>
        <c:gapWidth val="250"/>
        <c:overlap val="100"/>
        <c:axId val="474211744"/>
        <c:axId val="474208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-3.15</c:v>
                </c:pt>
                <c:pt idx="1">
                  <c:v>1.34</c:v>
                </c:pt>
                <c:pt idx="2">
                  <c:v>-5.32</c:v>
                </c:pt>
                <c:pt idx="3">
                  <c:v>-7.28</c:v>
                </c:pt>
                <c:pt idx="4">
                  <c:v>-2.87</c:v>
                </c:pt>
              </c:numCache>
            </c:numRef>
          </c:val>
          <c:smooth val="0"/>
          <c:extLst>
            <c:ext xmlns:c16="http://schemas.microsoft.com/office/drawing/2014/chart" uri="{C3380CC4-5D6E-409C-BE32-E72D297353CC}">
              <c16:uniqueId val="{00000002-C6A0-4762-96D9-98AFD2EDDA28}"/>
            </c:ext>
          </c:extLst>
        </c:ser>
        <c:dLbls>
          <c:showLegendKey val="0"/>
          <c:showVal val="0"/>
          <c:showCatName val="0"/>
          <c:showSerName val="0"/>
          <c:showPercent val="0"/>
          <c:showBubbleSize val="0"/>
        </c:dLbls>
        <c:marker val="1"/>
        <c:smooth val="0"/>
        <c:axId val="474211744"/>
        <c:axId val="474208216"/>
      </c:lineChart>
      <c:catAx>
        <c:axId val="474211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4208216"/>
        <c:crosses val="autoZero"/>
        <c:auto val="1"/>
        <c:lblAlgn val="ctr"/>
        <c:lblOffset val="100"/>
        <c:tickLblSkip val="1"/>
        <c:tickMarkSkip val="1"/>
        <c:noMultiLvlLbl val="0"/>
      </c:catAx>
      <c:valAx>
        <c:axId val="474208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211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D5B-4934-A944-51245186B0E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D5B-4934-A944-51245186B0E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D5B-4934-A944-51245186B0E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D5B-4934-A944-51245186B0E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FD5B-4934-A944-51245186B0EA}"/>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FD5B-4934-A944-51245186B0EA}"/>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0.08</c:v>
                </c:pt>
                <c:pt idx="2">
                  <c:v>#N/A</c:v>
                </c:pt>
                <c:pt idx="3">
                  <c:v>0.09</c:v>
                </c:pt>
                <c:pt idx="4">
                  <c:v>#N/A</c:v>
                </c:pt>
                <c:pt idx="5">
                  <c:v>0.06</c:v>
                </c:pt>
                <c:pt idx="6">
                  <c:v>#N/A</c:v>
                </c:pt>
                <c:pt idx="7">
                  <c:v>7.0000000000000007E-2</c:v>
                </c:pt>
                <c:pt idx="8">
                  <c:v>#N/A</c:v>
                </c:pt>
                <c:pt idx="9">
                  <c:v>0.11</c:v>
                </c:pt>
              </c:numCache>
            </c:numRef>
          </c:val>
          <c:extLst>
            <c:ext xmlns:c16="http://schemas.microsoft.com/office/drawing/2014/chart" uri="{C3380CC4-5D6E-409C-BE32-E72D297353CC}">
              <c16:uniqueId val="{00000006-FD5B-4934-A944-51245186B0EA}"/>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1.77</c:v>
                </c:pt>
                <c:pt idx="2">
                  <c:v>#N/A</c:v>
                </c:pt>
                <c:pt idx="3">
                  <c:v>0.96</c:v>
                </c:pt>
                <c:pt idx="4">
                  <c:v>#N/A</c:v>
                </c:pt>
                <c:pt idx="5">
                  <c:v>0.61</c:v>
                </c:pt>
                <c:pt idx="6">
                  <c:v>#N/A</c:v>
                </c:pt>
                <c:pt idx="7">
                  <c:v>0.57999999999999996</c:v>
                </c:pt>
                <c:pt idx="8">
                  <c:v>#N/A</c:v>
                </c:pt>
                <c:pt idx="9">
                  <c:v>0.63</c:v>
                </c:pt>
              </c:numCache>
            </c:numRef>
          </c:val>
          <c:extLst>
            <c:ext xmlns:c16="http://schemas.microsoft.com/office/drawing/2014/chart" uri="{C3380CC4-5D6E-409C-BE32-E72D297353CC}">
              <c16:uniqueId val="{00000007-FD5B-4934-A944-51245186B0EA}"/>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1.28</c:v>
                </c:pt>
                <c:pt idx="2">
                  <c:v>#N/A</c:v>
                </c:pt>
                <c:pt idx="3">
                  <c:v>1.22</c:v>
                </c:pt>
                <c:pt idx="4">
                  <c:v>#N/A</c:v>
                </c:pt>
                <c:pt idx="5">
                  <c:v>1.07</c:v>
                </c:pt>
                <c:pt idx="6">
                  <c:v>#N/A</c:v>
                </c:pt>
                <c:pt idx="7">
                  <c:v>1.26</c:v>
                </c:pt>
                <c:pt idx="8">
                  <c:v>#N/A</c:v>
                </c:pt>
                <c:pt idx="9">
                  <c:v>1.0900000000000001</c:v>
                </c:pt>
              </c:numCache>
            </c:numRef>
          </c:val>
          <c:extLst>
            <c:ext xmlns:c16="http://schemas.microsoft.com/office/drawing/2014/chart" uri="{C3380CC4-5D6E-409C-BE32-E72D297353CC}">
              <c16:uniqueId val="{00000008-FD5B-4934-A944-51245186B0E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3.86</c:v>
                </c:pt>
                <c:pt idx="2">
                  <c:v>#N/A</c:v>
                </c:pt>
                <c:pt idx="3">
                  <c:v>6.06</c:v>
                </c:pt>
                <c:pt idx="4">
                  <c:v>#N/A</c:v>
                </c:pt>
                <c:pt idx="5">
                  <c:v>2.79</c:v>
                </c:pt>
                <c:pt idx="6">
                  <c:v>#N/A</c:v>
                </c:pt>
                <c:pt idx="7">
                  <c:v>2.15</c:v>
                </c:pt>
                <c:pt idx="8">
                  <c:v>#N/A</c:v>
                </c:pt>
                <c:pt idx="9">
                  <c:v>4.3600000000000003</c:v>
                </c:pt>
              </c:numCache>
            </c:numRef>
          </c:val>
          <c:extLst>
            <c:ext xmlns:c16="http://schemas.microsoft.com/office/drawing/2014/chart" uri="{C3380CC4-5D6E-409C-BE32-E72D297353CC}">
              <c16:uniqueId val="{00000009-FD5B-4934-A944-51245186B0EA}"/>
            </c:ext>
          </c:extLst>
        </c:ser>
        <c:dLbls>
          <c:showLegendKey val="0"/>
          <c:showVal val="0"/>
          <c:showCatName val="0"/>
          <c:showSerName val="0"/>
          <c:showPercent val="0"/>
          <c:showBubbleSize val="0"/>
        </c:dLbls>
        <c:gapWidth val="150"/>
        <c:overlap val="100"/>
        <c:axId val="474211352"/>
        <c:axId val="474212136"/>
      </c:barChart>
      <c:catAx>
        <c:axId val="474211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212136"/>
        <c:crosses val="autoZero"/>
        <c:auto val="1"/>
        <c:lblAlgn val="ctr"/>
        <c:lblOffset val="100"/>
        <c:tickLblSkip val="1"/>
        <c:tickMarkSkip val="1"/>
        <c:noMultiLvlLbl val="0"/>
      </c:catAx>
      <c:valAx>
        <c:axId val="474212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211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12851</c:v>
                </c:pt>
                <c:pt idx="5">
                  <c:v>12459</c:v>
                </c:pt>
                <c:pt idx="8">
                  <c:v>11976</c:v>
                </c:pt>
                <c:pt idx="11">
                  <c:v>11694</c:v>
                </c:pt>
                <c:pt idx="14">
                  <c:v>11469</c:v>
                </c:pt>
              </c:numCache>
            </c:numRef>
          </c:val>
          <c:extLst>
            <c:ext xmlns:c16="http://schemas.microsoft.com/office/drawing/2014/chart" uri="{C3380CC4-5D6E-409C-BE32-E72D297353CC}">
              <c16:uniqueId val="{00000000-A2DC-4693-914D-A866E6EEFC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2DC-4693-914D-A866E6EEFC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2168</c:v>
                </c:pt>
                <c:pt idx="3">
                  <c:v>1723</c:v>
                </c:pt>
                <c:pt idx="6">
                  <c:v>1741</c:v>
                </c:pt>
                <c:pt idx="9">
                  <c:v>2732</c:v>
                </c:pt>
                <c:pt idx="12">
                  <c:v>3521</c:v>
                </c:pt>
              </c:numCache>
            </c:numRef>
          </c:val>
          <c:extLst>
            <c:ext xmlns:c16="http://schemas.microsoft.com/office/drawing/2014/chart" uri="{C3380CC4-5D6E-409C-BE32-E72D297353CC}">
              <c16:uniqueId val="{00000002-A2DC-4693-914D-A866E6EEFC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419</c:v>
                </c:pt>
                <c:pt idx="3">
                  <c:v>315</c:v>
                </c:pt>
                <c:pt idx="6">
                  <c:v>301</c:v>
                </c:pt>
                <c:pt idx="9">
                  <c:v>189</c:v>
                </c:pt>
                <c:pt idx="12">
                  <c:v>211</c:v>
                </c:pt>
              </c:numCache>
            </c:numRef>
          </c:val>
          <c:extLst>
            <c:ext xmlns:c16="http://schemas.microsoft.com/office/drawing/2014/chart" uri="{C3380CC4-5D6E-409C-BE32-E72D297353CC}">
              <c16:uniqueId val="{00000003-A2DC-4693-914D-A866E6EEFC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2DC-4693-914D-A866E6EEFC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160</c:v>
                </c:pt>
                <c:pt idx="3">
                  <c:v>138</c:v>
                </c:pt>
                <c:pt idx="6">
                  <c:v>138</c:v>
                </c:pt>
                <c:pt idx="9">
                  <c:v>138</c:v>
                </c:pt>
                <c:pt idx="12">
                  <c:v>138</c:v>
                </c:pt>
              </c:numCache>
            </c:numRef>
          </c:val>
          <c:extLst>
            <c:ext xmlns:c16="http://schemas.microsoft.com/office/drawing/2014/chart" uri="{C3380CC4-5D6E-409C-BE32-E72D297353CC}">
              <c16:uniqueId val="{00000005-A2DC-4693-914D-A866E6EEFC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2DC-4693-914D-A866E6EEFC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4673</c:v>
                </c:pt>
                <c:pt idx="3">
                  <c:v>4192</c:v>
                </c:pt>
                <c:pt idx="6">
                  <c:v>3270</c:v>
                </c:pt>
                <c:pt idx="9">
                  <c:v>2950</c:v>
                </c:pt>
                <c:pt idx="12">
                  <c:v>2493</c:v>
                </c:pt>
              </c:numCache>
            </c:numRef>
          </c:val>
          <c:extLst>
            <c:ext xmlns:c16="http://schemas.microsoft.com/office/drawing/2014/chart" uri="{C3380CC4-5D6E-409C-BE32-E72D297353CC}">
              <c16:uniqueId val="{00000007-A2DC-4693-914D-A866E6EEFC6F}"/>
            </c:ext>
          </c:extLst>
        </c:ser>
        <c:dLbls>
          <c:showLegendKey val="0"/>
          <c:showVal val="0"/>
          <c:showCatName val="0"/>
          <c:showSerName val="0"/>
          <c:showPercent val="0"/>
          <c:showBubbleSize val="0"/>
        </c:dLbls>
        <c:gapWidth val="100"/>
        <c:overlap val="100"/>
        <c:axId val="474213312"/>
        <c:axId val="474210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-5431</c:v>
                </c:pt>
                <c:pt idx="2">
                  <c:v>#N/A</c:v>
                </c:pt>
                <c:pt idx="3">
                  <c:v>#N/A</c:v>
                </c:pt>
                <c:pt idx="4">
                  <c:v>-6091</c:v>
                </c:pt>
                <c:pt idx="5">
                  <c:v>#N/A</c:v>
                </c:pt>
                <c:pt idx="6">
                  <c:v>#N/A</c:v>
                </c:pt>
                <c:pt idx="7">
                  <c:v>-6526</c:v>
                </c:pt>
                <c:pt idx="8">
                  <c:v>#N/A</c:v>
                </c:pt>
                <c:pt idx="9">
                  <c:v>#N/A</c:v>
                </c:pt>
                <c:pt idx="10">
                  <c:v>-5685</c:v>
                </c:pt>
                <c:pt idx="11">
                  <c:v>#N/A</c:v>
                </c:pt>
                <c:pt idx="12">
                  <c:v>#N/A</c:v>
                </c:pt>
                <c:pt idx="13">
                  <c:v>-5106</c:v>
                </c:pt>
                <c:pt idx="14">
                  <c:v>#N/A</c:v>
                </c:pt>
              </c:numCache>
            </c:numRef>
          </c:val>
          <c:smooth val="0"/>
          <c:extLst>
            <c:ext xmlns:c16="http://schemas.microsoft.com/office/drawing/2014/chart" uri="{C3380CC4-5D6E-409C-BE32-E72D297353CC}">
              <c16:uniqueId val="{00000008-A2DC-4693-914D-A866E6EEFC6F}"/>
            </c:ext>
          </c:extLst>
        </c:ser>
        <c:dLbls>
          <c:showLegendKey val="0"/>
          <c:showVal val="0"/>
          <c:showCatName val="0"/>
          <c:showSerName val="0"/>
          <c:showPercent val="0"/>
          <c:showBubbleSize val="0"/>
        </c:dLbls>
        <c:marker val="1"/>
        <c:smooth val="0"/>
        <c:axId val="474213312"/>
        <c:axId val="474210176"/>
      </c:lineChart>
      <c:catAx>
        <c:axId val="474213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210176"/>
        <c:crosses val="autoZero"/>
        <c:auto val="1"/>
        <c:lblAlgn val="ctr"/>
        <c:lblOffset val="100"/>
        <c:tickLblSkip val="1"/>
        <c:tickMarkSkip val="1"/>
        <c:noMultiLvlLbl val="0"/>
      </c:catAx>
      <c:valAx>
        <c:axId val="474210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213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127702</c:v>
                </c:pt>
                <c:pt idx="5">
                  <c:v>116857</c:v>
                </c:pt>
                <c:pt idx="8">
                  <c:v>106011</c:v>
                </c:pt>
                <c:pt idx="11">
                  <c:v>95602</c:v>
                </c:pt>
                <c:pt idx="14">
                  <c:v>86068</c:v>
                </c:pt>
              </c:numCache>
            </c:numRef>
          </c:val>
          <c:extLst>
            <c:ext xmlns:c16="http://schemas.microsoft.com/office/drawing/2014/chart" uri="{C3380CC4-5D6E-409C-BE32-E72D297353CC}">
              <c16:uniqueId val="{00000000-7F1A-4378-B6ED-E4F0A5CA322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F1A-4378-B6ED-E4F0A5CA322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130570</c:v>
                </c:pt>
                <c:pt idx="5">
                  <c:v>135957</c:v>
                </c:pt>
                <c:pt idx="8">
                  <c:v>123212</c:v>
                </c:pt>
                <c:pt idx="11">
                  <c:v>122391</c:v>
                </c:pt>
                <c:pt idx="14">
                  <c:v>118073</c:v>
                </c:pt>
              </c:numCache>
            </c:numRef>
          </c:val>
          <c:extLst>
            <c:ext xmlns:c16="http://schemas.microsoft.com/office/drawing/2014/chart" uri="{C3380CC4-5D6E-409C-BE32-E72D297353CC}">
              <c16:uniqueId val="{00000002-7F1A-4378-B6ED-E4F0A5CA322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1A-4378-B6ED-E4F0A5CA322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F1A-4378-B6ED-E4F0A5CA322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c:v>
                </c:pt>
                <c:pt idx="3">
                  <c:v>2</c:v>
                </c:pt>
                <c:pt idx="6">
                  <c:v>1</c:v>
                </c:pt>
                <c:pt idx="9">
                  <c:v>1</c:v>
                </c:pt>
                <c:pt idx="12">
                  <c:v>1</c:v>
                </c:pt>
              </c:numCache>
            </c:numRef>
          </c:val>
          <c:extLst>
            <c:ext xmlns:c16="http://schemas.microsoft.com/office/drawing/2014/chart" uri="{C3380CC4-5D6E-409C-BE32-E72D297353CC}">
              <c16:uniqueId val="{00000005-7F1A-4378-B6ED-E4F0A5CA322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35485</c:v>
                </c:pt>
                <c:pt idx="3">
                  <c:v>32276</c:v>
                </c:pt>
                <c:pt idx="6">
                  <c:v>30713</c:v>
                </c:pt>
                <c:pt idx="9">
                  <c:v>31082</c:v>
                </c:pt>
                <c:pt idx="12">
                  <c:v>29627</c:v>
                </c:pt>
              </c:numCache>
            </c:numRef>
          </c:val>
          <c:extLst>
            <c:ext xmlns:c16="http://schemas.microsoft.com/office/drawing/2014/chart" uri="{C3380CC4-5D6E-409C-BE32-E72D297353CC}">
              <c16:uniqueId val="{00000006-7F1A-4378-B6ED-E4F0A5CA322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2201</c:v>
                </c:pt>
                <c:pt idx="3">
                  <c:v>2417</c:v>
                </c:pt>
                <c:pt idx="6">
                  <c:v>2308</c:v>
                </c:pt>
                <c:pt idx="9">
                  <c:v>2354</c:v>
                </c:pt>
                <c:pt idx="12">
                  <c:v>2794</c:v>
                </c:pt>
              </c:numCache>
            </c:numRef>
          </c:val>
          <c:extLst>
            <c:ext xmlns:c16="http://schemas.microsoft.com/office/drawing/2014/chart" uri="{C3380CC4-5D6E-409C-BE32-E72D297353CC}">
              <c16:uniqueId val="{00000007-7F1A-4378-B6ED-E4F0A5CA322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7F1A-4378-B6ED-E4F0A5CA322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4934</c:v>
                </c:pt>
                <c:pt idx="3">
                  <c:v>12355</c:v>
                </c:pt>
                <c:pt idx="6">
                  <c:v>12304</c:v>
                </c:pt>
                <c:pt idx="9">
                  <c:v>10863</c:v>
                </c:pt>
                <c:pt idx="12">
                  <c:v>10695</c:v>
                </c:pt>
              </c:numCache>
            </c:numRef>
          </c:val>
          <c:extLst>
            <c:ext xmlns:c16="http://schemas.microsoft.com/office/drawing/2014/chart" uri="{C3380CC4-5D6E-409C-BE32-E72D297353CC}">
              <c16:uniqueId val="{00000009-7F1A-4378-B6ED-E4F0A5CA322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30097</c:v>
                </c:pt>
                <c:pt idx="3">
                  <c:v>26531</c:v>
                </c:pt>
                <c:pt idx="6">
                  <c:v>23920</c:v>
                </c:pt>
                <c:pt idx="9">
                  <c:v>21681</c:v>
                </c:pt>
                <c:pt idx="12">
                  <c:v>18277</c:v>
                </c:pt>
              </c:numCache>
            </c:numRef>
          </c:val>
          <c:extLst>
            <c:ext xmlns:c16="http://schemas.microsoft.com/office/drawing/2014/chart" uri="{C3380CC4-5D6E-409C-BE32-E72D297353CC}">
              <c16:uniqueId val="{0000000A-7F1A-4378-B6ED-E4F0A5CA3221}"/>
            </c:ext>
          </c:extLst>
        </c:ser>
        <c:dLbls>
          <c:showLegendKey val="0"/>
          <c:showVal val="0"/>
          <c:showCatName val="0"/>
          <c:showSerName val="0"/>
          <c:showPercent val="0"/>
          <c:showBubbleSize val="0"/>
        </c:dLbls>
        <c:gapWidth val="100"/>
        <c:overlap val="100"/>
        <c:axId val="474207824"/>
        <c:axId val="474206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F1A-4378-B6ED-E4F0A5CA3221}"/>
            </c:ext>
          </c:extLst>
        </c:ser>
        <c:dLbls>
          <c:showLegendKey val="0"/>
          <c:showVal val="0"/>
          <c:showCatName val="0"/>
          <c:showSerName val="0"/>
          <c:showPercent val="0"/>
          <c:showBubbleSize val="0"/>
        </c:dLbls>
        <c:marker val="1"/>
        <c:smooth val="0"/>
        <c:axId val="474207824"/>
        <c:axId val="474206648"/>
      </c:lineChart>
      <c:catAx>
        <c:axId val="47420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4206648"/>
        <c:crosses val="autoZero"/>
        <c:auto val="1"/>
        <c:lblAlgn val="ctr"/>
        <c:lblOffset val="100"/>
        <c:tickLblSkip val="1"/>
        <c:tickMarkSkip val="1"/>
        <c:noMultiLvlLbl val="0"/>
      </c:catAx>
      <c:valAx>
        <c:axId val="474206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207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66017</c:v>
                </c:pt>
                <c:pt idx="1">
                  <c:v>56951</c:v>
                </c:pt>
                <c:pt idx="2">
                  <c:v>50470</c:v>
                </c:pt>
              </c:numCache>
            </c:numRef>
          </c:val>
          <c:extLst>
            <c:ext xmlns:c16="http://schemas.microsoft.com/office/drawing/2014/chart" uri="{C3380CC4-5D6E-409C-BE32-E72D297353CC}">
              <c16:uniqueId val="{00000000-6ECE-43D0-BA13-BD0F695886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4741</c:v>
                </c:pt>
                <c:pt idx="1">
                  <c:v>2743</c:v>
                </c:pt>
                <c:pt idx="2">
                  <c:v>1245</c:v>
                </c:pt>
              </c:numCache>
            </c:numRef>
          </c:val>
          <c:extLst>
            <c:ext xmlns:c16="http://schemas.microsoft.com/office/drawing/2014/chart" uri="{C3380CC4-5D6E-409C-BE32-E72D297353CC}">
              <c16:uniqueId val="{00000001-6ECE-43D0-BA13-BD0F695886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44933</c:v>
                </c:pt>
                <c:pt idx="1">
                  <c:v>54500</c:v>
                </c:pt>
                <c:pt idx="2">
                  <c:v>60156</c:v>
                </c:pt>
              </c:numCache>
            </c:numRef>
          </c:val>
          <c:extLst>
            <c:ext xmlns:c16="http://schemas.microsoft.com/office/drawing/2014/chart" uri="{C3380CC4-5D6E-409C-BE32-E72D297353CC}">
              <c16:uniqueId val="{00000002-6ECE-43D0-BA13-BD0F69588620}"/>
            </c:ext>
          </c:extLst>
        </c:ser>
        <c:dLbls>
          <c:showLegendKey val="0"/>
          <c:showVal val="0"/>
          <c:showCatName val="0"/>
          <c:showSerName val="0"/>
          <c:showPercent val="0"/>
          <c:showBubbleSize val="0"/>
        </c:dLbls>
        <c:gapWidth val="120"/>
        <c:overlap val="100"/>
        <c:axId val="474209784"/>
        <c:axId val="487712664"/>
      </c:barChart>
      <c:catAx>
        <c:axId val="474209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7712664"/>
        <c:crosses val="autoZero"/>
        <c:auto val="1"/>
        <c:lblAlgn val="ctr"/>
        <c:lblOffset val="100"/>
        <c:tickLblSkip val="1"/>
        <c:tickMarkSkip val="1"/>
        <c:noMultiLvlLbl val="0"/>
      </c:catAx>
      <c:valAx>
        <c:axId val="4877126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4209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令和２年度は元利償還金の増加などにより、実質公債費比率は</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ポイント上昇し、△</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公共施設や、道路・橋梁等の都市基盤施設についても、維持・更新に係る経費の増加が見込まれ、地方債による資金調達が増加することも想定されるが、財政基盤の健全性が維持されるよう、長期的視点に立った財政運営を行う。</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特別区債発行の抑制や、順調な償還により、減債基金残高は近年減少傾向にある。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地方債の現在高については近年の起債抑制、地方債の順調な償還等により減少傾向を保持している。</a:t>
          </a:r>
        </a:p>
        <a:p>
          <a:r>
            <a:rPr kumimoji="1" lang="ja-JP" altLang="en-US" sz="1400">
              <a:latin typeface="ＭＳ ゴシック" pitchFamily="49" charset="-128"/>
              <a:ea typeface="ＭＳ ゴシック" pitchFamily="49" charset="-128"/>
            </a:rPr>
            <a:t>　また、退職手当負担見込額は前年度から減となり、適正な職員定数の配置等により減少傾向は継続しており、前年度に引き続き将来負担比率は発生していない。</a:t>
          </a:r>
        </a:p>
        <a:p>
          <a:r>
            <a:rPr kumimoji="1" lang="ja-JP" altLang="en-US" sz="1400">
              <a:latin typeface="ＭＳ ゴシック" pitchFamily="49" charset="-128"/>
              <a:ea typeface="ＭＳ ゴシック" pitchFamily="49" charset="-128"/>
            </a:rPr>
            <a:t>　算定上控除される基準財政需要額算入見込額については、実質的な区負担となることを踏まえ、引き続き、区の将来負担を把握し、安定した財政基盤の構築に努めていく。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東京都大田区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設置目的を踏まえた増減が生じている。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個別の増減については下記のとおり。</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基金の設置目的に留意し、適切な残高を踏まえ積立、繰入をする。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①公共施設整備資金積立基金：公共施設・インフラの更新のための基金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②新空港線整備資金積立基金：新空港線「蒲蒲線」整備の事業化に係る基金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③防災対策基金：防災対策のための基金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④羽田空港対策積立基金：羽田空港周辺の防災施設、公共施設等の整備等のための基金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⑤新型コロナウイルス感染症対策利子補給基金：新型コロナウイルス対策特別資金の融資に係る利子補給金への充当のための基金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①公共施設・インフラの更新等経費の平準化に備えた積立による増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②整備費用の平準化のための積立による増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③財政調整基金からの積立による増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④羽田空港周辺の防災施設、公共施設等の整備等の平準化に備えた積立による増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⑤新型コロナウイルス感染症対応地方創生臨時交付金を財源とした積立による増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①特別区債の発行額とのバランスに留意し、一定額を積み立て、進捗状況に応じて事業に充当する。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②その時々の必要性や財政状況を勘案し、積立方法等を検討し、進捗状況に応じて事業に充当する。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③その時々の必要性や財政状況を勘案し、積立方法等を検討し、進捗状況に応じて事業に充当する。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④その時々の必要性や財政状況を勘案し、積立方法等を検討し、進捗状況に応じて事業に充当する。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⑤資金計画に基づき、事業に充当する。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令和２年度予算の執行の精査により生じた剰余金の処分による増。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令和２年度予算の執行で生じた一般財源の不足に対応するための取崩し等による減。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扶助費等の行政需要の増に対応するため、残高に留意しつつ繰入するとともに、景気の変動等による年度間の財源変動に対応する。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償還の財源として取崩したことによる減。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特別区債を計画的に償還するため、適正な残高確保に努めることとしてきたが、令和４年度予算では積み立ては行わないこととした。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733,672
709,550
61.86
355,838,092
348,294,140
7,217,584
165,464,119
16,242,076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ここ数年、類似団体平均と近い指数で推移しており、類似団体内の順位は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位となっている。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19050</xdr:rowOff>
    </xdr:from>
    <xdr:to>
      <xdr:col>23</xdr:col>
      <xdr:colOff>133350</xdr:colOff>
      <xdr:row>44</xdr:row>
      <xdr:rowOff>61685</xdr:rowOff>
    </xdr:to>
    <xdr:cxnSp macro="">
      <xdr:nvCxnSpPr>
        <xdr:cNvPr id="66" name="直線コネクタ 65"/>
        <xdr:cNvCxnSpPr/>
      </xdr:nvCxnSpPr>
      <xdr:spPr>
        <a:xfrm flipV="1">
          <a:off x="4953000" y="60198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105427</xdr:rowOff>
    </xdr:from>
    <xdr:ext cx="762000" cy="259045"/>
    <xdr:sp macro="" textlink="">
      <xdr:nvSpPr>
        <xdr:cNvPr id="69" name="財政力最大値テキスト"/>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19050</xdr:rowOff>
    </xdr:from>
    <xdr:to>
      <xdr:col>24</xdr:col>
      <xdr:colOff>12700</xdr:colOff>
      <xdr:row>35</xdr:row>
      <xdr:rowOff>19050</xdr:rowOff>
    </xdr:to>
    <xdr:cxnSp macro="">
      <xdr:nvCxnSpPr>
        <xdr:cNvPr id="70" name="直線コネクタ 69"/>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59872</xdr:rowOff>
    </xdr:to>
    <xdr:cxnSp macro="">
      <xdr:nvCxnSpPr>
        <xdr:cNvPr id="71" name="直線コネクタ 70"/>
        <xdr:cNvCxnSpPr/>
      </xdr:nvCxnSpPr>
      <xdr:spPr>
        <a:xfrm>
          <a:off x="4114800" y="7260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59872</xdr:rowOff>
    </xdr:to>
    <xdr:cxnSp macro="">
      <xdr:nvCxnSpPr>
        <xdr:cNvPr id="74" name="直線コネクタ 73"/>
        <xdr:cNvCxnSpPr/>
      </xdr:nvCxnSpPr>
      <xdr:spPr>
        <a:xfrm>
          <a:off x="3225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59872</xdr:rowOff>
    </xdr:to>
    <xdr:cxnSp macro="">
      <xdr:nvCxnSpPr>
        <xdr:cNvPr id="77" name="直線コネクタ 76"/>
        <xdr:cNvCxnSpPr/>
      </xdr:nvCxnSpPr>
      <xdr:spPr>
        <a:xfrm>
          <a:off x="2336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77107</xdr:rowOff>
    </xdr:to>
    <xdr:cxnSp macro="">
      <xdr:nvCxnSpPr>
        <xdr:cNvPr id="80" name="直線コネクタ 79"/>
        <xdr:cNvCxnSpPr/>
      </xdr:nvCxnSpPr>
      <xdr:spPr>
        <a:xfrm flipV="1">
          <a:off x="1447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macro="" textlink="">
      <xdr:nvSpPr>
        <xdr:cNvPr id="91" name="財政力該当値テキスト"/>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3" name="テキスト ボックス 92"/>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4" name="楕円 93"/>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5" name="テキスト ボックス 94"/>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6" name="楕円 95"/>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97" name="テキスト ボックス 96"/>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26307</xdr:rowOff>
    </xdr:from>
    <xdr:to>
      <xdr:col>7</xdr:col>
      <xdr:colOff>31750</xdr:colOff>
      <xdr:row>42</xdr:row>
      <xdr:rowOff>127907</xdr:rowOff>
    </xdr:to>
    <xdr:sp macro="" textlink="">
      <xdr:nvSpPr>
        <xdr:cNvPr id="98" name="楕円 97"/>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112684</xdr:rowOff>
    </xdr:from>
    <xdr:ext cx="762000" cy="259045"/>
    <xdr:sp macro="" textlink="">
      <xdr:nvSpPr>
        <xdr:cNvPr id="99" name="テキスト ボックス 98"/>
        <xdr:cNvSpPr txBox="1"/>
      </xdr:nvSpPr>
      <xdr:spPr>
        <a:xfrm>
          <a:off x="1066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令和２年度は、分母の歳入経常一般財源等は財調交付金等の減により、前年度に対して</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ポイントの減となった。分子の経常的経費充当一般財源等は物件費、維持補修費等の減により、前年度に対し</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ポイント減となった結果、経常収支比率は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ポイント改善し、類似団体内での順位は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位となっている。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114602</xdr:rowOff>
    </xdr:from>
    <xdr:to>
      <xdr:col>23</xdr:col>
      <xdr:colOff>133350</xdr:colOff>
      <xdr:row>67</xdr:row>
      <xdr:rowOff>66222</xdr:rowOff>
    </xdr:to>
    <xdr:cxnSp macro="">
      <xdr:nvCxnSpPr>
        <xdr:cNvPr id="131" name="直線コネクタ 130"/>
        <xdr:cNvCxnSpPr/>
      </xdr:nvCxnSpPr>
      <xdr:spPr>
        <a:xfrm flipV="1">
          <a:off x="4953000" y="9887252"/>
          <a:ext cx="0" cy="1666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38299</xdr:rowOff>
    </xdr:from>
    <xdr:ext cx="762000" cy="259045"/>
    <xdr:sp macro="" textlink="">
      <xdr:nvSpPr>
        <xdr:cNvPr id="132"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66222</xdr:rowOff>
    </xdr:from>
    <xdr:to>
      <xdr:col>24</xdr:col>
      <xdr:colOff>12700</xdr:colOff>
      <xdr:row>67</xdr:row>
      <xdr:rowOff>66222</xdr:rowOff>
    </xdr:to>
    <xdr:cxnSp macro="">
      <xdr:nvCxnSpPr>
        <xdr:cNvPr id="133" name="直線コネクタ 132"/>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29529</xdr:rowOff>
    </xdr:from>
    <xdr:ext cx="762000" cy="259045"/>
    <xdr:sp macro="" textlink="">
      <xdr:nvSpPr>
        <xdr:cNvPr id="134" name="財政構造の弾力性最大値テキスト"/>
        <xdr:cNvSpPr txBox="1"/>
      </xdr:nvSpPr>
      <xdr:spPr>
        <a:xfrm>
          <a:off x="5041900" y="963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114602</xdr:rowOff>
    </xdr:from>
    <xdr:to>
      <xdr:col>24</xdr:col>
      <xdr:colOff>12700</xdr:colOff>
      <xdr:row>57</xdr:row>
      <xdr:rowOff>114602</xdr:rowOff>
    </xdr:to>
    <xdr:cxnSp macro="">
      <xdr:nvCxnSpPr>
        <xdr:cNvPr id="135" name="直線コネクタ 134"/>
        <xdr:cNvCxnSpPr/>
      </xdr:nvCxnSpPr>
      <xdr:spPr>
        <a:xfrm>
          <a:off x="4864100" y="98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143933</xdr:rowOff>
    </xdr:from>
    <xdr:to>
      <xdr:col>23</xdr:col>
      <xdr:colOff>133350</xdr:colOff>
      <xdr:row>65</xdr:row>
      <xdr:rowOff>41426</xdr:rowOff>
    </xdr:to>
    <xdr:cxnSp macro="">
      <xdr:nvCxnSpPr>
        <xdr:cNvPr id="136" name="直線コネクタ 135"/>
        <xdr:cNvCxnSpPr/>
      </xdr:nvCxnSpPr>
      <xdr:spPr>
        <a:xfrm flipV="1">
          <a:off x="4114800" y="1111673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84865</xdr:rowOff>
    </xdr:from>
    <xdr:ext cx="762000" cy="259045"/>
    <xdr:sp macro="" textlink="">
      <xdr:nvSpPr>
        <xdr:cNvPr id="137" name="財政構造の弾力性平均値テキスト"/>
        <xdr:cNvSpPr txBox="1"/>
      </xdr:nvSpPr>
      <xdr:spPr>
        <a:xfrm>
          <a:off x="5041900" y="1054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68338</xdr:rowOff>
    </xdr:from>
    <xdr:to>
      <xdr:col>23</xdr:col>
      <xdr:colOff>184150</xdr:colOff>
      <xdr:row>62</xdr:row>
      <xdr:rowOff>169938</xdr:rowOff>
    </xdr:to>
    <xdr:sp macro="" textlink="">
      <xdr:nvSpPr>
        <xdr:cNvPr id="138" name="フローチャート: 判断 137"/>
        <xdr:cNvSpPr/>
      </xdr:nvSpPr>
      <xdr:spPr>
        <a:xfrm>
          <a:off x="49022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85574</xdr:rowOff>
    </xdr:from>
    <xdr:to>
      <xdr:col>19</xdr:col>
      <xdr:colOff>133350</xdr:colOff>
      <xdr:row>65</xdr:row>
      <xdr:rowOff>41426</xdr:rowOff>
    </xdr:to>
    <xdr:cxnSp macro="">
      <xdr:nvCxnSpPr>
        <xdr:cNvPr id="139" name="直線コネクタ 138"/>
        <xdr:cNvCxnSpPr/>
      </xdr:nvCxnSpPr>
      <xdr:spPr>
        <a:xfrm>
          <a:off x="3225800" y="10886924"/>
          <a:ext cx="889000" cy="29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66524</xdr:rowOff>
    </xdr:from>
    <xdr:to>
      <xdr:col>19</xdr:col>
      <xdr:colOff>184150</xdr:colOff>
      <xdr:row>60</xdr:row>
      <xdr:rowOff>168124</xdr:rowOff>
    </xdr:to>
    <xdr:sp macro="" textlink="">
      <xdr:nvSpPr>
        <xdr:cNvPr id="140" name="フローチャート: 判断 139"/>
        <xdr:cNvSpPr/>
      </xdr:nvSpPr>
      <xdr:spPr>
        <a:xfrm>
          <a:off x="40640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6851</xdr:rowOff>
    </xdr:from>
    <xdr:ext cx="736600" cy="259045"/>
    <xdr:sp macro="" textlink="">
      <xdr:nvSpPr>
        <xdr:cNvPr id="141" name="テキスト ボックス 140"/>
        <xdr:cNvSpPr txBox="1"/>
      </xdr:nvSpPr>
      <xdr:spPr>
        <a:xfrm>
          <a:off x="3733800" y="1012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62593</xdr:rowOff>
    </xdr:from>
    <xdr:to>
      <xdr:col>15</xdr:col>
      <xdr:colOff>82550</xdr:colOff>
      <xdr:row>63</xdr:row>
      <xdr:rowOff>85574</xdr:rowOff>
    </xdr:to>
    <xdr:cxnSp macro="">
      <xdr:nvCxnSpPr>
        <xdr:cNvPr id="142" name="直線コネクタ 141"/>
        <xdr:cNvCxnSpPr/>
      </xdr:nvCxnSpPr>
      <xdr:spPr>
        <a:xfrm>
          <a:off x="2336800" y="108639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89505</xdr:rowOff>
    </xdr:from>
    <xdr:to>
      <xdr:col>15</xdr:col>
      <xdr:colOff>133350</xdr:colOff>
      <xdr:row>61</xdr:row>
      <xdr:rowOff>19655</xdr:rowOff>
    </xdr:to>
    <xdr:sp macro="" textlink="">
      <xdr:nvSpPr>
        <xdr:cNvPr id="143" name="フローチャート: 判断 142"/>
        <xdr:cNvSpPr/>
      </xdr:nvSpPr>
      <xdr:spPr>
        <a:xfrm>
          <a:off x="3175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29832</xdr:rowOff>
    </xdr:from>
    <xdr:ext cx="762000" cy="259045"/>
    <xdr:sp macro="" textlink="">
      <xdr:nvSpPr>
        <xdr:cNvPr id="144" name="テキスト ボックス 143"/>
        <xdr:cNvSpPr txBox="1"/>
      </xdr:nvSpPr>
      <xdr:spPr>
        <a:xfrm>
          <a:off x="2844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4233</xdr:rowOff>
    </xdr:from>
    <xdr:to>
      <xdr:col>11</xdr:col>
      <xdr:colOff>31750</xdr:colOff>
      <xdr:row>63</xdr:row>
      <xdr:rowOff>62593</xdr:rowOff>
    </xdr:to>
    <xdr:cxnSp macro="">
      <xdr:nvCxnSpPr>
        <xdr:cNvPr id="145" name="直線コネクタ 144"/>
        <xdr:cNvCxnSpPr/>
      </xdr:nvCxnSpPr>
      <xdr:spPr>
        <a:xfrm>
          <a:off x="1447800" y="10634133"/>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32959</xdr:rowOff>
    </xdr:from>
    <xdr:to>
      <xdr:col>11</xdr:col>
      <xdr:colOff>82550</xdr:colOff>
      <xdr:row>61</xdr:row>
      <xdr:rowOff>134559</xdr:rowOff>
    </xdr:to>
    <xdr:sp macro="" textlink="">
      <xdr:nvSpPr>
        <xdr:cNvPr id="146" name="フローチャート: 判断 145"/>
        <xdr:cNvSpPr/>
      </xdr:nvSpPr>
      <xdr:spPr>
        <a:xfrm>
          <a:off x="22860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144736</xdr:rowOff>
    </xdr:from>
    <xdr:ext cx="762000" cy="259045"/>
    <xdr:sp macro="" textlink="">
      <xdr:nvSpPr>
        <xdr:cNvPr id="147" name="テキスト ボックス 146"/>
        <xdr:cNvSpPr txBox="1"/>
      </xdr:nvSpPr>
      <xdr:spPr>
        <a:xfrm>
          <a:off x="1955800" y="102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89505</xdr:rowOff>
    </xdr:from>
    <xdr:to>
      <xdr:col>7</xdr:col>
      <xdr:colOff>31750</xdr:colOff>
      <xdr:row>61</xdr:row>
      <xdr:rowOff>19655</xdr:rowOff>
    </xdr:to>
    <xdr:sp macro="" textlink="">
      <xdr:nvSpPr>
        <xdr:cNvPr id="148" name="フローチャート: 判断 147"/>
        <xdr:cNvSpPr/>
      </xdr:nvSpPr>
      <xdr:spPr>
        <a:xfrm>
          <a:off x="1397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29832</xdr:rowOff>
    </xdr:from>
    <xdr:ext cx="762000" cy="259045"/>
    <xdr:sp macro="" textlink="">
      <xdr:nvSpPr>
        <xdr:cNvPr id="149" name="テキスト ボックス 148"/>
        <xdr:cNvSpPr txBox="1"/>
      </xdr:nvSpPr>
      <xdr:spPr>
        <a:xfrm>
          <a:off x="1066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93133</xdr:rowOff>
    </xdr:from>
    <xdr:to>
      <xdr:col>23</xdr:col>
      <xdr:colOff>184150</xdr:colOff>
      <xdr:row>65</xdr:row>
      <xdr:rowOff>23283</xdr:rowOff>
    </xdr:to>
    <xdr:sp macro="" textlink="">
      <xdr:nvSpPr>
        <xdr:cNvPr id="155" name="楕円 154"/>
        <xdr:cNvSpPr/>
      </xdr:nvSpPr>
      <xdr:spPr>
        <a:xfrm>
          <a:off x="4902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65210</xdr:rowOff>
    </xdr:from>
    <xdr:ext cx="762000" cy="259045"/>
    <xdr:sp macro="" textlink="">
      <xdr:nvSpPr>
        <xdr:cNvPr id="156" name="財政構造の弾力性該当値テキスト"/>
        <xdr:cNvSpPr txBox="1"/>
      </xdr:nvSpPr>
      <xdr:spPr>
        <a:xfrm>
          <a:off x="504190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162076</xdr:rowOff>
    </xdr:from>
    <xdr:to>
      <xdr:col>19</xdr:col>
      <xdr:colOff>184150</xdr:colOff>
      <xdr:row>65</xdr:row>
      <xdr:rowOff>92226</xdr:rowOff>
    </xdr:to>
    <xdr:sp macro="" textlink="">
      <xdr:nvSpPr>
        <xdr:cNvPr id="157" name="楕円 156"/>
        <xdr:cNvSpPr/>
      </xdr:nvSpPr>
      <xdr:spPr>
        <a:xfrm>
          <a:off x="4064000" y="111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77003</xdr:rowOff>
    </xdr:from>
    <xdr:ext cx="736600" cy="259045"/>
    <xdr:sp macro="" textlink="">
      <xdr:nvSpPr>
        <xdr:cNvPr id="158" name="テキスト ボックス 157"/>
        <xdr:cNvSpPr txBox="1"/>
      </xdr:nvSpPr>
      <xdr:spPr>
        <a:xfrm>
          <a:off x="3733800" y="1122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34774</xdr:rowOff>
    </xdr:from>
    <xdr:to>
      <xdr:col>15</xdr:col>
      <xdr:colOff>133350</xdr:colOff>
      <xdr:row>63</xdr:row>
      <xdr:rowOff>136374</xdr:rowOff>
    </xdr:to>
    <xdr:sp macro="" textlink="">
      <xdr:nvSpPr>
        <xdr:cNvPr id="159" name="楕円 158"/>
        <xdr:cNvSpPr/>
      </xdr:nvSpPr>
      <xdr:spPr>
        <a:xfrm>
          <a:off x="3175000" y="108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121151</xdr:rowOff>
    </xdr:from>
    <xdr:ext cx="762000" cy="259045"/>
    <xdr:sp macro="" textlink="">
      <xdr:nvSpPr>
        <xdr:cNvPr id="160" name="テキスト ボックス 159"/>
        <xdr:cNvSpPr txBox="1"/>
      </xdr:nvSpPr>
      <xdr:spPr>
        <a:xfrm>
          <a:off x="2844800" y="1092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11793</xdr:rowOff>
    </xdr:from>
    <xdr:to>
      <xdr:col>11</xdr:col>
      <xdr:colOff>82550</xdr:colOff>
      <xdr:row>63</xdr:row>
      <xdr:rowOff>113393</xdr:rowOff>
    </xdr:to>
    <xdr:sp macro="" textlink="">
      <xdr:nvSpPr>
        <xdr:cNvPr id="161" name="楕円 160"/>
        <xdr:cNvSpPr/>
      </xdr:nvSpPr>
      <xdr:spPr>
        <a:xfrm>
          <a:off x="2286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98170</xdr:rowOff>
    </xdr:from>
    <xdr:ext cx="762000" cy="259045"/>
    <xdr:sp macro="" textlink="">
      <xdr:nvSpPr>
        <xdr:cNvPr id="162" name="テキスト ボックス 161"/>
        <xdr:cNvSpPr txBox="1"/>
      </xdr:nvSpPr>
      <xdr:spPr>
        <a:xfrm>
          <a:off x="1955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124883</xdr:rowOff>
    </xdr:from>
    <xdr:to>
      <xdr:col>7</xdr:col>
      <xdr:colOff>31750</xdr:colOff>
      <xdr:row>62</xdr:row>
      <xdr:rowOff>55033</xdr:rowOff>
    </xdr:to>
    <xdr:sp macro="" textlink="">
      <xdr:nvSpPr>
        <xdr:cNvPr id="163" name="楕円 162"/>
        <xdr:cNvSpPr/>
      </xdr:nvSpPr>
      <xdr:spPr>
        <a:xfrm>
          <a:off x="1397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39810</xdr:rowOff>
    </xdr:from>
    <xdr:ext cx="762000" cy="259045"/>
    <xdr:sp macro="" textlink="">
      <xdr:nvSpPr>
        <xdr:cNvPr id="164" name="テキスト ボックス 163"/>
        <xdr:cNvSpPr txBox="1"/>
      </xdr:nvSpPr>
      <xdr:spPr>
        <a:xfrm>
          <a:off x="1066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[128,570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類似団体内の順位は</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位であり、前年度より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つ順位を上げ、ここ数年平均を下回って推移している。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人件費、物件費等が増となったことにより、前年度より</a:t>
          </a:r>
          <a:r>
            <a:rPr kumimoji="1" lang="en-US" altLang="ja-JP" sz="1300">
              <a:latin typeface="ＭＳ Ｐゴシック" panose="020B0600070205080204" pitchFamily="50" charset="-128"/>
              <a:ea typeface="ＭＳ Ｐゴシック" panose="020B0600070205080204" pitchFamily="50" charset="-128"/>
            </a:rPr>
            <a:t>1,409</a:t>
          </a:r>
          <a:r>
            <a:rPr kumimoji="1" lang="ja-JP" altLang="en-US" sz="1300">
              <a:latin typeface="ＭＳ Ｐゴシック" panose="020B0600070205080204" pitchFamily="50" charset="-128"/>
              <a:ea typeface="ＭＳ Ｐゴシック" panose="020B0600070205080204" pitchFamily="50" charset="-128"/>
            </a:rPr>
            <a:t>円の増となった。</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95169</xdr:rowOff>
    </xdr:from>
    <xdr:to>
      <xdr:col>23</xdr:col>
      <xdr:colOff>133350</xdr:colOff>
      <xdr:row>89</xdr:row>
      <xdr:rowOff>56144</xdr:rowOff>
    </xdr:to>
    <xdr:cxnSp macro="">
      <xdr:nvCxnSpPr>
        <xdr:cNvPr id="192" name="直線コネクタ 191"/>
        <xdr:cNvCxnSpPr/>
      </xdr:nvCxnSpPr>
      <xdr:spPr>
        <a:xfrm flipV="1">
          <a:off x="4953000" y="13982619"/>
          <a:ext cx="0" cy="1332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28221</xdr:rowOff>
    </xdr:from>
    <xdr:ext cx="762000" cy="259045"/>
    <xdr:sp macro="" textlink="">
      <xdr:nvSpPr>
        <xdr:cNvPr id="193" name="人件費・物件費等の状況最小値テキスト"/>
        <xdr:cNvSpPr txBox="1"/>
      </xdr:nvSpPr>
      <xdr:spPr>
        <a:xfrm>
          <a:off x="5041900" y="152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56144</xdr:rowOff>
    </xdr:from>
    <xdr:to>
      <xdr:col>24</xdr:col>
      <xdr:colOff>12700</xdr:colOff>
      <xdr:row>89</xdr:row>
      <xdr:rowOff>56144</xdr:rowOff>
    </xdr:to>
    <xdr:cxnSp macro="">
      <xdr:nvCxnSpPr>
        <xdr:cNvPr id="194" name="直線コネクタ 193"/>
        <xdr:cNvCxnSpPr/>
      </xdr:nvCxnSpPr>
      <xdr:spPr>
        <a:xfrm>
          <a:off x="4864100" y="1531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10096</xdr:rowOff>
    </xdr:from>
    <xdr:ext cx="762000" cy="259045"/>
    <xdr:sp macro="" textlink="">
      <xdr:nvSpPr>
        <xdr:cNvPr id="195" name="人件費・物件費等の状況最大値テキスト"/>
        <xdr:cNvSpPr txBox="1"/>
      </xdr:nvSpPr>
      <xdr:spPr>
        <a:xfrm>
          <a:off x="5041900" y="1372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95169</xdr:rowOff>
    </xdr:from>
    <xdr:to>
      <xdr:col>24</xdr:col>
      <xdr:colOff>12700</xdr:colOff>
      <xdr:row>81</xdr:row>
      <xdr:rowOff>95169</xdr:rowOff>
    </xdr:to>
    <xdr:cxnSp macro="">
      <xdr:nvCxnSpPr>
        <xdr:cNvPr id="196" name="直線コネクタ 195"/>
        <xdr:cNvCxnSpPr/>
      </xdr:nvCxnSpPr>
      <xdr:spPr>
        <a:xfrm>
          <a:off x="4864100" y="1398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124729</xdr:rowOff>
    </xdr:from>
    <xdr:to>
      <xdr:col>23</xdr:col>
      <xdr:colOff>133350</xdr:colOff>
      <xdr:row>81</xdr:row>
      <xdr:rowOff>131528</xdr:rowOff>
    </xdr:to>
    <xdr:cxnSp macro="">
      <xdr:nvCxnSpPr>
        <xdr:cNvPr id="197" name="直線コネクタ 196"/>
        <xdr:cNvCxnSpPr/>
      </xdr:nvCxnSpPr>
      <xdr:spPr>
        <a:xfrm>
          <a:off x="4114800" y="14012179"/>
          <a:ext cx="838200" cy="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116306</xdr:rowOff>
    </xdr:from>
    <xdr:ext cx="762000" cy="259045"/>
    <xdr:sp macro="" textlink="">
      <xdr:nvSpPr>
        <xdr:cNvPr id="198" name="人件費・物件費等の状況平均値テキスト"/>
        <xdr:cNvSpPr txBox="1"/>
      </xdr:nvSpPr>
      <xdr:spPr>
        <a:xfrm>
          <a:off x="5041900" y="140037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133265</xdr:rowOff>
    </xdr:from>
    <xdr:to>
      <xdr:col>23</xdr:col>
      <xdr:colOff>184150</xdr:colOff>
      <xdr:row>82</xdr:row>
      <xdr:rowOff>63415</xdr:rowOff>
    </xdr:to>
    <xdr:sp macro="" textlink="">
      <xdr:nvSpPr>
        <xdr:cNvPr id="199" name="フローチャート: 判断 198"/>
        <xdr:cNvSpPr/>
      </xdr:nvSpPr>
      <xdr:spPr>
        <a:xfrm>
          <a:off x="4902200" y="1402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82941</xdr:rowOff>
    </xdr:from>
    <xdr:to>
      <xdr:col>19</xdr:col>
      <xdr:colOff>133350</xdr:colOff>
      <xdr:row>81</xdr:row>
      <xdr:rowOff>124729</xdr:rowOff>
    </xdr:to>
    <xdr:cxnSp macro="">
      <xdr:nvCxnSpPr>
        <xdr:cNvPr id="200" name="直線コネクタ 199"/>
        <xdr:cNvCxnSpPr/>
      </xdr:nvCxnSpPr>
      <xdr:spPr>
        <a:xfrm>
          <a:off x="3225800" y="13970391"/>
          <a:ext cx="889000" cy="4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106398</xdr:rowOff>
    </xdr:from>
    <xdr:to>
      <xdr:col>19</xdr:col>
      <xdr:colOff>184150</xdr:colOff>
      <xdr:row>82</xdr:row>
      <xdr:rowOff>36548</xdr:rowOff>
    </xdr:to>
    <xdr:sp macro="" textlink="">
      <xdr:nvSpPr>
        <xdr:cNvPr id="201" name="フローチャート: 判断 200"/>
        <xdr:cNvSpPr/>
      </xdr:nvSpPr>
      <xdr:spPr>
        <a:xfrm>
          <a:off x="40640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21325</xdr:rowOff>
    </xdr:from>
    <xdr:ext cx="736600" cy="259045"/>
    <xdr:sp macro="" textlink="">
      <xdr:nvSpPr>
        <xdr:cNvPr id="202" name="テキスト ボックス 201"/>
        <xdr:cNvSpPr txBox="1"/>
      </xdr:nvSpPr>
      <xdr:spPr>
        <a:xfrm>
          <a:off x="3733800" y="1408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72492</xdr:rowOff>
    </xdr:from>
    <xdr:to>
      <xdr:col>15</xdr:col>
      <xdr:colOff>82550</xdr:colOff>
      <xdr:row>81</xdr:row>
      <xdr:rowOff>82941</xdr:rowOff>
    </xdr:to>
    <xdr:cxnSp macro="">
      <xdr:nvCxnSpPr>
        <xdr:cNvPr id="203" name="直線コネクタ 202"/>
        <xdr:cNvCxnSpPr/>
      </xdr:nvCxnSpPr>
      <xdr:spPr>
        <a:xfrm>
          <a:off x="2336800" y="13959942"/>
          <a:ext cx="88900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69489</xdr:rowOff>
    </xdr:from>
    <xdr:to>
      <xdr:col>15</xdr:col>
      <xdr:colOff>133350</xdr:colOff>
      <xdr:row>81</xdr:row>
      <xdr:rowOff>171089</xdr:rowOff>
    </xdr:to>
    <xdr:sp macro="" textlink="">
      <xdr:nvSpPr>
        <xdr:cNvPr id="204" name="フローチャート: 判断 203"/>
        <xdr:cNvSpPr/>
      </xdr:nvSpPr>
      <xdr:spPr>
        <a:xfrm>
          <a:off x="3175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155866</xdr:rowOff>
    </xdr:from>
    <xdr:ext cx="762000" cy="259045"/>
    <xdr:sp macro="" textlink="">
      <xdr:nvSpPr>
        <xdr:cNvPr id="205" name="テキスト ボックス 204"/>
        <xdr:cNvSpPr txBox="1"/>
      </xdr:nvSpPr>
      <xdr:spPr>
        <a:xfrm>
          <a:off x="2844800" y="1404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61320</xdr:rowOff>
    </xdr:from>
    <xdr:to>
      <xdr:col>11</xdr:col>
      <xdr:colOff>31750</xdr:colOff>
      <xdr:row>81</xdr:row>
      <xdr:rowOff>72492</xdr:rowOff>
    </xdr:to>
    <xdr:cxnSp macro="">
      <xdr:nvCxnSpPr>
        <xdr:cNvPr id="206" name="直線コネクタ 205"/>
        <xdr:cNvCxnSpPr/>
      </xdr:nvCxnSpPr>
      <xdr:spPr>
        <a:xfrm>
          <a:off x="1447800" y="13948770"/>
          <a:ext cx="889000" cy="1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65864</xdr:rowOff>
    </xdr:from>
    <xdr:to>
      <xdr:col>11</xdr:col>
      <xdr:colOff>82550</xdr:colOff>
      <xdr:row>81</xdr:row>
      <xdr:rowOff>167464</xdr:rowOff>
    </xdr:to>
    <xdr:sp macro="" textlink="">
      <xdr:nvSpPr>
        <xdr:cNvPr id="207" name="フローチャート: 判断 206"/>
        <xdr:cNvSpPr/>
      </xdr:nvSpPr>
      <xdr:spPr>
        <a:xfrm>
          <a:off x="2286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152241</xdr:rowOff>
    </xdr:from>
    <xdr:ext cx="762000" cy="259045"/>
    <xdr:sp macro="" textlink="">
      <xdr:nvSpPr>
        <xdr:cNvPr id="208" name="テキスト ボックス 207"/>
        <xdr:cNvSpPr txBox="1"/>
      </xdr:nvSpPr>
      <xdr:spPr>
        <a:xfrm>
          <a:off x="1955800" y="140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73292</xdr:rowOff>
    </xdr:from>
    <xdr:to>
      <xdr:col>7</xdr:col>
      <xdr:colOff>31750</xdr:colOff>
      <xdr:row>82</xdr:row>
      <xdr:rowOff>3442</xdr:rowOff>
    </xdr:to>
    <xdr:sp macro="" textlink="">
      <xdr:nvSpPr>
        <xdr:cNvPr id="209" name="フローチャート: 判断 208"/>
        <xdr:cNvSpPr/>
      </xdr:nvSpPr>
      <xdr:spPr>
        <a:xfrm>
          <a:off x="1397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159669</xdr:rowOff>
    </xdr:from>
    <xdr:ext cx="762000" cy="259045"/>
    <xdr:sp macro="" textlink="">
      <xdr:nvSpPr>
        <xdr:cNvPr id="210" name="テキスト ボックス 209"/>
        <xdr:cNvSpPr txBox="1"/>
      </xdr:nvSpPr>
      <xdr:spPr>
        <a:xfrm>
          <a:off x="1066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80728</xdr:rowOff>
    </xdr:from>
    <xdr:to>
      <xdr:col>23</xdr:col>
      <xdr:colOff>184150</xdr:colOff>
      <xdr:row>82</xdr:row>
      <xdr:rowOff>10878</xdr:rowOff>
    </xdr:to>
    <xdr:sp macro="" textlink="">
      <xdr:nvSpPr>
        <xdr:cNvPr id="216" name="楕円 215"/>
        <xdr:cNvSpPr/>
      </xdr:nvSpPr>
      <xdr:spPr>
        <a:xfrm>
          <a:off x="4902200" y="1396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2005</xdr:rowOff>
    </xdr:from>
    <xdr:ext cx="762000" cy="259045"/>
    <xdr:sp macro="" textlink="">
      <xdr:nvSpPr>
        <xdr:cNvPr id="217" name="人件費・物件費等の状況該当値テキスト"/>
        <xdr:cNvSpPr txBox="1"/>
      </xdr:nvSpPr>
      <xdr:spPr>
        <a:xfrm>
          <a:off x="5041900" y="1388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73929</xdr:rowOff>
    </xdr:from>
    <xdr:to>
      <xdr:col>19</xdr:col>
      <xdr:colOff>184150</xdr:colOff>
      <xdr:row>82</xdr:row>
      <xdr:rowOff>4079</xdr:rowOff>
    </xdr:to>
    <xdr:sp macro="" textlink="">
      <xdr:nvSpPr>
        <xdr:cNvPr id="218" name="楕円 217"/>
        <xdr:cNvSpPr/>
      </xdr:nvSpPr>
      <xdr:spPr>
        <a:xfrm>
          <a:off x="4064000" y="1396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14256</xdr:rowOff>
    </xdr:from>
    <xdr:ext cx="736600" cy="259045"/>
    <xdr:sp macro="" textlink="">
      <xdr:nvSpPr>
        <xdr:cNvPr id="219" name="テキスト ボックス 218"/>
        <xdr:cNvSpPr txBox="1"/>
      </xdr:nvSpPr>
      <xdr:spPr>
        <a:xfrm>
          <a:off x="3733800" y="13730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32141</xdr:rowOff>
    </xdr:from>
    <xdr:to>
      <xdr:col>15</xdr:col>
      <xdr:colOff>133350</xdr:colOff>
      <xdr:row>81</xdr:row>
      <xdr:rowOff>133741</xdr:rowOff>
    </xdr:to>
    <xdr:sp macro="" textlink="">
      <xdr:nvSpPr>
        <xdr:cNvPr id="220" name="楕円 219"/>
        <xdr:cNvSpPr/>
      </xdr:nvSpPr>
      <xdr:spPr>
        <a:xfrm>
          <a:off x="3175000" y="1391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143918</xdr:rowOff>
    </xdr:from>
    <xdr:ext cx="762000" cy="259045"/>
    <xdr:sp macro="" textlink="">
      <xdr:nvSpPr>
        <xdr:cNvPr id="221" name="テキスト ボックス 220"/>
        <xdr:cNvSpPr txBox="1"/>
      </xdr:nvSpPr>
      <xdr:spPr>
        <a:xfrm>
          <a:off x="2844800" y="1368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21692</xdr:rowOff>
    </xdr:from>
    <xdr:to>
      <xdr:col>11</xdr:col>
      <xdr:colOff>82550</xdr:colOff>
      <xdr:row>81</xdr:row>
      <xdr:rowOff>123292</xdr:rowOff>
    </xdr:to>
    <xdr:sp macro="" textlink="">
      <xdr:nvSpPr>
        <xdr:cNvPr id="222" name="楕円 221"/>
        <xdr:cNvSpPr/>
      </xdr:nvSpPr>
      <xdr:spPr>
        <a:xfrm>
          <a:off x="2286000" y="1390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133469</xdr:rowOff>
    </xdr:from>
    <xdr:ext cx="762000" cy="259045"/>
    <xdr:sp macro="" textlink="">
      <xdr:nvSpPr>
        <xdr:cNvPr id="223" name="テキスト ボックス 222"/>
        <xdr:cNvSpPr txBox="1"/>
      </xdr:nvSpPr>
      <xdr:spPr>
        <a:xfrm>
          <a:off x="1955800" y="1367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10520</xdr:rowOff>
    </xdr:from>
    <xdr:to>
      <xdr:col>7</xdr:col>
      <xdr:colOff>31750</xdr:colOff>
      <xdr:row>81</xdr:row>
      <xdr:rowOff>112120</xdr:rowOff>
    </xdr:to>
    <xdr:sp macro="" textlink="">
      <xdr:nvSpPr>
        <xdr:cNvPr id="224" name="楕円 223"/>
        <xdr:cNvSpPr/>
      </xdr:nvSpPr>
      <xdr:spPr>
        <a:xfrm>
          <a:off x="1397000" y="1389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122297</xdr:rowOff>
    </xdr:from>
    <xdr:ext cx="762000" cy="259045"/>
    <xdr:sp macro="" textlink="">
      <xdr:nvSpPr>
        <xdr:cNvPr id="225" name="テキスト ボックス 224"/>
        <xdr:cNvSpPr txBox="1"/>
      </xdr:nvSpPr>
      <xdr:spPr>
        <a:xfrm>
          <a:off x="1066800" y="136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令和２年度のラスパイレス指数は</a:t>
          </a:r>
          <a:r>
            <a:rPr kumimoji="1" lang="en-US" altLang="ja-JP" sz="1300">
              <a:latin typeface="ＭＳ Ｐゴシック" panose="020B0600070205080204" pitchFamily="50" charset="-128"/>
              <a:ea typeface="ＭＳ Ｐゴシック" panose="020B0600070205080204" pitchFamily="50" charset="-128"/>
            </a:rPr>
            <a:t>100.6</a:t>
          </a:r>
          <a:r>
            <a:rPr kumimoji="1" lang="ja-JP" altLang="en-US" sz="1300">
              <a:latin typeface="ＭＳ Ｐゴシック" panose="020B0600070205080204" pitchFamily="50" charset="-128"/>
              <a:ea typeface="ＭＳ Ｐゴシック" panose="020B0600070205080204" pitchFamily="50" charset="-128"/>
            </a:rPr>
            <a:t>であり、前年度と同となっている。</a:t>
          </a:r>
        </a:p>
        <a:p>
          <a:r>
            <a:rPr kumimoji="1" lang="ja-JP" altLang="en-US" sz="1300">
              <a:latin typeface="ＭＳ Ｐゴシック" panose="020B0600070205080204" pitchFamily="50" charset="-128"/>
              <a:ea typeface="ＭＳ Ｐゴシック" panose="020B0600070205080204" pitchFamily="50" charset="-128"/>
            </a:rPr>
            <a:t>　類似団体内の順位については、前年度より変動がないものの、ここ数年類似団体平均と比較して、高い水準にある。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68036</xdr:rowOff>
    </xdr:to>
    <xdr:cxnSp macro="">
      <xdr:nvCxnSpPr>
        <xdr:cNvPr id="261" name="直線コネクタ 260"/>
        <xdr:cNvCxnSpPr/>
      </xdr:nvCxnSpPr>
      <xdr:spPr>
        <a:xfrm>
          <a:off x="16179800" y="14984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2"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88</xdr:row>
      <xdr:rowOff>137886</xdr:rowOff>
    </xdr:to>
    <xdr:cxnSp macro="">
      <xdr:nvCxnSpPr>
        <xdr:cNvPr id="264" name="直線コネクタ 263"/>
        <xdr:cNvCxnSpPr/>
      </xdr:nvCxnSpPr>
      <xdr:spPr>
        <a:xfrm flipV="1">
          <a:off x="15290800" y="1498418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5" name="フローチャート: 判断 264"/>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66" name="テキスト ボックス 265"/>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137886</xdr:rowOff>
    </xdr:from>
    <xdr:to>
      <xdr:col>72</xdr:col>
      <xdr:colOff>203200</xdr:colOff>
      <xdr:row>88</xdr:row>
      <xdr:rowOff>137886</xdr:rowOff>
    </xdr:to>
    <xdr:cxnSp macro="">
      <xdr:nvCxnSpPr>
        <xdr:cNvPr id="267" name="直線コネクタ 266"/>
        <xdr:cNvCxnSpPr/>
      </xdr:nvCxnSpPr>
      <xdr:spPr>
        <a:xfrm>
          <a:off x="14401800" y="15225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9" name="テキスト ボックス 268"/>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137886</xdr:rowOff>
    </xdr:to>
    <xdr:cxnSp macro="">
      <xdr:nvCxnSpPr>
        <xdr:cNvPr id="270" name="直線コネクタ 269"/>
        <xdr:cNvCxnSpPr/>
      </xdr:nvCxnSpPr>
      <xdr:spPr>
        <a:xfrm>
          <a:off x="13512800" y="1508760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71" name="フローチャート: 判断 270"/>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2" name="テキスト ボックス 271"/>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4" name="テキスト ボックス 273"/>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80" name="楕円 279"/>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81" name="給与水準   （国との比較）該当値テキスト"/>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82" name="楕円 281"/>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3" name="テキスト ボックス 282"/>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87086</xdr:rowOff>
    </xdr:from>
    <xdr:to>
      <xdr:col>73</xdr:col>
      <xdr:colOff>44450</xdr:colOff>
      <xdr:row>89</xdr:row>
      <xdr:rowOff>17236</xdr:rowOff>
    </xdr:to>
    <xdr:sp macro="" textlink="">
      <xdr:nvSpPr>
        <xdr:cNvPr id="284" name="楕円 283"/>
        <xdr:cNvSpPr/>
      </xdr:nvSpPr>
      <xdr:spPr>
        <a:xfrm>
          <a:off x="15240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2013</xdr:rowOff>
    </xdr:from>
    <xdr:ext cx="762000" cy="259045"/>
    <xdr:sp macro="" textlink="">
      <xdr:nvSpPr>
        <xdr:cNvPr id="285" name="テキスト ボックス 284"/>
        <xdr:cNvSpPr txBox="1"/>
      </xdr:nvSpPr>
      <xdr:spPr>
        <a:xfrm>
          <a:off x="14909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6" name="楕円 285"/>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7" name="テキスト ボックス 286"/>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8" name="楕円 287"/>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9" name="テキスト ボックス 288"/>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人増加となったものの、適正な職員定数の配置により、類似団体と比較しても少ない数値を保ち推移している。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21409</xdr:rowOff>
    </xdr:to>
    <xdr:cxnSp macro="">
      <xdr:nvCxnSpPr>
        <xdr:cNvPr id="321" name="直線コネクタ 320"/>
        <xdr:cNvCxnSpPr/>
      </xdr:nvCxnSpPr>
      <xdr:spPr>
        <a:xfrm flipV="1">
          <a:off x="17018000" y="10148086"/>
          <a:ext cx="0" cy="1360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164936</xdr:rowOff>
    </xdr:from>
    <xdr:ext cx="762000" cy="259045"/>
    <xdr:sp macro="" textlink="">
      <xdr:nvSpPr>
        <xdr:cNvPr id="322" name="定員管理の状況最小値テキスト"/>
        <xdr:cNvSpPr txBox="1"/>
      </xdr:nvSpPr>
      <xdr:spPr>
        <a:xfrm>
          <a:off x="17106900" y="114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21409</xdr:rowOff>
    </xdr:from>
    <xdr:to>
      <xdr:col>81</xdr:col>
      <xdr:colOff>133350</xdr:colOff>
      <xdr:row>67</xdr:row>
      <xdr:rowOff>21409</xdr:rowOff>
    </xdr:to>
    <xdr:cxnSp macro="">
      <xdr:nvCxnSpPr>
        <xdr:cNvPr id="323" name="直線コネクタ 322"/>
        <xdr:cNvCxnSpPr/>
      </xdr:nvCxnSpPr>
      <xdr:spPr>
        <a:xfrm>
          <a:off x="16929100" y="1150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118714</xdr:rowOff>
    </xdr:from>
    <xdr:to>
      <xdr:col>81</xdr:col>
      <xdr:colOff>44450</xdr:colOff>
      <xdr:row>59</xdr:row>
      <xdr:rowOff>122162</xdr:rowOff>
    </xdr:to>
    <xdr:cxnSp macro="">
      <xdr:nvCxnSpPr>
        <xdr:cNvPr id="326" name="直線コネクタ 325"/>
        <xdr:cNvCxnSpPr/>
      </xdr:nvCxnSpPr>
      <xdr:spPr>
        <a:xfrm>
          <a:off x="16179800" y="10234264"/>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114680</xdr:rowOff>
    </xdr:from>
    <xdr:ext cx="762000" cy="259045"/>
    <xdr:sp macro="" textlink="">
      <xdr:nvSpPr>
        <xdr:cNvPr id="327" name="定員管理の状況平均値テキスト"/>
        <xdr:cNvSpPr txBox="1"/>
      </xdr:nvSpPr>
      <xdr:spPr>
        <a:xfrm>
          <a:off x="17106900" y="10230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28" name="フローチャート: 判断 327"/>
        <xdr:cNvSpPr/>
      </xdr:nvSpPr>
      <xdr:spPr>
        <a:xfrm>
          <a:off x="169672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114119</xdr:rowOff>
    </xdr:from>
    <xdr:to>
      <xdr:col>77</xdr:col>
      <xdr:colOff>44450</xdr:colOff>
      <xdr:row>59</xdr:row>
      <xdr:rowOff>118714</xdr:rowOff>
    </xdr:to>
    <xdr:cxnSp macro="">
      <xdr:nvCxnSpPr>
        <xdr:cNvPr id="329" name="直線コネクタ 328"/>
        <xdr:cNvCxnSpPr/>
      </xdr:nvCxnSpPr>
      <xdr:spPr>
        <a:xfrm>
          <a:off x="15290800" y="10229669"/>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30" name="フローチャート: 判断 329"/>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60977</xdr:rowOff>
    </xdr:from>
    <xdr:ext cx="736600" cy="259045"/>
    <xdr:sp macro="" textlink="">
      <xdr:nvSpPr>
        <xdr:cNvPr id="331" name="テキスト ボックス 330"/>
        <xdr:cNvSpPr txBox="1"/>
      </xdr:nvSpPr>
      <xdr:spPr>
        <a:xfrm>
          <a:off x="15798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114119</xdr:rowOff>
    </xdr:from>
    <xdr:to>
      <xdr:col>72</xdr:col>
      <xdr:colOff>203200</xdr:colOff>
      <xdr:row>59</xdr:row>
      <xdr:rowOff>114119</xdr:rowOff>
    </xdr:to>
    <xdr:cxnSp macro="">
      <xdr:nvCxnSpPr>
        <xdr:cNvPr id="332" name="直線コネクタ 331"/>
        <xdr:cNvCxnSpPr/>
      </xdr:nvCxnSpPr>
      <xdr:spPr>
        <a:xfrm>
          <a:off x="14401800" y="102296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138006</xdr:rowOff>
    </xdr:from>
    <xdr:to>
      <xdr:col>73</xdr:col>
      <xdr:colOff>44450</xdr:colOff>
      <xdr:row>60</xdr:row>
      <xdr:rowOff>68156</xdr:rowOff>
    </xdr:to>
    <xdr:sp macro="" textlink="">
      <xdr:nvSpPr>
        <xdr:cNvPr id="333" name="フローチャート: 判断 332"/>
        <xdr:cNvSpPr/>
      </xdr:nvSpPr>
      <xdr:spPr>
        <a:xfrm>
          <a:off x="15240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52933</xdr:rowOff>
    </xdr:from>
    <xdr:ext cx="762000" cy="259045"/>
    <xdr:sp macro="" textlink="">
      <xdr:nvSpPr>
        <xdr:cNvPr id="334" name="テキスト ボックス 333"/>
        <xdr:cNvSpPr txBox="1"/>
      </xdr:nvSpPr>
      <xdr:spPr>
        <a:xfrm>
          <a:off x="14909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114119</xdr:rowOff>
    </xdr:from>
    <xdr:to>
      <xdr:col>68</xdr:col>
      <xdr:colOff>152400</xdr:colOff>
      <xdr:row>59</xdr:row>
      <xdr:rowOff>117566</xdr:rowOff>
    </xdr:to>
    <xdr:cxnSp macro="">
      <xdr:nvCxnSpPr>
        <xdr:cNvPr id="335" name="直線コネクタ 334"/>
        <xdr:cNvCxnSpPr/>
      </xdr:nvCxnSpPr>
      <xdr:spPr>
        <a:xfrm flipV="1">
          <a:off x="13512800" y="1022966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136858</xdr:rowOff>
    </xdr:from>
    <xdr:to>
      <xdr:col>68</xdr:col>
      <xdr:colOff>203200</xdr:colOff>
      <xdr:row>60</xdr:row>
      <xdr:rowOff>67008</xdr:rowOff>
    </xdr:to>
    <xdr:sp macro="" textlink="">
      <xdr:nvSpPr>
        <xdr:cNvPr id="336" name="フローチャート: 判断 335"/>
        <xdr:cNvSpPr/>
      </xdr:nvSpPr>
      <xdr:spPr>
        <a:xfrm>
          <a:off x="14351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51785</xdr:rowOff>
    </xdr:from>
    <xdr:ext cx="762000" cy="259045"/>
    <xdr:sp macro="" textlink="">
      <xdr:nvSpPr>
        <xdr:cNvPr id="337" name="テキスト ボックス 336"/>
        <xdr:cNvSpPr txBox="1"/>
      </xdr:nvSpPr>
      <xdr:spPr>
        <a:xfrm>
          <a:off x="14020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8" name="フローチャート: 判断 337"/>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58679</xdr:rowOff>
    </xdr:from>
    <xdr:ext cx="762000" cy="259045"/>
    <xdr:sp macro="" textlink="">
      <xdr:nvSpPr>
        <xdr:cNvPr id="339" name="テキスト ボックス 338"/>
        <xdr:cNvSpPr txBox="1"/>
      </xdr:nvSpPr>
      <xdr:spPr>
        <a:xfrm>
          <a:off x="13131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71362</xdr:rowOff>
    </xdr:from>
    <xdr:to>
      <xdr:col>81</xdr:col>
      <xdr:colOff>95250</xdr:colOff>
      <xdr:row>60</xdr:row>
      <xdr:rowOff>1512</xdr:rowOff>
    </xdr:to>
    <xdr:sp macro="" textlink="">
      <xdr:nvSpPr>
        <xdr:cNvPr id="345" name="楕円 344"/>
        <xdr:cNvSpPr/>
      </xdr:nvSpPr>
      <xdr:spPr>
        <a:xfrm>
          <a:off x="16967200" y="101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164089</xdr:rowOff>
    </xdr:from>
    <xdr:ext cx="762000" cy="259045"/>
    <xdr:sp macro="" textlink="">
      <xdr:nvSpPr>
        <xdr:cNvPr id="346" name="定員管理の状況該当値テキスト"/>
        <xdr:cNvSpPr txBox="1"/>
      </xdr:nvSpPr>
      <xdr:spPr>
        <a:xfrm>
          <a:off x="17106900" y="1010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67914</xdr:rowOff>
    </xdr:from>
    <xdr:to>
      <xdr:col>77</xdr:col>
      <xdr:colOff>95250</xdr:colOff>
      <xdr:row>59</xdr:row>
      <xdr:rowOff>169514</xdr:rowOff>
    </xdr:to>
    <xdr:sp macro="" textlink="">
      <xdr:nvSpPr>
        <xdr:cNvPr id="347" name="楕円 346"/>
        <xdr:cNvSpPr/>
      </xdr:nvSpPr>
      <xdr:spPr>
        <a:xfrm>
          <a:off x="16129000" y="1018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8241</xdr:rowOff>
    </xdr:from>
    <xdr:ext cx="736600" cy="259045"/>
    <xdr:sp macro="" textlink="">
      <xdr:nvSpPr>
        <xdr:cNvPr id="348" name="テキスト ボックス 347"/>
        <xdr:cNvSpPr txBox="1"/>
      </xdr:nvSpPr>
      <xdr:spPr>
        <a:xfrm>
          <a:off x="15798800" y="9952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63319</xdr:rowOff>
    </xdr:from>
    <xdr:to>
      <xdr:col>73</xdr:col>
      <xdr:colOff>44450</xdr:colOff>
      <xdr:row>59</xdr:row>
      <xdr:rowOff>164919</xdr:rowOff>
    </xdr:to>
    <xdr:sp macro="" textlink="">
      <xdr:nvSpPr>
        <xdr:cNvPr id="349" name="楕円 348"/>
        <xdr:cNvSpPr/>
      </xdr:nvSpPr>
      <xdr:spPr>
        <a:xfrm>
          <a:off x="15240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3646</xdr:rowOff>
    </xdr:from>
    <xdr:ext cx="762000" cy="259045"/>
    <xdr:sp macro="" textlink="">
      <xdr:nvSpPr>
        <xdr:cNvPr id="350" name="テキスト ボックス 349"/>
        <xdr:cNvSpPr txBox="1"/>
      </xdr:nvSpPr>
      <xdr:spPr>
        <a:xfrm>
          <a:off x="14909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63319</xdr:rowOff>
    </xdr:from>
    <xdr:to>
      <xdr:col>68</xdr:col>
      <xdr:colOff>203200</xdr:colOff>
      <xdr:row>59</xdr:row>
      <xdr:rowOff>164919</xdr:rowOff>
    </xdr:to>
    <xdr:sp macro="" textlink="">
      <xdr:nvSpPr>
        <xdr:cNvPr id="351" name="楕円 350"/>
        <xdr:cNvSpPr/>
      </xdr:nvSpPr>
      <xdr:spPr>
        <a:xfrm>
          <a:off x="14351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3646</xdr:rowOff>
    </xdr:from>
    <xdr:ext cx="762000" cy="259045"/>
    <xdr:sp macro="" textlink="">
      <xdr:nvSpPr>
        <xdr:cNvPr id="352" name="テキスト ボックス 351"/>
        <xdr:cNvSpPr txBox="1"/>
      </xdr:nvSpPr>
      <xdr:spPr>
        <a:xfrm>
          <a:off x="14020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66766</xdr:rowOff>
    </xdr:from>
    <xdr:to>
      <xdr:col>64</xdr:col>
      <xdr:colOff>152400</xdr:colOff>
      <xdr:row>59</xdr:row>
      <xdr:rowOff>168366</xdr:rowOff>
    </xdr:to>
    <xdr:sp macro="" textlink="">
      <xdr:nvSpPr>
        <xdr:cNvPr id="353" name="楕円 352"/>
        <xdr:cNvSpPr/>
      </xdr:nvSpPr>
      <xdr:spPr>
        <a:xfrm>
          <a:off x="13462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7093</xdr:rowOff>
    </xdr:from>
    <xdr:ext cx="762000" cy="259045"/>
    <xdr:sp macro="" textlink="">
      <xdr:nvSpPr>
        <xdr:cNvPr id="354" name="テキスト ボックス 353"/>
        <xdr:cNvSpPr txBox="1"/>
      </xdr:nvSpPr>
      <xdr:spPr>
        <a:xfrm>
          <a:off x="13131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元利償還金等の減により、△</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％となり、前年度に比べ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ポイント上昇した。類似団体内での順位は前年度から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つ順位が下がり、</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位となっている。</a:t>
          </a:r>
        </a:p>
        <a:p>
          <a:r>
            <a:rPr kumimoji="1" lang="ja-JP" altLang="en-US" sz="1300">
              <a:latin typeface="ＭＳ Ｐゴシック" panose="020B0600070205080204" pitchFamily="50" charset="-128"/>
              <a:ea typeface="ＭＳ Ｐゴシック" panose="020B0600070205080204" pitchFamily="50" charset="-128"/>
            </a:rPr>
            <a:t>　今後も財政基盤の健全性が維持されるよう、長期的視点に立った財政運営を行っていく。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116840</xdr:rowOff>
    </xdr:to>
    <xdr:cxnSp macro="">
      <xdr:nvCxnSpPr>
        <xdr:cNvPr id="378" name="直線コネクタ 377"/>
        <xdr:cNvCxnSpPr/>
      </xdr:nvCxnSpPr>
      <xdr:spPr>
        <a:xfrm flipV="1">
          <a:off x="17018000" y="633349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9"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80" name="直線コネクタ 379"/>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129540</xdr:rowOff>
    </xdr:to>
    <xdr:cxnSp macro="">
      <xdr:nvCxnSpPr>
        <xdr:cNvPr id="383" name="直線コネクタ 382"/>
        <xdr:cNvCxnSpPr/>
      </xdr:nvCxnSpPr>
      <xdr:spPr>
        <a:xfrm>
          <a:off x="16179800" y="674370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4"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5" name="フローチャート: 判断 384"/>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81280</xdr:rowOff>
    </xdr:to>
    <xdr:cxnSp macro="">
      <xdr:nvCxnSpPr>
        <xdr:cNvPr id="386" name="直線コネクタ 385"/>
        <xdr:cNvCxnSpPr/>
      </xdr:nvCxnSpPr>
      <xdr:spPr>
        <a:xfrm flipV="1">
          <a:off x="15290800" y="67437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7" name="フローチャート: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8" name="テキスト ボックス 387"/>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81280</xdr:rowOff>
    </xdr:from>
    <xdr:to>
      <xdr:col>72</xdr:col>
      <xdr:colOff>203200</xdr:colOff>
      <xdr:row>40</xdr:row>
      <xdr:rowOff>6350</xdr:rowOff>
    </xdr:to>
    <xdr:cxnSp macro="">
      <xdr:nvCxnSpPr>
        <xdr:cNvPr id="389" name="直線コネクタ 388"/>
        <xdr:cNvCxnSpPr/>
      </xdr:nvCxnSpPr>
      <xdr:spPr>
        <a:xfrm flipV="1">
          <a:off x="14401800" y="67678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90" name="フローチャート: 判断 389"/>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66057</xdr:rowOff>
    </xdr:from>
    <xdr:ext cx="762000" cy="259045"/>
    <xdr:sp macro="" textlink="">
      <xdr:nvSpPr>
        <xdr:cNvPr id="391" name="テキスト ボックス 390"/>
        <xdr:cNvSpPr txBox="1"/>
      </xdr:nvSpPr>
      <xdr:spPr>
        <a:xfrm>
          <a:off x="14909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41</xdr:row>
      <xdr:rowOff>76200</xdr:rowOff>
    </xdr:to>
    <xdr:cxnSp macro="">
      <xdr:nvCxnSpPr>
        <xdr:cNvPr id="392" name="直線コネクタ 391"/>
        <xdr:cNvCxnSpPr/>
      </xdr:nvCxnSpPr>
      <xdr:spPr>
        <a:xfrm flipV="1">
          <a:off x="13512800" y="686435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5" name="フローチャート: 判断 394"/>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396" name="テキスト ボックス 395"/>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402" name="楕円 401"/>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403"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4" name="楕円 403"/>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5" name="テキスト ボックス 404"/>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30480</xdr:rowOff>
    </xdr:from>
    <xdr:to>
      <xdr:col>73</xdr:col>
      <xdr:colOff>44450</xdr:colOff>
      <xdr:row>39</xdr:row>
      <xdr:rowOff>132080</xdr:rowOff>
    </xdr:to>
    <xdr:sp macro="" textlink="">
      <xdr:nvSpPr>
        <xdr:cNvPr id="406" name="楕円 405"/>
        <xdr:cNvSpPr/>
      </xdr:nvSpPr>
      <xdr:spPr>
        <a:xfrm>
          <a:off x="15240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142257</xdr:rowOff>
    </xdr:from>
    <xdr:ext cx="762000" cy="259045"/>
    <xdr:sp macro="" textlink="">
      <xdr:nvSpPr>
        <xdr:cNvPr id="407" name="テキスト ボックス 406"/>
        <xdr:cNvSpPr txBox="1"/>
      </xdr:nvSpPr>
      <xdr:spPr>
        <a:xfrm>
          <a:off x="14909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127000</xdr:rowOff>
    </xdr:from>
    <xdr:to>
      <xdr:col>68</xdr:col>
      <xdr:colOff>203200</xdr:colOff>
      <xdr:row>40</xdr:row>
      <xdr:rowOff>57150</xdr:rowOff>
    </xdr:to>
    <xdr:sp macro="" textlink="">
      <xdr:nvSpPr>
        <xdr:cNvPr id="408" name="楕円 407"/>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409" name="テキスト ボックス 408"/>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10" name="楕円 409"/>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11" name="テキスト ボックス 410"/>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過去の起債抑制、地方債の順調な償還等により起債残高が減少したため、前年度に引き続き将来負担比率は発生していない。</a:t>
          </a:r>
        </a:p>
        <a:p>
          <a:r>
            <a:rPr kumimoji="1" lang="ja-JP" altLang="en-US" sz="1300">
              <a:latin typeface="ＭＳ Ｐゴシック" panose="020B0600070205080204" pitchFamily="50" charset="-128"/>
              <a:ea typeface="ＭＳ Ｐゴシック" panose="020B0600070205080204" pitchFamily="50" charset="-128"/>
            </a:rPr>
            <a:t>　引き続き、実質的な区の将来負担を把握し、安定した財政基盤の構築に努めていく。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733,672
709,550
61.86
355,838,092
348,294,140
7,217,584
165,464,119
16,242,076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「大田区職員定数基本計画（平成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年度）」に基づき、職員定数を管理している。令和２年度人件費は、会計年度任用職員に係る経費の増などにより、前年度と比較して増加し、人件費に係る経常収支比率は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44450</xdr:rowOff>
    </xdr:to>
    <xdr:cxnSp macro="">
      <xdr:nvCxnSpPr>
        <xdr:cNvPr id="61" name="直線コネクタ 60"/>
        <xdr:cNvCxnSpPr/>
      </xdr:nvCxnSpPr>
      <xdr:spPr>
        <a:xfrm flipV="1">
          <a:off x="4826000" y="5537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0</xdr:rowOff>
    </xdr:from>
    <xdr:to>
      <xdr:col>24</xdr:col>
      <xdr:colOff>25400</xdr:colOff>
      <xdr:row>36</xdr:row>
      <xdr:rowOff>50800</xdr:rowOff>
    </xdr:to>
    <xdr:cxnSp macro="">
      <xdr:nvCxnSpPr>
        <xdr:cNvPr id="66" name="直線コネクタ 65"/>
        <xdr:cNvCxnSpPr/>
      </xdr:nvCxnSpPr>
      <xdr:spPr>
        <a:xfrm>
          <a:off x="3987800" y="6172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68" name="フローチャート: 判断 67"/>
        <xdr:cNvSpPr/>
      </xdr:nvSpPr>
      <xdr:spPr>
        <a:xfrm>
          <a:off x="4775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133350</xdr:rowOff>
    </xdr:from>
    <xdr:to>
      <xdr:col>19</xdr:col>
      <xdr:colOff>187325</xdr:colOff>
      <xdr:row>36</xdr:row>
      <xdr:rowOff>0</xdr:rowOff>
    </xdr:to>
    <xdr:cxnSp macro="">
      <xdr:nvCxnSpPr>
        <xdr:cNvPr id="69" name="直線コネクタ 68"/>
        <xdr:cNvCxnSpPr/>
      </xdr:nvCxnSpPr>
      <xdr:spPr>
        <a:xfrm>
          <a:off x="3098800" y="613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133350</xdr:rowOff>
    </xdr:from>
    <xdr:to>
      <xdr:col>15</xdr:col>
      <xdr:colOff>98425</xdr:colOff>
      <xdr:row>36</xdr:row>
      <xdr:rowOff>88900</xdr:rowOff>
    </xdr:to>
    <xdr:cxnSp macro="">
      <xdr:nvCxnSpPr>
        <xdr:cNvPr id="72" name="直線コネクタ 71"/>
        <xdr:cNvCxnSpPr/>
      </xdr:nvCxnSpPr>
      <xdr:spPr>
        <a:xfrm flipV="1">
          <a:off x="2209800" y="6134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xdr:rowOff>
    </xdr:from>
    <xdr:to>
      <xdr:col>15</xdr:col>
      <xdr:colOff>149225</xdr:colOff>
      <xdr:row>36</xdr:row>
      <xdr:rowOff>114300</xdr:rowOff>
    </xdr:to>
    <xdr:sp macro="" textlink="">
      <xdr:nvSpPr>
        <xdr:cNvPr id="73" name="フローチャート: 判断 72"/>
        <xdr:cNvSpPr/>
      </xdr:nvSpPr>
      <xdr:spPr>
        <a:xfrm>
          <a:off x="30480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99077</xdr:rowOff>
    </xdr:from>
    <xdr:ext cx="762000" cy="259045"/>
    <xdr:sp macro="" textlink="">
      <xdr:nvSpPr>
        <xdr:cNvPr id="74" name="テキスト ボックス 73"/>
        <xdr:cNvSpPr txBox="1"/>
      </xdr:nvSpPr>
      <xdr:spPr>
        <a:xfrm>
          <a:off x="27178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152400</xdr:rowOff>
    </xdr:to>
    <xdr:cxnSp macro="">
      <xdr:nvCxnSpPr>
        <xdr:cNvPr id="75" name="直線コネクタ 74"/>
        <xdr:cNvCxnSpPr/>
      </xdr:nvCxnSpPr>
      <xdr:spPr>
        <a:xfrm flipV="1">
          <a:off x="1320800" y="6261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78" name="フローチャート: 判断 77"/>
        <xdr:cNvSpPr/>
      </xdr:nvSpPr>
      <xdr:spPr>
        <a:xfrm>
          <a:off x="1270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41927</xdr:rowOff>
    </xdr:from>
    <xdr:ext cx="762000" cy="259045"/>
    <xdr:sp macro="" textlink="">
      <xdr:nvSpPr>
        <xdr:cNvPr id="79" name="テキスト ボックス 78"/>
        <xdr:cNvSpPr txBox="1"/>
      </xdr:nvSpPr>
      <xdr:spPr>
        <a:xfrm>
          <a:off x="939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16527</xdr:rowOff>
    </xdr:from>
    <xdr:ext cx="762000" cy="259045"/>
    <xdr:sp macro="" textlink="">
      <xdr:nvSpPr>
        <xdr:cNvPr id="86" name="人件費該当値テキスト"/>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120650</xdr:rowOff>
    </xdr:from>
    <xdr:to>
      <xdr:col>20</xdr:col>
      <xdr:colOff>38100</xdr:colOff>
      <xdr:row>36</xdr:row>
      <xdr:rowOff>50800</xdr:rowOff>
    </xdr:to>
    <xdr:sp macro="" textlink="">
      <xdr:nvSpPr>
        <xdr:cNvPr id="87" name="楕円 86"/>
        <xdr:cNvSpPr/>
      </xdr:nvSpPr>
      <xdr:spPr>
        <a:xfrm>
          <a:off x="39370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35577</xdr:rowOff>
    </xdr:from>
    <xdr:ext cx="736600" cy="259045"/>
    <xdr:sp macro="" textlink="">
      <xdr:nvSpPr>
        <xdr:cNvPr id="88" name="テキスト ボックス 87"/>
        <xdr:cNvSpPr txBox="1"/>
      </xdr:nvSpPr>
      <xdr:spPr>
        <a:xfrm>
          <a:off x="3606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82550</xdr:rowOff>
    </xdr:from>
    <xdr:to>
      <xdr:col>15</xdr:col>
      <xdr:colOff>149225</xdr:colOff>
      <xdr:row>36</xdr:row>
      <xdr:rowOff>12700</xdr:rowOff>
    </xdr:to>
    <xdr:sp macro="" textlink="">
      <xdr:nvSpPr>
        <xdr:cNvPr id="89" name="楕円 88"/>
        <xdr:cNvSpPr/>
      </xdr:nvSpPr>
      <xdr:spPr>
        <a:xfrm>
          <a:off x="3048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22877</xdr:rowOff>
    </xdr:from>
    <xdr:ext cx="762000" cy="259045"/>
    <xdr:sp macro="" textlink="">
      <xdr:nvSpPr>
        <xdr:cNvPr id="90" name="テキスト ボックス 89"/>
        <xdr:cNvSpPr txBox="1"/>
      </xdr:nvSpPr>
      <xdr:spPr>
        <a:xfrm>
          <a:off x="2717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101600</xdr:rowOff>
    </xdr:from>
    <xdr:to>
      <xdr:col>6</xdr:col>
      <xdr:colOff>171450</xdr:colOff>
      <xdr:row>37</xdr:row>
      <xdr:rowOff>31750</xdr:rowOff>
    </xdr:to>
    <xdr:sp macro="" textlink="">
      <xdr:nvSpPr>
        <xdr:cNvPr id="93" name="楕円 92"/>
        <xdr:cNvSpPr/>
      </xdr:nvSpPr>
      <xdr:spPr>
        <a:xfrm>
          <a:off x="1270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41927</xdr:rowOff>
    </xdr:from>
    <xdr:ext cx="762000" cy="259045"/>
    <xdr:sp macro="" textlink="">
      <xdr:nvSpPr>
        <xdr:cNvPr id="94" name="テキスト ボックス 93"/>
        <xdr:cNvSpPr txBox="1"/>
      </xdr:nvSpPr>
      <xdr:spPr>
        <a:xfrm>
          <a:off x="939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令和２年度は教科用システムの運用や特別定額給付金給付事業の増などにより決算額が増加したため、前年度に対して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ポイントの増となり、類似団体内順位は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つ順位が上がった。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26307</xdr:rowOff>
    </xdr:to>
    <xdr:cxnSp macro="">
      <xdr:nvCxnSpPr>
        <xdr:cNvPr id="124" name="直線コネクタ 123"/>
        <xdr:cNvCxnSpPr/>
      </xdr:nvCxnSpPr>
      <xdr:spPr>
        <a:xfrm flipV="1">
          <a:off x="16510000" y="22878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169834</xdr:rowOff>
    </xdr:from>
    <xdr:ext cx="762000" cy="259045"/>
    <xdr:sp macro="" textlink="">
      <xdr:nvSpPr>
        <xdr:cNvPr id="125"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26307</xdr:rowOff>
    </xdr:from>
    <xdr:to>
      <xdr:col>82</xdr:col>
      <xdr:colOff>196850</xdr:colOff>
      <xdr:row>21</xdr:row>
      <xdr:rowOff>26307</xdr:rowOff>
    </xdr:to>
    <xdr:cxnSp macro="">
      <xdr:nvCxnSpPr>
        <xdr:cNvPr id="126" name="直線コネクタ 125"/>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170543</xdr:rowOff>
    </xdr:from>
    <xdr:to>
      <xdr:col>82</xdr:col>
      <xdr:colOff>107950</xdr:colOff>
      <xdr:row>15</xdr:row>
      <xdr:rowOff>31750</xdr:rowOff>
    </xdr:to>
    <xdr:cxnSp macro="">
      <xdr:nvCxnSpPr>
        <xdr:cNvPr id="129" name="直線コネクタ 128"/>
        <xdr:cNvCxnSpPr/>
      </xdr:nvCxnSpPr>
      <xdr:spPr>
        <a:xfrm>
          <a:off x="15671800" y="25708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158041</xdr:rowOff>
    </xdr:from>
    <xdr:ext cx="762000" cy="259045"/>
    <xdr:sp macro="" textlink="">
      <xdr:nvSpPr>
        <xdr:cNvPr id="130" name="物件費平均値テキスト"/>
        <xdr:cNvSpPr txBox="1"/>
      </xdr:nvSpPr>
      <xdr:spPr>
        <a:xfrm>
          <a:off x="16598900" y="2386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31" name="フローチャート: 判断 130"/>
        <xdr:cNvSpPr/>
      </xdr:nvSpPr>
      <xdr:spPr>
        <a:xfrm>
          <a:off x="164592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94343</xdr:rowOff>
    </xdr:from>
    <xdr:to>
      <xdr:col>78</xdr:col>
      <xdr:colOff>69850</xdr:colOff>
      <xdr:row>14</xdr:row>
      <xdr:rowOff>170543</xdr:rowOff>
    </xdr:to>
    <xdr:cxnSp macro="">
      <xdr:nvCxnSpPr>
        <xdr:cNvPr id="132" name="直線コネクタ 131"/>
        <xdr:cNvCxnSpPr/>
      </xdr:nvCxnSpPr>
      <xdr:spPr>
        <a:xfrm>
          <a:off x="14782800" y="24946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65314</xdr:rowOff>
    </xdr:from>
    <xdr:to>
      <xdr:col>78</xdr:col>
      <xdr:colOff>120650</xdr:colOff>
      <xdr:row>14</xdr:row>
      <xdr:rowOff>166914</xdr:rowOff>
    </xdr:to>
    <xdr:sp macro="" textlink="">
      <xdr:nvSpPr>
        <xdr:cNvPr id="133" name="フローチャート: 判断 132"/>
        <xdr:cNvSpPr/>
      </xdr:nvSpPr>
      <xdr:spPr>
        <a:xfrm>
          <a:off x="15621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5641</xdr:rowOff>
    </xdr:from>
    <xdr:ext cx="736600" cy="259045"/>
    <xdr:sp macro="" textlink="">
      <xdr:nvSpPr>
        <xdr:cNvPr id="134" name="テキスト ボックス 133"/>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156936</xdr:rowOff>
    </xdr:from>
    <xdr:to>
      <xdr:col>73</xdr:col>
      <xdr:colOff>180975</xdr:colOff>
      <xdr:row>14</xdr:row>
      <xdr:rowOff>94343</xdr:rowOff>
    </xdr:to>
    <xdr:cxnSp macro="">
      <xdr:nvCxnSpPr>
        <xdr:cNvPr id="135" name="直線コネクタ 134"/>
        <xdr:cNvCxnSpPr/>
      </xdr:nvCxnSpPr>
      <xdr:spPr>
        <a:xfrm>
          <a:off x="13893800" y="23857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127907</xdr:rowOff>
    </xdr:from>
    <xdr:to>
      <xdr:col>74</xdr:col>
      <xdr:colOff>31750</xdr:colOff>
      <xdr:row>14</xdr:row>
      <xdr:rowOff>58057</xdr:rowOff>
    </xdr:to>
    <xdr:sp macro="" textlink="">
      <xdr:nvSpPr>
        <xdr:cNvPr id="136" name="フローチャート: 判断 135"/>
        <xdr:cNvSpPr/>
      </xdr:nvSpPr>
      <xdr:spPr>
        <a:xfrm>
          <a:off x="14732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68234</xdr:rowOff>
    </xdr:from>
    <xdr:ext cx="762000" cy="259045"/>
    <xdr:sp macro="" textlink="">
      <xdr:nvSpPr>
        <xdr:cNvPr id="137" name="テキスト ボックス 136"/>
        <xdr:cNvSpPr txBox="1"/>
      </xdr:nvSpPr>
      <xdr:spPr>
        <a:xfrm>
          <a:off x="14401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48079</xdr:rowOff>
    </xdr:from>
    <xdr:to>
      <xdr:col>69</xdr:col>
      <xdr:colOff>92075</xdr:colOff>
      <xdr:row>13</xdr:row>
      <xdr:rowOff>156936</xdr:rowOff>
    </xdr:to>
    <xdr:cxnSp macro="">
      <xdr:nvCxnSpPr>
        <xdr:cNvPr id="138" name="直線コネクタ 137"/>
        <xdr:cNvCxnSpPr/>
      </xdr:nvCxnSpPr>
      <xdr:spPr>
        <a:xfrm>
          <a:off x="13004800" y="22769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84364</xdr:rowOff>
    </xdr:from>
    <xdr:to>
      <xdr:col>69</xdr:col>
      <xdr:colOff>142875</xdr:colOff>
      <xdr:row>14</xdr:row>
      <xdr:rowOff>14514</xdr:rowOff>
    </xdr:to>
    <xdr:sp macro="" textlink="">
      <xdr:nvSpPr>
        <xdr:cNvPr id="139" name="フローチャート: 判断 138"/>
        <xdr:cNvSpPr/>
      </xdr:nvSpPr>
      <xdr:spPr>
        <a:xfrm>
          <a:off x="13843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40" name="テキスト ボックス 139"/>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41" name="フローチャート: 判断 140"/>
        <xdr:cNvSpPr/>
      </xdr:nvSpPr>
      <xdr:spPr>
        <a:xfrm>
          <a:off x="12954000" y="23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159856</xdr:rowOff>
    </xdr:from>
    <xdr:ext cx="762000" cy="259045"/>
    <xdr:sp macro="" textlink="">
      <xdr:nvSpPr>
        <xdr:cNvPr id="142" name="テキスト ボックス 141"/>
        <xdr:cNvSpPr txBox="1"/>
      </xdr:nvSpPr>
      <xdr:spPr>
        <a:xfrm>
          <a:off x="12623800" y="23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8" name="楕円 147"/>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124477</xdr:rowOff>
    </xdr:from>
    <xdr:ext cx="762000" cy="259045"/>
    <xdr:sp macro="" textlink="">
      <xdr:nvSpPr>
        <xdr:cNvPr id="149" name="物件費該当値テキスト"/>
        <xdr:cNvSpPr txBox="1"/>
      </xdr:nvSpPr>
      <xdr:spPr>
        <a:xfrm>
          <a:off x="165989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119743</xdr:rowOff>
    </xdr:from>
    <xdr:to>
      <xdr:col>78</xdr:col>
      <xdr:colOff>120650</xdr:colOff>
      <xdr:row>15</xdr:row>
      <xdr:rowOff>49893</xdr:rowOff>
    </xdr:to>
    <xdr:sp macro="" textlink="">
      <xdr:nvSpPr>
        <xdr:cNvPr id="150" name="楕円 149"/>
        <xdr:cNvSpPr/>
      </xdr:nvSpPr>
      <xdr:spPr>
        <a:xfrm>
          <a:off x="15621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34670</xdr:rowOff>
    </xdr:from>
    <xdr:ext cx="736600" cy="259045"/>
    <xdr:sp macro="" textlink="">
      <xdr:nvSpPr>
        <xdr:cNvPr id="151" name="テキスト ボックス 150"/>
        <xdr:cNvSpPr txBox="1"/>
      </xdr:nvSpPr>
      <xdr:spPr>
        <a:xfrm>
          <a:off x="15290800" y="260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43543</xdr:rowOff>
    </xdr:from>
    <xdr:to>
      <xdr:col>74</xdr:col>
      <xdr:colOff>31750</xdr:colOff>
      <xdr:row>14</xdr:row>
      <xdr:rowOff>145143</xdr:rowOff>
    </xdr:to>
    <xdr:sp macro="" textlink="">
      <xdr:nvSpPr>
        <xdr:cNvPr id="152" name="楕円 151"/>
        <xdr:cNvSpPr/>
      </xdr:nvSpPr>
      <xdr:spPr>
        <a:xfrm>
          <a:off x="14732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129920</xdr:rowOff>
    </xdr:from>
    <xdr:ext cx="762000" cy="259045"/>
    <xdr:sp macro="" textlink="">
      <xdr:nvSpPr>
        <xdr:cNvPr id="153" name="テキスト ボックス 152"/>
        <xdr:cNvSpPr txBox="1"/>
      </xdr:nvSpPr>
      <xdr:spPr>
        <a:xfrm>
          <a:off x="14401800" y="253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106136</xdr:rowOff>
    </xdr:from>
    <xdr:to>
      <xdr:col>69</xdr:col>
      <xdr:colOff>142875</xdr:colOff>
      <xdr:row>14</xdr:row>
      <xdr:rowOff>36286</xdr:rowOff>
    </xdr:to>
    <xdr:sp macro="" textlink="">
      <xdr:nvSpPr>
        <xdr:cNvPr id="154" name="楕円 153"/>
        <xdr:cNvSpPr/>
      </xdr:nvSpPr>
      <xdr:spPr>
        <a:xfrm>
          <a:off x="13843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21063</xdr:rowOff>
    </xdr:from>
    <xdr:ext cx="762000" cy="259045"/>
    <xdr:sp macro="" textlink="">
      <xdr:nvSpPr>
        <xdr:cNvPr id="155" name="テキスト ボックス 154"/>
        <xdr:cNvSpPr txBox="1"/>
      </xdr:nvSpPr>
      <xdr:spPr>
        <a:xfrm>
          <a:off x="13512800" y="242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168729</xdr:rowOff>
    </xdr:from>
    <xdr:to>
      <xdr:col>65</xdr:col>
      <xdr:colOff>53975</xdr:colOff>
      <xdr:row>13</xdr:row>
      <xdr:rowOff>98879</xdr:rowOff>
    </xdr:to>
    <xdr:sp macro="" textlink="">
      <xdr:nvSpPr>
        <xdr:cNvPr id="156" name="楕円 155"/>
        <xdr:cNvSpPr/>
      </xdr:nvSpPr>
      <xdr:spPr>
        <a:xfrm>
          <a:off x="129540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109056</xdr:rowOff>
    </xdr:from>
    <xdr:ext cx="762000" cy="259045"/>
    <xdr:sp macro="" textlink="">
      <xdr:nvSpPr>
        <xdr:cNvPr id="157" name="テキスト ボックス 156"/>
        <xdr:cNvSpPr txBox="1"/>
      </xdr:nvSpPr>
      <xdr:spPr>
        <a:xfrm>
          <a:off x="12623800" y="199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近年、児童福祉費が増加傾向を示しており、令和２年度は引き続き待機児童解消に向けた取り組みを進めたものの、前年度に比べ、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ポイントの減少となった。</a:t>
          </a:r>
        </a:p>
        <a:p>
          <a:r>
            <a:rPr kumimoji="1" lang="ja-JP" altLang="en-US" sz="1300">
              <a:latin typeface="ＭＳ Ｐゴシック" panose="020B0600070205080204" pitchFamily="50" charset="-128"/>
              <a:ea typeface="ＭＳ Ｐゴシック" panose="020B0600070205080204" pitchFamily="50" charset="-128"/>
            </a:rPr>
            <a:t>　類似団体内順位は前年度から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つ上げたものの、今後も扶助費の伸びが想定される。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62</xdr:row>
      <xdr:rowOff>18143</xdr:rowOff>
    </xdr:to>
    <xdr:cxnSp macro="">
      <xdr:nvCxnSpPr>
        <xdr:cNvPr id="187" name="直線コネクタ 186"/>
        <xdr:cNvCxnSpPr/>
      </xdr:nvCxnSpPr>
      <xdr:spPr>
        <a:xfrm flipV="1">
          <a:off x="4826000" y="90805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161670</xdr:rowOff>
    </xdr:from>
    <xdr:ext cx="762000" cy="259045"/>
    <xdr:sp macro="" textlink="">
      <xdr:nvSpPr>
        <xdr:cNvPr id="188" name="扶助費最小値テキスト"/>
        <xdr:cNvSpPr txBox="1"/>
      </xdr:nvSpPr>
      <xdr:spPr>
        <a:xfrm>
          <a:off x="4914900" y="1062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18143</xdr:rowOff>
    </xdr:from>
    <xdr:to>
      <xdr:col>24</xdr:col>
      <xdr:colOff>114300</xdr:colOff>
      <xdr:row>62</xdr:row>
      <xdr:rowOff>18143</xdr:rowOff>
    </xdr:to>
    <xdr:cxnSp macro="">
      <xdr:nvCxnSpPr>
        <xdr:cNvPr id="189" name="直線コネクタ 188"/>
        <xdr:cNvCxnSpPr/>
      </xdr:nvCxnSpPr>
      <xdr:spPr>
        <a:xfrm>
          <a:off x="4737100" y="10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132443</xdr:rowOff>
    </xdr:from>
    <xdr:to>
      <xdr:col>24</xdr:col>
      <xdr:colOff>25400</xdr:colOff>
      <xdr:row>61</xdr:row>
      <xdr:rowOff>26307</xdr:rowOff>
    </xdr:to>
    <xdr:cxnSp macro="">
      <xdr:nvCxnSpPr>
        <xdr:cNvPr id="192" name="直線コネクタ 191"/>
        <xdr:cNvCxnSpPr/>
      </xdr:nvCxnSpPr>
      <xdr:spPr>
        <a:xfrm flipV="1">
          <a:off x="3987800" y="104194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51905</xdr:rowOff>
    </xdr:from>
    <xdr:ext cx="762000" cy="259045"/>
    <xdr:sp macro="" textlink="">
      <xdr:nvSpPr>
        <xdr:cNvPr id="193" name="扶助費平均値テキスト"/>
        <xdr:cNvSpPr txBox="1"/>
      </xdr:nvSpPr>
      <xdr:spPr>
        <a:xfrm>
          <a:off x="4914900" y="999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194" name="フローチャート: 判断 193"/>
        <xdr:cNvSpPr/>
      </xdr:nvSpPr>
      <xdr:spPr>
        <a:xfrm>
          <a:off x="47752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88900</xdr:rowOff>
    </xdr:from>
    <xdr:to>
      <xdr:col>19</xdr:col>
      <xdr:colOff>187325</xdr:colOff>
      <xdr:row>61</xdr:row>
      <xdr:rowOff>26307</xdr:rowOff>
    </xdr:to>
    <xdr:cxnSp macro="">
      <xdr:nvCxnSpPr>
        <xdr:cNvPr id="195" name="直線コネクタ 194"/>
        <xdr:cNvCxnSpPr/>
      </xdr:nvCxnSpPr>
      <xdr:spPr>
        <a:xfrm>
          <a:off x="3098800" y="103759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163285</xdr:rowOff>
    </xdr:from>
    <xdr:to>
      <xdr:col>20</xdr:col>
      <xdr:colOff>38100</xdr:colOff>
      <xdr:row>59</xdr:row>
      <xdr:rowOff>93435</xdr:rowOff>
    </xdr:to>
    <xdr:sp macro="" textlink="">
      <xdr:nvSpPr>
        <xdr:cNvPr id="196" name="フローチャート: 判断 195"/>
        <xdr:cNvSpPr/>
      </xdr:nvSpPr>
      <xdr:spPr>
        <a:xfrm>
          <a:off x="3937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103612</xdr:rowOff>
    </xdr:from>
    <xdr:ext cx="736600" cy="259045"/>
    <xdr:sp macro="" textlink="">
      <xdr:nvSpPr>
        <xdr:cNvPr id="197" name="テキスト ボックス 196"/>
        <xdr:cNvSpPr txBox="1"/>
      </xdr:nvSpPr>
      <xdr:spPr>
        <a:xfrm>
          <a:off x="3606800" y="987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88900</xdr:rowOff>
    </xdr:from>
    <xdr:to>
      <xdr:col>15</xdr:col>
      <xdr:colOff>98425</xdr:colOff>
      <xdr:row>60</xdr:row>
      <xdr:rowOff>88900</xdr:rowOff>
    </xdr:to>
    <xdr:cxnSp macro="">
      <xdr:nvCxnSpPr>
        <xdr:cNvPr id="198" name="直線コネクタ 197"/>
        <xdr:cNvCxnSpPr/>
      </xdr:nvCxnSpPr>
      <xdr:spPr>
        <a:xfrm>
          <a:off x="2209800" y="1037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13607</xdr:rowOff>
    </xdr:from>
    <xdr:to>
      <xdr:col>15</xdr:col>
      <xdr:colOff>149225</xdr:colOff>
      <xdr:row>59</xdr:row>
      <xdr:rowOff>115207</xdr:rowOff>
    </xdr:to>
    <xdr:sp macro="" textlink="">
      <xdr:nvSpPr>
        <xdr:cNvPr id="199" name="フローチャート: 判断 198"/>
        <xdr:cNvSpPr/>
      </xdr:nvSpPr>
      <xdr:spPr>
        <a:xfrm>
          <a:off x="30480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125384</xdr:rowOff>
    </xdr:from>
    <xdr:ext cx="762000" cy="259045"/>
    <xdr:sp macro="" textlink="">
      <xdr:nvSpPr>
        <xdr:cNvPr id="200" name="テキスト ボックス 199"/>
        <xdr:cNvSpPr txBox="1"/>
      </xdr:nvSpPr>
      <xdr:spPr>
        <a:xfrm>
          <a:off x="2717800" y="989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140607</xdr:rowOff>
    </xdr:from>
    <xdr:to>
      <xdr:col>11</xdr:col>
      <xdr:colOff>9525</xdr:colOff>
      <xdr:row>60</xdr:row>
      <xdr:rowOff>88900</xdr:rowOff>
    </xdr:to>
    <xdr:cxnSp macro="">
      <xdr:nvCxnSpPr>
        <xdr:cNvPr id="201" name="直線コネクタ 200"/>
        <xdr:cNvCxnSpPr/>
      </xdr:nvCxnSpPr>
      <xdr:spPr>
        <a:xfrm>
          <a:off x="1320800" y="102561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2722</xdr:rowOff>
    </xdr:from>
    <xdr:to>
      <xdr:col>11</xdr:col>
      <xdr:colOff>60325</xdr:colOff>
      <xdr:row>59</xdr:row>
      <xdr:rowOff>104322</xdr:rowOff>
    </xdr:to>
    <xdr:sp macro="" textlink="">
      <xdr:nvSpPr>
        <xdr:cNvPr id="202" name="フローチャート: 判断 201"/>
        <xdr:cNvSpPr/>
      </xdr:nvSpPr>
      <xdr:spPr>
        <a:xfrm>
          <a:off x="2159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114499</xdr:rowOff>
    </xdr:from>
    <xdr:ext cx="762000" cy="259045"/>
    <xdr:sp macro="" textlink="">
      <xdr:nvSpPr>
        <xdr:cNvPr id="203" name="テキスト ボックス 202"/>
        <xdr:cNvSpPr txBox="1"/>
      </xdr:nvSpPr>
      <xdr:spPr>
        <a:xfrm>
          <a:off x="1828800" y="98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04" name="フローチャート: 判断 203"/>
        <xdr:cNvSpPr/>
      </xdr:nvSpPr>
      <xdr:spPr>
        <a:xfrm>
          <a:off x="1270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5642</xdr:rowOff>
    </xdr:from>
    <xdr:ext cx="762000" cy="259045"/>
    <xdr:sp macro="" textlink="">
      <xdr:nvSpPr>
        <xdr:cNvPr id="205" name="テキスト ボックス 204"/>
        <xdr:cNvSpPr txBox="1"/>
      </xdr:nvSpPr>
      <xdr:spPr>
        <a:xfrm>
          <a:off x="939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81643</xdr:rowOff>
    </xdr:from>
    <xdr:to>
      <xdr:col>24</xdr:col>
      <xdr:colOff>76200</xdr:colOff>
      <xdr:row>61</xdr:row>
      <xdr:rowOff>11793</xdr:rowOff>
    </xdr:to>
    <xdr:sp macro="" textlink="">
      <xdr:nvSpPr>
        <xdr:cNvPr id="211" name="楕円 210"/>
        <xdr:cNvSpPr/>
      </xdr:nvSpPr>
      <xdr:spPr>
        <a:xfrm>
          <a:off x="47752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53720</xdr:rowOff>
    </xdr:from>
    <xdr:ext cx="762000" cy="259045"/>
    <xdr:sp macro="" textlink="">
      <xdr:nvSpPr>
        <xdr:cNvPr id="212" name="扶助費該当値テキスト"/>
        <xdr:cNvSpPr txBox="1"/>
      </xdr:nvSpPr>
      <xdr:spPr>
        <a:xfrm>
          <a:off x="49149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146957</xdr:rowOff>
    </xdr:from>
    <xdr:to>
      <xdr:col>20</xdr:col>
      <xdr:colOff>38100</xdr:colOff>
      <xdr:row>61</xdr:row>
      <xdr:rowOff>77107</xdr:rowOff>
    </xdr:to>
    <xdr:sp macro="" textlink="">
      <xdr:nvSpPr>
        <xdr:cNvPr id="213" name="楕円 212"/>
        <xdr:cNvSpPr/>
      </xdr:nvSpPr>
      <xdr:spPr>
        <a:xfrm>
          <a:off x="3937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61884</xdr:rowOff>
    </xdr:from>
    <xdr:ext cx="736600" cy="259045"/>
    <xdr:sp macro="" textlink="">
      <xdr:nvSpPr>
        <xdr:cNvPr id="214" name="テキスト ボックス 213"/>
        <xdr:cNvSpPr txBox="1"/>
      </xdr:nvSpPr>
      <xdr:spPr>
        <a:xfrm>
          <a:off x="3606800" y="1052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38100</xdr:rowOff>
    </xdr:from>
    <xdr:to>
      <xdr:col>15</xdr:col>
      <xdr:colOff>149225</xdr:colOff>
      <xdr:row>60</xdr:row>
      <xdr:rowOff>139700</xdr:rowOff>
    </xdr:to>
    <xdr:sp macro="" textlink="">
      <xdr:nvSpPr>
        <xdr:cNvPr id="215" name="楕円 214"/>
        <xdr:cNvSpPr/>
      </xdr:nvSpPr>
      <xdr:spPr>
        <a:xfrm>
          <a:off x="3048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124477</xdr:rowOff>
    </xdr:from>
    <xdr:ext cx="762000" cy="259045"/>
    <xdr:sp macro="" textlink="">
      <xdr:nvSpPr>
        <xdr:cNvPr id="216" name="テキスト ボックス 215"/>
        <xdr:cNvSpPr txBox="1"/>
      </xdr:nvSpPr>
      <xdr:spPr>
        <a:xfrm>
          <a:off x="2717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38100</xdr:rowOff>
    </xdr:from>
    <xdr:to>
      <xdr:col>11</xdr:col>
      <xdr:colOff>60325</xdr:colOff>
      <xdr:row>60</xdr:row>
      <xdr:rowOff>139700</xdr:rowOff>
    </xdr:to>
    <xdr:sp macro="" textlink="">
      <xdr:nvSpPr>
        <xdr:cNvPr id="217" name="楕円 216"/>
        <xdr:cNvSpPr/>
      </xdr:nvSpPr>
      <xdr:spPr>
        <a:xfrm>
          <a:off x="2159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124477</xdr:rowOff>
    </xdr:from>
    <xdr:ext cx="762000" cy="259045"/>
    <xdr:sp macro="" textlink="">
      <xdr:nvSpPr>
        <xdr:cNvPr id="218" name="テキスト ボックス 217"/>
        <xdr:cNvSpPr txBox="1"/>
      </xdr:nvSpPr>
      <xdr:spPr>
        <a:xfrm>
          <a:off x="1828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89807</xdr:rowOff>
    </xdr:from>
    <xdr:to>
      <xdr:col>6</xdr:col>
      <xdr:colOff>171450</xdr:colOff>
      <xdr:row>60</xdr:row>
      <xdr:rowOff>19957</xdr:rowOff>
    </xdr:to>
    <xdr:sp macro="" textlink="">
      <xdr:nvSpPr>
        <xdr:cNvPr id="219" name="楕円 218"/>
        <xdr:cNvSpPr/>
      </xdr:nvSpPr>
      <xdr:spPr>
        <a:xfrm>
          <a:off x="12700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4734</xdr:rowOff>
    </xdr:from>
    <xdr:ext cx="762000" cy="259045"/>
    <xdr:sp macro="" textlink="">
      <xdr:nvSpPr>
        <xdr:cNvPr id="220" name="テキスト ボックス 219"/>
        <xdr:cNvSpPr txBox="1"/>
      </xdr:nvSpPr>
      <xdr:spPr>
        <a:xfrm>
          <a:off x="939800" y="1029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令和２年度は維持補修費などの経常収支比率が減少した結果、前年度に対して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ポイントの減となった。近年、類似団体内の平均を上回って推移している。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88900</xdr:rowOff>
    </xdr:to>
    <xdr:cxnSp macro="">
      <xdr:nvCxnSpPr>
        <xdr:cNvPr id="248" name="直線コネクタ 247"/>
        <xdr:cNvCxnSpPr/>
      </xdr:nvCxnSpPr>
      <xdr:spPr>
        <a:xfrm flipV="1">
          <a:off x="16510000" y="90233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51" name="その他最大値テキスト"/>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52" name="直線コネクタ 251"/>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88900</xdr:rowOff>
    </xdr:from>
    <xdr:to>
      <xdr:col>82</xdr:col>
      <xdr:colOff>107950</xdr:colOff>
      <xdr:row>61</xdr:row>
      <xdr:rowOff>31750</xdr:rowOff>
    </xdr:to>
    <xdr:cxnSp macro="">
      <xdr:nvCxnSpPr>
        <xdr:cNvPr id="253" name="直線コネクタ 252"/>
        <xdr:cNvCxnSpPr/>
      </xdr:nvCxnSpPr>
      <xdr:spPr>
        <a:xfrm flipV="1">
          <a:off x="15671800" y="10375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92727</xdr:rowOff>
    </xdr:from>
    <xdr:ext cx="762000" cy="259045"/>
    <xdr:sp macro="" textlink="">
      <xdr:nvSpPr>
        <xdr:cNvPr id="254" name="その他平均値テキスト"/>
        <xdr:cNvSpPr txBox="1"/>
      </xdr:nvSpPr>
      <xdr:spPr>
        <a:xfrm>
          <a:off x="16598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5" name="フローチャート: 判断 254"/>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165100</xdr:rowOff>
    </xdr:from>
    <xdr:to>
      <xdr:col>78</xdr:col>
      <xdr:colOff>69850</xdr:colOff>
      <xdr:row>61</xdr:row>
      <xdr:rowOff>31750</xdr:rowOff>
    </xdr:to>
    <xdr:cxnSp macro="">
      <xdr:nvCxnSpPr>
        <xdr:cNvPr id="256" name="直線コネクタ 255"/>
        <xdr:cNvCxnSpPr/>
      </xdr:nvCxnSpPr>
      <xdr:spPr>
        <a:xfrm>
          <a:off x="14782800" y="102806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8" name="テキスト ボックス 257"/>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50800</xdr:rowOff>
    </xdr:from>
    <xdr:to>
      <xdr:col>73</xdr:col>
      <xdr:colOff>180975</xdr:colOff>
      <xdr:row>59</xdr:row>
      <xdr:rowOff>165100</xdr:rowOff>
    </xdr:to>
    <xdr:cxnSp macro="">
      <xdr:nvCxnSpPr>
        <xdr:cNvPr id="259" name="直線コネクタ 258"/>
        <xdr:cNvCxnSpPr/>
      </xdr:nvCxnSpPr>
      <xdr:spPr>
        <a:xfrm>
          <a:off x="13893800" y="10166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50800</xdr:rowOff>
    </xdr:to>
    <xdr:cxnSp macro="">
      <xdr:nvCxnSpPr>
        <xdr:cNvPr id="262" name="直線コネクタ 261"/>
        <xdr:cNvCxnSpPr/>
      </xdr:nvCxnSpPr>
      <xdr:spPr>
        <a:xfrm>
          <a:off x="13004800" y="10071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3" name="フローチャート: 判断 262"/>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4" name="テキスト ボックス 263"/>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38100</xdr:rowOff>
    </xdr:from>
    <xdr:to>
      <xdr:col>82</xdr:col>
      <xdr:colOff>158750</xdr:colOff>
      <xdr:row>60</xdr:row>
      <xdr:rowOff>139700</xdr:rowOff>
    </xdr:to>
    <xdr:sp macro="" textlink="">
      <xdr:nvSpPr>
        <xdr:cNvPr id="272" name="楕円 271"/>
        <xdr:cNvSpPr/>
      </xdr:nvSpPr>
      <xdr:spPr>
        <a:xfrm>
          <a:off x="16459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118127</xdr:rowOff>
    </xdr:from>
    <xdr:ext cx="762000" cy="259045"/>
    <xdr:sp macro="" textlink="">
      <xdr:nvSpPr>
        <xdr:cNvPr id="273" name="その他該当値テキスト"/>
        <xdr:cNvSpPr txBox="1"/>
      </xdr:nvSpPr>
      <xdr:spPr>
        <a:xfrm>
          <a:off x="16598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152400</xdr:rowOff>
    </xdr:from>
    <xdr:to>
      <xdr:col>78</xdr:col>
      <xdr:colOff>120650</xdr:colOff>
      <xdr:row>61</xdr:row>
      <xdr:rowOff>82550</xdr:rowOff>
    </xdr:to>
    <xdr:sp macro="" textlink="">
      <xdr:nvSpPr>
        <xdr:cNvPr id="274" name="楕円 273"/>
        <xdr:cNvSpPr/>
      </xdr:nvSpPr>
      <xdr:spPr>
        <a:xfrm>
          <a:off x="15621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67327</xdr:rowOff>
    </xdr:from>
    <xdr:ext cx="736600" cy="259045"/>
    <xdr:sp macro="" textlink="">
      <xdr:nvSpPr>
        <xdr:cNvPr id="275" name="テキスト ボックス 274"/>
        <xdr:cNvSpPr txBox="1"/>
      </xdr:nvSpPr>
      <xdr:spPr>
        <a:xfrm>
          <a:off x="15290800" y="1052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114300</xdr:rowOff>
    </xdr:from>
    <xdr:to>
      <xdr:col>74</xdr:col>
      <xdr:colOff>31750</xdr:colOff>
      <xdr:row>60</xdr:row>
      <xdr:rowOff>44450</xdr:rowOff>
    </xdr:to>
    <xdr:sp macro="" textlink="">
      <xdr:nvSpPr>
        <xdr:cNvPr id="276" name="楕円 275"/>
        <xdr:cNvSpPr/>
      </xdr:nvSpPr>
      <xdr:spPr>
        <a:xfrm>
          <a:off x="14732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29227</xdr:rowOff>
    </xdr:from>
    <xdr:ext cx="762000" cy="259045"/>
    <xdr:sp macro="" textlink="">
      <xdr:nvSpPr>
        <xdr:cNvPr id="277" name="テキスト ボックス 276"/>
        <xdr:cNvSpPr txBox="1"/>
      </xdr:nvSpPr>
      <xdr:spPr>
        <a:xfrm>
          <a:off x="14401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0</xdr:rowOff>
    </xdr:from>
    <xdr:to>
      <xdr:col>69</xdr:col>
      <xdr:colOff>142875</xdr:colOff>
      <xdr:row>59</xdr:row>
      <xdr:rowOff>101600</xdr:rowOff>
    </xdr:to>
    <xdr:sp macro="" textlink="">
      <xdr:nvSpPr>
        <xdr:cNvPr id="278" name="楕円 277"/>
        <xdr:cNvSpPr/>
      </xdr:nvSpPr>
      <xdr:spPr>
        <a:xfrm>
          <a:off x="13843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86377</xdr:rowOff>
    </xdr:from>
    <xdr:ext cx="762000" cy="259045"/>
    <xdr:sp macro="" textlink="">
      <xdr:nvSpPr>
        <xdr:cNvPr id="279" name="テキスト ボックス 278"/>
        <xdr:cNvSpPr txBox="1"/>
      </xdr:nvSpPr>
      <xdr:spPr>
        <a:xfrm>
          <a:off x="13512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80" name="楕円 279"/>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81" name="テキスト ボックス 280"/>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令和２年度は特別定額給付金に係る補助費等などの増により、前年度に対して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ポイントの増となり、類似団体内順位は前年度より変動がなかった。</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41</xdr:row>
      <xdr:rowOff>88900</xdr:rowOff>
    </xdr:to>
    <xdr:cxnSp macro="">
      <xdr:nvCxnSpPr>
        <xdr:cNvPr id="309" name="直線コネクタ 308"/>
        <xdr:cNvCxnSpPr/>
      </xdr:nvCxnSpPr>
      <xdr:spPr>
        <a:xfrm flipV="1">
          <a:off x="16510000" y="5880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0"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1" name="直線コネクタ 310"/>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2"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3" name="直線コネクタ 312"/>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107950</xdr:rowOff>
    </xdr:from>
    <xdr:to>
      <xdr:col>82</xdr:col>
      <xdr:colOff>107950</xdr:colOff>
      <xdr:row>35</xdr:row>
      <xdr:rowOff>146050</xdr:rowOff>
    </xdr:to>
    <xdr:cxnSp macro="">
      <xdr:nvCxnSpPr>
        <xdr:cNvPr id="314" name="直線コネクタ 313"/>
        <xdr:cNvCxnSpPr/>
      </xdr:nvCxnSpPr>
      <xdr:spPr>
        <a:xfrm>
          <a:off x="15671800" y="6108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111777</xdr:rowOff>
    </xdr:from>
    <xdr:ext cx="762000" cy="259045"/>
    <xdr:sp macro="" textlink="">
      <xdr:nvSpPr>
        <xdr:cNvPr id="315"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16" name="フローチャート: 判断 315"/>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107950</xdr:rowOff>
    </xdr:from>
    <xdr:to>
      <xdr:col>78</xdr:col>
      <xdr:colOff>69850</xdr:colOff>
      <xdr:row>35</xdr:row>
      <xdr:rowOff>165100</xdr:rowOff>
    </xdr:to>
    <xdr:cxnSp macro="">
      <xdr:nvCxnSpPr>
        <xdr:cNvPr id="317" name="直線コネクタ 316"/>
        <xdr:cNvCxnSpPr/>
      </xdr:nvCxnSpPr>
      <xdr:spPr>
        <a:xfrm flipV="1">
          <a:off x="14782800" y="6108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8" name="フローチャート: 判断 317"/>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162577</xdr:rowOff>
    </xdr:from>
    <xdr:ext cx="736600" cy="259045"/>
    <xdr:sp macro="" textlink="">
      <xdr:nvSpPr>
        <xdr:cNvPr id="319" name="テキスト ボックス 318"/>
        <xdr:cNvSpPr txBox="1"/>
      </xdr:nvSpPr>
      <xdr:spPr>
        <a:xfrm>
          <a:off x="15290800" y="616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127000</xdr:rowOff>
    </xdr:from>
    <xdr:to>
      <xdr:col>73</xdr:col>
      <xdr:colOff>180975</xdr:colOff>
      <xdr:row>35</xdr:row>
      <xdr:rowOff>165100</xdr:rowOff>
    </xdr:to>
    <xdr:cxnSp macro="">
      <xdr:nvCxnSpPr>
        <xdr:cNvPr id="320" name="直線コネクタ 319"/>
        <xdr:cNvCxnSpPr/>
      </xdr:nvCxnSpPr>
      <xdr:spPr>
        <a:xfrm>
          <a:off x="13893800" y="6127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21" name="フローチャート: 判断 320"/>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16527</xdr:rowOff>
    </xdr:from>
    <xdr:ext cx="762000" cy="259045"/>
    <xdr:sp macro="" textlink="">
      <xdr:nvSpPr>
        <xdr:cNvPr id="322" name="テキスト ボックス 321"/>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88900</xdr:rowOff>
    </xdr:from>
    <xdr:to>
      <xdr:col>69</xdr:col>
      <xdr:colOff>92075</xdr:colOff>
      <xdr:row>35</xdr:row>
      <xdr:rowOff>127000</xdr:rowOff>
    </xdr:to>
    <xdr:cxnSp macro="">
      <xdr:nvCxnSpPr>
        <xdr:cNvPr id="323" name="直線コネクタ 322"/>
        <xdr:cNvCxnSpPr/>
      </xdr:nvCxnSpPr>
      <xdr:spPr>
        <a:xfrm>
          <a:off x="13004800" y="608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4" name="フローチャート: 判断 323"/>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25" name="テキスト ボックス 324"/>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6" name="フローチャート: 判断 325"/>
        <xdr:cNvSpPr/>
      </xdr:nvSpPr>
      <xdr:spPr>
        <a:xfrm>
          <a:off x="12954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29227</xdr:rowOff>
    </xdr:from>
    <xdr:ext cx="762000" cy="259045"/>
    <xdr:sp macro="" textlink="">
      <xdr:nvSpPr>
        <xdr:cNvPr id="327" name="テキスト ボックス 326"/>
        <xdr:cNvSpPr txBox="1"/>
      </xdr:nvSpPr>
      <xdr:spPr>
        <a:xfrm>
          <a:off x="12623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33" name="楕円 332"/>
        <xdr:cNvSpPr/>
      </xdr:nvSpPr>
      <xdr:spPr>
        <a:xfrm>
          <a:off x="16459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67327</xdr:rowOff>
    </xdr:from>
    <xdr:ext cx="762000" cy="259045"/>
    <xdr:sp macro="" textlink="">
      <xdr:nvSpPr>
        <xdr:cNvPr id="334" name="補助費等該当値テキスト"/>
        <xdr:cNvSpPr txBox="1"/>
      </xdr:nvSpPr>
      <xdr:spPr>
        <a:xfrm>
          <a:off x="165989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57150</xdr:rowOff>
    </xdr:from>
    <xdr:to>
      <xdr:col>78</xdr:col>
      <xdr:colOff>120650</xdr:colOff>
      <xdr:row>35</xdr:row>
      <xdr:rowOff>158750</xdr:rowOff>
    </xdr:to>
    <xdr:sp macro="" textlink="">
      <xdr:nvSpPr>
        <xdr:cNvPr id="335" name="楕円 334"/>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168927</xdr:rowOff>
    </xdr:from>
    <xdr:ext cx="736600" cy="259045"/>
    <xdr:sp macro="" textlink="">
      <xdr:nvSpPr>
        <xdr:cNvPr id="336" name="テキスト ボックス 335"/>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114300</xdr:rowOff>
    </xdr:from>
    <xdr:to>
      <xdr:col>74</xdr:col>
      <xdr:colOff>31750</xdr:colOff>
      <xdr:row>36</xdr:row>
      <xdr:rowOff>44450</xdr:rowOff>
    </xdr:to>
    <xdr:sp macro="" textlink="">
      <xdr:nvSpPr>
        <xdr:cNvPr id="337" name="楕円 336"/>
        <xdr:cNvSpPr/>
      </xdr:nvSpPr>
      <xdr:spPr>
        <a:xfrm>
          <a:off x="14732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29227</xdr:rowOff>
    </xdr:from>
    <xdr:ext cx="762000" cy="259045"/>
    <xdr:sp macro="" textlink="">
      <xdr:nvSpPr>
        <xdr:cNvPr id="338" name="テキスト ボックス 337"/>
        <xdr:cNvSpPr txBox="1"/>
      </xdr:nvSpPr>
      <xdr:spPr>
        <a:xfrm>
          <a:off x="14401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76200</xdr:rowOff>
    </xdr:from>
    <xdr:to>
      <xdr:col>69</xdr:col>
      <xdr:colOff>142875</xdr:colOff>
      <xdr:row>36</xdr:row>
      <xdr:rowOff>6350</xdr:rowOff>
    </xdr:to>
    <xdr:sp macro="" textlink="">
      <xdr:nvSpPr>
        <xdr:cNvPr id="339" name="楕円 338"/>
        <xdr:cNvSpPr/>
      </xdr:nvSpPr>
      <xdr:spPr>
        <a:xfrm>
          <a:off x="13843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40" name="テキスト ボックス 339"/>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38100</xdr:rowOff>
    </xdr:from>
    <xdr:to>
      <xdr:col>65</xdr:col>
      <xdr:colOff>53975</xdr:colOff>
      <xdr:row>35</xdr:row>
      <xdr:rowOff>139700</xdr:rowOff>
    </xdr:to>
    <xdr:sp macro="" textlink="">
      <xdr:nvSpPr>
        <xdr:cNvPr id="341" name="楕円 340"/>
        <xdr:cNvSpPr/>
      </xdr:nvSpPr>
      <xdr:spPr>
        <a:xfrm>
          <a:off x="12954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149877</xdr:rowOff>
    </xdr:from>
    <xdr:ext cx="762000" cy="259045"/>
    <xdr:sp macro="" textlink="">
      <xdr:nvSpPr>
        <xdr:cNvPr id="342" name="テキスト ボックス 341"/>
        <xdr:cNvSpPr txBox="1"/>
      </xdr:nvSpPr>
      <xdr:spPr>
        <a:xfrm>
          <a:off x="12623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近年の起債抑制によって残高が順調に減少している。令和２年度は、償還額が減少したことなどにより、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69" name="直線コネクタ 368"/>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0"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1" name="直線コネクタ 370"/>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2"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3" name="直線コネクタ 372"/>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77</xdr:row>
      <xdr:rowOff>31750</xdr:rowOff>
    </xdr:to>
    <xdr:cxnSp macro="">
      <xdr:nvCxnSpPr>
        <xdr:cNvPr id="374" name="直線コネクタ 373"/>
        <xdr:cNvCxnSpPr/>
      </xdr:nvCxnSpPr>
      <xdr:spPr>
        <a:xfrm flipV="1">
          <a:off x="3987800" y="13119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5"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6" name="フローチャート: 判断 375"/>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31750</xdr:rowOff>
    </xdr:from>
    <xdr:to>
      <xdr:col>19</xdr:col>
      <xdr:colOff>187325</xdr:colOff>
      <xdr:row>77</xdr:row>
      <xdr:rowOff>107950</xdr:rowOff>
    </xdr:to>
    <xdr:cxnSp macro="">
      <xdr:nvCxnSpPr>
        <xdr:cNvPr id="377" name="直線コネクタ 376"/>
        <xdr:cNvCxnSpPr/>
      </xdr:nvCxnSpPr>
      <xdr:spPr>
        <a:xfrm flipV="1">
          <a:off x="3098800" y="1323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8" name="フローチャート: 判断 377"/>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9" name="テキスト ボックス 378"/>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107950</xdr:rowOff>
    </xdr:from>
    <xdr:to>
      <xdr:col>15</xdr:col>
      <xdr:colOff>98425</xdr:colOff>
      <xdr:row>78</xdr:row>
      <xdr:rowOff>165100</xdr:rowOff>
    </xdr:to>
    <xdr:cxnSp macro="">
      <xdr:nvCxnSpPr>
        <xdr:cNvPr id="380" name="直線コネクタ 379"/>
        <xdr:cNvCxnSpPr/>
      </xdr:nvCxnSpPr>
      <xdr:spPr>
        <a:xfrm flipV="1">
          <a:off x="2209800" y="13309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165100</xdr:rowOff>
    </xdr:from>
    <xdr:to>
      <xdr:col>11</xdr:col>
      <xdr:colOff>9525</xdr:colOff>
      <xdr:row>79</xdr:row>
      <xdr:rowOff>107950</xdr:rowOff>
    </xdr:to>
    <xdr:cxnSp macro="">
      <xdr:nvCxnSpPr>
        <xdr:cNvPr id="383" name="直線コネクタ 382"/>
        <xdr:cNvCxnSpPr/>
      </xdr:nvCxnSpPr>
      <xdr:spPr>
        <a:xfrm flipV="1">
          <a:off x="1320800" y="1353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84" name="フローチャート: 判断 383"/>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85" name="テキスト ボックス 384"/>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86" name="フローチャート: 判断 385"/>
        <xdr:cNvSpPr/>
      </xdr:nvSpPr>
      <xdr:spPr>
        <a:xfrm>
          <a:off x="1270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10177</xdr:rowOff>
    </xdr:from>
    <xdr:ext cx="762000" cy="259045"/>
    <xdr:sp macro="" textlink="">
      <xdr:nvSpPr>
        <xdr:cNvPr id="387" name="テキスト ボックス 386"/>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93" name="楕円 392"/>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94"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95" name="楕円 394"/>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96" name="テキスト ボックス 395"/>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97" name="楕円 396"/>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168927</xdr:rowOff>
    </xdr:from>
    <xdr:ext cx="762000" cy="259045"/>
    <xdr:sp macro="" textlink="">
      <xdr:nvSpPr>
        <xdr:cNvPr id="398" name="テキスト ボックス 397"/>
        <xdr:cNvSpPr txBox="1"/>
      </xdr:nvSpPr>
      <xdr:spPr>
        <a:xfrm>
          <a:off x="2717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114300</xdr:rowOff>
    </xdr:from>
    <xdr:to>
      <xdr:col>11</xdr:col>
      <xdr:colOff>60325</xdr:colOff>
      <xdr:row>79</xdr:row>
      <xdr:rowOff>44450</xdr:rowOff>
    </xdr:to>
    <xdr:sp macro="" textlink="">
      <xdr:nvSpPr>
        <xdr:cNvPr id="399" name="楕円 398"/>
        <xdr:cNvSpPr/>
      </xdr:nvSpPr>
      <xdr:spPr>
        <a:xfrm>
          <a:off x="2159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54627</xdr:rowOff>
    </xdr:from>
    <xdr:ext cx="762000" cy="259045"/>
    <xdr:sp macro="" textlink="">
      <xdr:nvSpPr>
        <xdr:cNvPr id="400" name="テキスト ボックス 399"/>
        <xdr:cNvSpPr txBox="1"/>
      </xdr:nvSpPr>
      <xdr:spPr>
        <a:xfrm>
          <a:off x="1828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57150</xdr:rowOff>
    </xdr:from>
    <xdr:to>
      <xdr:col>6</xdr:col>
      <xdr:colOff>171450</xdr:colOff>
      <xdr:row>79</xdr:row>
      <xdr:rowOff>158750</xdr:rowOff>
    </xdr:to>
    <xdr:sp macro="" textlink="">
      <xdr:nvSpPr>
        <xdr:cNvPr id="401" name="楕円 400"/>
        <xdr:cNvSpPr/>
      </xdr:nvSpPr>
      <xdr:spPr>
        <a:xfrm>
          <a:off x="1270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168927</xdr:rowOff>
    </xdr:from>
    <xdr:ext cx="762000" cy="259045"/>
    <xdr:sp macro="" textlink="">
      <xdr:nvSpPr>
        <xdr:cNvPr id="402" name="テキスト ボックス 401"/>
        <xdr:cNvSpPr txBox="1"/>
      </xdr:nvSpPr>
      <xdr:spPr>
        <a:xfrm>
          <a:off x="9398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公債費を除いた比率は、前年度に対して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最も減少幅の大きいのはその他（維持補修費などの減）であり、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156936</xdr:rowOff>
    </xdr:to>
    <xdr:cxnSp macro="">
      <xdr:nvCxnSpPr>
        <xdr:cNvPr id="432" name="直線コネクタ 431"/>
        <xdr:cNvCxnSpPr/>
      </xdr:nvCxnSpPr>
      <xdr:spPr>
        <a:xfrm flipV="1">
          <a:off x="16510000" y="126074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129013</xdr:rowOff>
    </xdr:from>
    <xdr:ext cx="762000" cy="259045"/>
    <xdr:sp macro="" textlink="">
      <xdr:nvSpPr>
        <xdr:cNvPr id="433" name="公債費以外最小値テキスト"/>
        <xdr:cNvSpPr txBox="1"/>
      </xdr:nvSpPr>
      <xdr:spPr>
        <a:xfrm>
          <a:off x="16598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156936</xdr:rowOff>
    </xdr:from>
    <xdr:to>
      <xdr:col>82</xdr:col>
      <xdr:colOff>196850</xdr:colOff>
      <xdr:row>81</xdr:row>
      <xdr:rowOff>156936</xdr:rowOff>
    </xdr:to>
    <xdr:cxnSp macro="">
      <xdr:nvCxnSpPr>
        <xdr:cNvPr id="434" name="直線コネクタ 433"/>
        <xdr:cNvCxnSpPr/>
      </xdr:nvCxnSpPr>
      <xdr:spPr>
        <a:xfrm>
          <a:off x="16421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5"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6" name="直線コネクタ 435"/>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12700</xdr:rowOff>
    </xdr:from>
    <xdr:to>
      <xdr:col>82</xdr:col>
      <xdr:colOff>107950</xdr:colOff>
      <xdr:row>80</xdr:row>
      <xdr:rowOff>45357</xdr:rowOff>
    </xdr:to>
    <xdr:cxnSp macro="">
      <xdr:nvCxnSpPr>
        <xdr:cNvPr id="437" name="直線コネクタ 436"/>
        <xdr:cNvCxnSpPr/>
      </xdr:nvCxnSpPr>
      <xdr:spPr>
        <a:xfrm flipV="1">
          <a:off x="15671800" y="137287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79120</xdr:rowOff>
    </xdr:from>
    <xdr:ext cx="762000" cy="259045"/>
    <xdr:sp macro="" textlink="">
      <xdr:nvSpPr>
        <xdr:cNvPr id="438" name="公債費以外平均値テキスト"/>
        <xdr:cNvSpPr txBox="1"/>
      </xdr:nvSpPr>
      <xdr:spPr>
        <a:xfrm>
          <a:off x="16598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9" name="フローチャート: 判断 438"/>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83457</xdr:rowOff>
    </xdr:from>
    <xdr:to>
      <xdr:col>78</xdr:col>
      <xdr:colOff>69850</xdr:colOff>
      <xdr:row>80</xdr:row>
      <xdr:rowOff>45357</xdr:rowOff>
    </xdr:to>
    <xdr:cxnSp macro="">
      <xdr:nvCxnSpPr>
        <xdr:cNvPr id="440" name="直線コネクタ 439"/>
        <xdr:cNvCxnSpPr/>
      </xdr:nvCxnSpPr>
      <xdr:spPr>
        <a:xfrm>
          <a:off x="14782800" y="13456557"/>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78922</xdr:rowOff>
    </xdr:from>
    <xdr:to>
      <xdr:col>78</xdr:col>
      <xdr:colOff>120650</xdr:colOff>
      <xdr:row>76</xdr:row>
      <xdr:rowOff>9072</xdr:rowOff>
    </xdr:to>
    <xdr:sp macro="" textlink="">
      <xdr:nvSpPr>
        <xdr:cNvPr id="441" name="フローチャート: 判断 440"/>
        <xdr:cNvSpPr/>
      </xdr:nvSpPr>
      <xdr:spPr>
        <a:xfrm>
          <a:off x="15621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19249</xdr:rowOff>
    </xdr:from>
    <xdr:ext cx="736600" cy="259045"/>
    <xdr:sp macro="" textlink="">
      <xdr:nvSpPr>
        <xdr:cNvPr id="442" name="テキスト ボックス 441"/>
        <xdr:cNvSpPr txBox="1"/>
      </xdr:nvSpPr>
      <xdr:spPr>
        <a:xfrm>
          <a:off x="15290800" y="1270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167821</xdr:rowOff>
    </xdr:from>
    <xdr:to>
      <xdr:col>73</xdr:col>
      <xdr:colOff>180975</xdr:colOff>
      <xdr:row>78</xdr:row>
      <xdr:rowOff>83457</xdr:rowOff>
    </xdr:to>
    <xdr:cxnSp macro="">
      <xdr:nvCxnSpPr>
        <xdr:cNvPr id="443" name="直線コネクタ 442"/>
        <xdr:cNvCxnSpPr/>
      </xdr:nvCxnSpPr>
      <xdr:spPr>
        <a:xfrm>
          <a:off x="13893800" y="133694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78922</xdr:rowOff>
    </xdr:from>
    <xdr:to>
      <xdr:col>74</xdr:col>
      <xdr:colOff>31750</xdr:colOff>
      <xdr:row>76</xdr:row>
      <xdr:rowOff>9072</xdr:rowOff>
    </xdr:to>
    <xdr:sp macro="" textlink="">
      <xdr:nvSpPr>
        <xdr:cNvPr id="444" name="フローチャート: 判断 443"/>
        <xdr:cNvSpPr/>
      </xdr:nvSpPr>
      <xdr:spPr>
        <a:xfrm>
          <a:off x="14732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19249</xdr:rowOff>
    </xdr:from>
    <xdr:ext cx="762000" cy="259045"/>
    <xdr:sp macro="" textlink="">
      <xdr:nvSpPr>
        <xdr:cNvPr id="445" name="テキスト ボックス 444"/>
        <xdr:cNvSpPr txBox="1"/>
      </xdr:nvSpPr>
      <xdr:spPr>
        <a:xfrm>
          <a:off x="144018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88900</xdr:rowOff>
    </xdr:from>
    <xdr:to>
      <xdr:col>69</xdr:col>
      <xdr:colOff>92075</xdr:colOff>
      <xdr:row>77</xdr:row>
      <xdr:rowOff>167821</xdr:rowOff>
    </xdr:to>
    <xdr:cxnSp macro="">
      <xdr:nvCxnSpPr>
        <xdr:cNvPr id="446" name="直線コネクタ 445"/>
        <xdr:cNvCxnSpPr/>
      </xdr:nvCxnSpPr>
      <xdr:spPr>
        <a:xfrm>
          <a:off x="13004800" y="13119100"/>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7" name="フローチャート: 判断 446"/>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8" name="テキスト ボックス 447"/>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2722</xdr:rowOff>
    </xdr:from>
    <xdr:to>
      <xdr:col>65</xdr:col>
      <xdr:colOff>53975</xdr:colOff>
      <xdr:row>75</xdr:row>
      <xdr:rowOff>104322</xdr:rowOff>
    </xdr:to>
    <xdr:sp macro="" textlink="">
      <xdr:nvSpPr>
        <xdr:cNvPr id="449" name="フローチャート: 判断 448"/>
        <xdr:cNvSpPr/>
      </xdr:nvSpPr>
      <xdr:spPr>
        <a:xfrm>
          <a:off x="12954000" y="1286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114499</xdr:rowOff>
    </xdr:from>
    <xdr:ext cx="762000" cy="259045"/>
    <xdr:sp macro="" textlink="">
      <xdr:nvSpPr>
        <xdr:cNvPr id="450" name="テキスト ボックス 449"/>
        <xdr:cNvSpPr txBox="1"/>
      </xdr:nvSpPr>
      <xdr:spPr>
        <a:xfrm>
          <a:off x="12623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133350</xdr:rowOff>
    </xdr:from>
    <xdr:to>
      <xdr:col>82</xdr:col>
      <xdr:colOff>158750</xdr:colOff>
      <xdr:row>80</xdr:row>
      <xdr:rowOff>63500</xdr:rowOff>
    </xdr:to>
    <xdr:sp macro="" textlink="">
      <xdr:nvSpPr>
        <xdr:cNvPr id="456" name="楕円 455"/>
        <xdr:cNvSpPr/>
      </xdr:nvSpPr>
      <xdr:spPr>
        <a:xfrm>
          <a:off x="16459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105427</xdr:rowOff>
    </xdr:from>
    <xdr:ext cx="762000" cy="259045"/>
    <xdr:sp macro="" textlink="">
      <xdr:nvSpPr>
        <xdr:cNvPr id="457" name="公債費以外該当値テキスト"/>
        <xdr:cNvSpPr txBox="1"/>
      </xdr:nvSpPr>
      <xdr:spPr>
        <a:xfrm>
          <a:off x="16598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166007</xdr:rowOff>
    </xdr:from>
    <xdr:to>
      <xdr:col>78</xdr:col>
      <xdr:colOff>120650</xdr:colOff>
      <xdr:row>80</xdr:row>
      <xdr:rowOff>96157</xdr:rowOff>
    </xdr:to>
    <xdr:sp macro="" textlink="">
      <xdr:nvSpPr>
        <xdr:cNvPr id="458" name="楕円 457"/>
        <xdr:cNvSpPr/>
      </xdr:nvSpPr>
      <xdr:spPr>
        <a:xfrm>
          <a:off x="15621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80934</xdr:rowOff>
    </xdr:from>
    <xdr:ext cx="736600" cy="259045"/>
    <xdr:sp macro="" textlink="">
      <xdr:nvSpPr>
        <xdr:cNvPr id="459" name="テキスト ボックス 458"/>
        <xdr:cNvSpPr txBox="1"/>
      </xdr:nvSpPr>
      <xdr:spPr>
        <a:xfrm>
          <a:off x="15290800" y="137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32657</xdr:rowOff>
    </xdr:from>
    <xdr:to>
      <xdr:col>74</xdr:col>
      <xdr:colOff>31750</xdr:colOff>
      <xdr:row>78</xdr:row>
      <xdr:rowOff>134257</xdr:rowOff>
    </xdr:to>
    <xdr:sp macro="" textlink="">
      <xdr:nvSpPr>
        <xdr:cNvPr id="460" name="楕円 459"/>
        <xdr:cNvSpPr/>
      </xdr:nvSpPr>
      <xdr:spPr>
        <a:xfrm>
          <a:off x="14732000" y="134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119034</xdr:rowOff>
    </xdr:from>
    <xdr:ext cx="762000" cy="259045"/>
    <xdr:sp macro="" textlink="">
      <xdr:nvSpPr>
        <xdr:cNvPr id="461" name="テキスト ボックス 460"/>
        <xdr:cNvSpPr txBox="1"/>
      </xdr:nvSpPr>
      <xdr:spPr>
        <a:xfrm>
          <a:off x="14401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117021</xdr:rowOff>
    </xdr:from>
    <xdr:to>
      <xdr:col>69</xdr:col>
      <xdr:colOff>142875</xdr:colOff>
      <xdr:row>78</xdr:row>
      <xdr:rowOff>47171</xdr:rowOff>
    </xdr:to>
    <xdr:sp macro="" textlink="">
      <xdr:nvSpPr>
        <xdr:cNvPr id="462" name="楕円 461"/>
        <xdr:cNvSpPr/>
      </xdr:nvSpPr>
      <xdr:spPr>
        <a:xfrm>
          <a:off x="13843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31948</xdr:rowOff>
    </xdr:from>
    <xdr:ext cx="762000" cy="259045"/>
    <xdr:sp macro="" textlink="">
      <xdr:nvSpPr>
        <xdr:cNvPr id="463" name="テキスト ボックス 462"/>
        <xdr:cNvSpPr txBox="1"/>
      </xdr:nvSpPr>
      <xdr:spPr>
        <a:xfrm>
          <a:off x="13512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64" name="楕円 463"/>
        <xdr:cNvSpPr/>
      </xdr:nvSpPr>
      <xdr:spPr>
        <a:xfrm>
          <a:off x="12954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124477</xdr:rowOff>
    </xdr:from>
    <xdr:ext cx="762000" cy="259045"/>
    <xdr:sp macro="" textlink="">
      <xdr:nvSpPr>
        <xdr:cNvPr id="465" name="テキスト ボックス 464"/>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20037</xdr:rowOff>
    </xdr:from>
    <xdr:to>
      <xdr:col>29</xdr:col>
      <xdr:colOff>127000</xdr:colOff>
      <xdr:row>19</xdr:row>
      <xdr:rowOff>84731</xdr:rowOff>
    </xdr:to>
    <xdr:cxnSp macro="">
      <xdr:nvCxnSpPr>
        <xdr:cNvPr id="47" name="直線コネクタ 46"/>
        <xdr:cNvCxnSpPr/>
      </xdr:nvCxnSpPr>
      <xdr:spPr bwMode="auto">
        <a:xfrm flipV="1">
          <a:off x="5651500" y="2125062"/>
          <a:ext cx="0" cy="1264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56808</xdr:rowOff>
    </xdr:from>
    <xdr:ext cx="762000" cy="259045"/>
    <xdr:sp macro="" textlink="">
      <xdr:nvSpPr>
        <xdr:cNvPr id="48" name="人口1人当たり決算額の推移最小値テキスト130"/>
        <xdr:cNvSpPr txBox="1"/>
      </xdr:nvSpPr>
      <xdr:spPr>
        <a:xfrm>
          <a:off x="5740400" y="336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84731</xdr:rowOff>
    </xdr:from>
    <xdr:to>
      <xdr:col>30</xdr:col>
      <xdr:colOff>25400</xdr:colOff>
      <xdr:row>19</xdr:row>
      <xdr:rowOff>84731</xdr:rowOff>
    </xdr:to>
    <xdr:cxnSp macro="">
      <xdr:nvCxnSpPr>
        <xdr:cNvPr id="49" name="直線コネクタ 48"/>
        <xdr:cNvCxnSpPr/>
      </xdr:nvCxnSpPr>
      <xdr:spPr bwMode="auto">
        <a:xfrm>
          <a:off x="5562600" y="3389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106414</xdr:rowOff>
    </xdr:from>
    <xdr:ext cx="762000" cy="259045"/>
    <xdr:sp macro="" textlink="">
      <xdr:nvSpPr>
        <xdr:cNvPr id="50" name="人口1人当たり決算額の推移最大値テキスト130"/>
        <xdr:cNvSpPr txBox="1"/>
      </xdr:nvSpPr>
      <xdr:spPr>
        <a:xfrm>
          <a:off x="5740400" y="186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20037</xdr:rowOff>
    </xdr:from>
    <xdr:to>
      <xdr:col>30</xdr:col>
      <xdr:colOff>25400</xdr:colOff>
      <xdr:row>12</xdr:row>
      <xdr:rowOff>20037</xdr:rowOff>
    </xdr:to>
    <xdr:cxnSp macro="">
      <xdr:nvCxnSpPr>
        <xdr:cNvPr id="51" name="直線コネクタ 50"/>
        <xdr:cNvCxnSpPr/>
      </xdr:nvCxnSpPr>
      <xdr:spPr bwMode="auto">
        <a:xfrm>
          <a:off x="5562600" y="2125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24424</xdr:rowOff>
    </xdr:from>
    <xdr:to>
      <xdr:col>29</xdr:col>
      <xdr:colOff>127000</xdr:colOff>
      <xdr:row>19</xdr:row>
      <xdr:rowOff>34417</xdr:rowOff>
    </xdr:to>
    <xdr:cxnSp macro="">
      <xdr:nvCxnSpPr>
        <xdr:cNvPr id="52" name="直線コネクタ 51"/>
        <xdr:cNvCxnSpPr/>
      </xdr:nvCxnSpPr>
      <xdr:spPr bwMode="auto">
        <a:xfrm flipV="1">
          <a:off x="5003800" y="3329599"/>
          <a:ext cx="647700" cy="9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64762</xdr:rowOff>
    </xdr:from>
    <xdr:ext cx="762000" cy="259045"/>
    <xdr:sp macro="" textlink="">
      <xdr:nvSpPr>
        <xdr:cNvPr id="53" name="人口1人当たり決算額の推移平均値テキスト130"/>
        <xdr:cNvSpPr txBox="1"/>
      </xdr:nvSpPr>
      <xdr:spPr>
        <a:xfrm>
          <a:off x="5740400" y="3027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48235</xdr:rowOff>
    </xdr:from>
    <xdr:to>
      <xdr:col>29</xdr:col>
      <xdr:colOff>177800</xdr:colOff>
      <xdr:row>18</xdr:row>
      <xdr:rowOff>149835</xdr:rowOff>
    </xdr:to>
    <xdr:sp macro="" textlink="">
      <xdr:nvSpPr>
        <xdr:cNvPr id="54" name="フローチャート: 判断 53"/>
        <xdr:cNvSpPr/>
      </xdr:nvSpPr>
      <xdr:spPr bwMode="auto">
        <a:xfrm>
          <a:off x="56007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33840</xdr:rowOff>
    </xdr:from>
    <xdr:to>
      <xdr:col>26</xdr:col>
      <xdr:colOff>50800</xdr:colOff>
      <xdr:row>19</xdr:row>
      <xdr:rowOff>34417</xdr:rowOff>
    </xdr:to>
    <xdr:cxnSp macro="">
      <xdr:nvCxnSpPr>
        <xdr:cNvPr id="55" name="直線コネクタ 54"/>
        <xdr:cNvCxnSpPr/>
      </xdr:nvCxnSpPr>
      <xdr:spPr bwMode="auto">
        <a:xfrm>
          <a:off x="4305300" y="3339015"/>
          <a:ext cx="698500" cy="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64509</xdr:rowOff>
    </xdr:from>
    <xdr:to>
      <xdr:col>26</xdr:col>
      <xdr:colOff>101600</xdr:colOff>
      <xdr:row>18</xdr:row>
      <xdr:rowOff>166108</xdr:rowOff>
    </xdr:to>
    <xdr:sp macro="" textlink="">
      <xdr:nvSpPr>
        <xdr:cNvPr id="56" name="フローチャート: 判断 55"/>
        <xdr:cNvSpPr/>
      </xdr:nvSpPr>
      <xdr:spPr bwMode="auto">
        <a:xfrm>
          <a:off x="4953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4836</xdr:rowOff>
    </xdr:from>
    <xdr:ext cx="736600" cy="259045"/>
    <xdr:sp macro="" textlink="">
      <xdr:nvSpPr>
        <xdr:cNvPr id="57" name="テキスト ボックス 56"/>
        <xdr:cNvSpPr txBox="1"/>
      </xdr:nvSpPr>
      <xdr:spPr>
        <a:xfrm>
          <a:off x="4622800" y="2967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24772</xdr:rowOff>
    </xdr:from>
    <xdr:to>
      <xdr:col>22</xdr:col>
      <xdr:colOff>114300</xdr:colOff>
      <xdr:row>19</xdr:row>
      <xdr:rowOff>33840</xdr:rowOff>
    </xdr:to>
    <xdr:cxnSp macro="">
      <xdr:nvCxnSpPr>
        <xdr:cNvPr id="58" name="直線コネクタ 57"/>
        <xdr:cNvCxnSpPr/>
      </xdr:nvCxnSpPr>
      <xdr:spPr bwMode="auto">
        <a:xfrm>
          <a:off x="3606800" y="3329947"/>
          <a:ext cx="698500" cy="9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69952</xdr:rowOff>
    </xdr:from>
    <xdr:to>
      <xdr:col>22</xdr:col>
      <xdr:colOff>165100</xdr:colOff>
      <xdr:row>19</xdr:row>
      <xdr:rowOff>102</xdr:rowOff>
    </xdr:to>
    <xdr:sp macro="" textlink="">
      <xdr:nvSpPr>
        <xdr:cNvPr id="59" name="フローチャート: 判断 58"/>
        <xdr:cNvSpPr/>
      </xdr:nvSpPr>
      <xdr:spPr bwMode="auto">
        <a:xfrm>
          <a:off x="4254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10279</xdr:rowOff>
    </xdr:from>
    <xdr:ext cx="762000" cy="259045"/>
    <xdr:sp macro="" textlink="">
      <xdr:nvSpPr>
        <xdr:cNvPr id="60" name="テキスト ボックス 59"/>
        <xdr:cNvSpPr txBox="1"/>
      </xdr:nvSpPr>
      <xdr:spPr>
        <a:xfrm>
          <a:off x="3924300" y="29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8063</xdr:rowOff>
    </xdr:from>
    <xdr:to>
      <xdr:col>18</xdr:col>
      <xdr:colOff>177800</xdr:colOff>
      <xdr:row>19</xdr:row>
      <xdr:rowOff>24772</xdr:rowOff>
    </xdr:to>
    <xdr:cxnSp macro="">
      <xdr:nvCxnSpPr>
        <xdr:cNvPr id="61" name="直線コネクタ 60"/>
        <xdr:cNvCxnSpPr/>
      </xdr:nvCxnSpPr>
      <xdr:spPr bwMode="auto">
        <a:xfrm>
          <a:off x="2908300" y="3313238"/>
          <a:ext cx="698500" cy="16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54810</xdr:rowOff>
    </xdr:from>
    <xdr:to>
      <xdr:col>19</xdr:col>
      <xdr:colOff>38100</xdr:colOff>
      <xdr:row>18</xdr:row>
      <xdr:rowOff>156410</xdr:rowOff>
    </xdr:to>
    <xdr:sp macro="" textlink="">
      <xdr:nvSpPr>
        <xdr:cNvPr id="62" name="フローチャート: 判断 61"/>
        <xdr:cNvSpPr/>
      </xdr:nvSpPr>
      <xdr:spPr bwMode="auto">
        <a:xfrm>
          <a:off x="3556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166587</xdr:rowOff>
    </xdr:from>
    <xdr:ext cx="762000" cy="259045"/>
    <xdr:sp macro="" textlink="">
      <xdr:nvSpPr>
        <xdr:cNvPr id="63" name="テキスト ボックス 62"/>
        <xdr:cNvSpPr txBox="1"/>
      </xdr:nvSpPr>
      <xdr:spPr>
        <a:xfrm>
          <a:off x="3225800" y="29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48812</xdr:rowOff>
    </xdr:from>
    <xdr:to>
      <xdr:col>15</xdr:col>
      <xdr:colOff>101600</xdr:colOff>
      <xdr:row>18</xdr:row>
      <xdr:rowOff>150412</xdr:rowOff>
    </xdr:to>
    <xdr:sp macro="" textlink="">
      <xdr:nvSpPr>
        <xdr:cNvPr id="64" name="フローチャート: 判断 63"/>
        <xdr:cNvSpPr/>
      </xdr:nvSpPr>
      <xdr:spPr bwMode="auto">
        <a:xfrm>
          <a:off x="2857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160589</xdr:rowOff>
    </xdr:from>
    <xdr:ext cx="762000" cy="259045"/>
    <xdr:sp macro="" textlink="">
      <xdr:nvSpPr>
        <xdr:cNvPr id="65" name="テキスト ボックス 64"/>
        <xdr:cNvSpPr txBox="1"/>
      </xdr:nvSpPr>
      <xdr:spPr>
        <a:xfrm>
          <a:off x="2527300" y="295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145074</xdr:rowOff>
    </xdr:from>
    <xdr:to>
      <xdr:col>29</xdr:col>
      <xdr:colOff>177800</xdr:colOff>
      <xdr:row>19</xdr:row>
      <xdr:rowOff>75224</xdr:rowOff>
    </xdr:to>
    <xdr:sp macro="" textlink="">
      <xdr:nvSpPr>
        <xdr:cNvPr id="71" name="楕円 70"/>
        <xdr:cNvSpPr/>
      </xdr:nvSpPr>
      <xdr:spPr bwMode="auto">
        <a:xfrm>
          <a:off x="5600700" y="3278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53651</xdr:rowOff>
    </xdr:from>
    <xdr:ext cx="762000" cy="259045"/>
    <xdr:sp macro="" textlink="">
      <xdr:nvSpPr>
        <xdr:cNvPr id="72" name="人口1人当たり決算額の推移該当値テキスト130"/>
        <xdr:cNvSpPr txBox="1"/>
      </xdr:nvSpPr>
      <xdr:spPr>
        <a:xfrm>
          <a:off x="5740400" y="318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155067</xdr:rowOff>
    </xdr:from>
    <xdr:to>
      <xdr:col>26</xdr:col>
      <xdr:colOff>101600</xdr:colOff>
      <xdr:row>19</xdr:row>
      <xdr:rowOff>85217</xdr:rowOff>
    </xdr:to>
    <xdr:sp macro="" textlink="">
      <xdr:nvSpPr>
        <xdr:cNvPr id="73" name="楕円 72"/>
        <xdr:cNvSpPr/>
      </xdr:nvSpPr>
      <xdr:spPr bwMode="auto">
        <a:xfrm>
          <a:off x="4953000" y="3288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69994</xdr:rowOff>
    </xdr:from>
    <xdr:ext cx="736600" cy="259045"/>
    <xdr:sp macro="" textlink="">
      <xdr:nvSpPr>
        <xdr:cNvPr id="74" name="テキスト ボックス 73"/>
        <xdr:cNvSpPr txBox="1"/>
      </xdr:nvSpPr>
      <xdr:spPr>
        <a:xfrm>
          <a:off x="4622800" y="3375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154490</xdr:rowOff>
    </xdr:from>
    <xdr:to>
      <xdr:col>22</xdr:col>
      <xdr:colOff>165100</xdr:colOff>
      <xdr:row>19</xdr:row>
      <xdr:rowOff>84640</xdr:rowOff>
    </xdr:to>
    <xdr:sp macro="" textlink="">
      <xdr:nvSpPr>
        <xdr:cNvPr id="75" name="楕円 74"/>
        <xdr:cNvSpPr/>
      </xdr:nvSpPr>
      <xdr:spPr bwMode="auto">
        <a:xfrm>
          <a:off x="4254500" y="3288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69417</xdr:rowOff>
    </xdr:from>
    <xdr:ext cx="762000" cy="259045"/>
    <xdr:sp macro="" textlink="">
      <xdr:nvSpPr>
        <xdr:cNvPr id="76" name="テキスト ボックス 75"/>
        <xdr:cNvSpPr txBox="1"/>
      </xdr:nvSpPr>
      <xdr:spPr>
        <a:xfrm>
          <a:off x="3924300" y="337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145422</xdr:rowOff>
    </xdr:from>
    <xdr:to>
      <xdr:col>19</xdr:col>
      <xdr:colOff>38100</xdr:colOff>
      <xdr:row>19</xdr:row>
      <xdr:rowOff>75572</xdr:rowOff>
    </xdr:to>
    <xdr:sp macro="" textlink="">
      <xdr:nvSpPr>
        <xdr:cNvPr id="77" name="楕円 76"/>
        <xdr:cNvSpPr/>
      </xdr:nvSpPr>
      <xdr:spPr bwMode="auto">
        <a:xfrm>
          <a:off x="3556000" y="3279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60349</xdr:rowOff>
    </xdr:from>
    <xdr:ext cx="762000" cy="259045"/>
    <xdr:sp macro="" textlink="">
      <xdr:nvSpPr>
        <xdr:cNvPr id="78" name="テキスト ボックス 77"/>
        <xdr:cNvSpPr txBox="1"/>
      </xdr:nvSpPr>
      <xdr:spPr>
        <a:xfrm>
          <a:off x="3225800" y="336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128713</xdr:rowOff>
    </xdr:from>
    <xdr:to>
      <xdr:col>15</xdr:col>
      <xdr:colOff>101600</xdr:colOff>
      <xdr:row>19</xdr:row>
      <xdr:rowOff>58863</xdr:rowOff>
    </xdr:to>
    <xdr:sp macro="" textlink="">
      <xdr:nvSpPr>
        <xdr:cNvPr id="79" name="楕円 78"/>
        <xdr:cNvSpPr/>
      </xdr:nvSpPr>
      <xdr:spPr bwMode="auto">
        <a:xfrm>
          <a:off x="2857500" y="326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43640</xdr:rowOff>
    </xdr:from>
    <xdr:ext cx="762000" cy="259045"/>
    <xdr:sp macro="" textlink="">
      <xdr:nvSpPr>
        <xdr:cNvPr id="80" name="テキスト ボックス 79"/>
        <xdr:cNvSpPr txBox="1"/>
      </xdr:nvSpPr>
      <xdr:spPr>
        <a:xfrm>
          <a:off x="2527300" y="334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19253</xdr:rowOff>
    </xdr:from>
    <xdr:to>
      <xdr:col>29</xdr:col>
      <xdr:colOff>127000</xdr:colOff>
      <xdr:row>37</xdr:row>
      <xdr:rowOff>331978</xdr:rowOff>
    </xdr:to>
    <xdr:cxnSp macro="">
      <xdr:nvCxnSpPr>
        <xdr:cNvPr id="106" name="直線コネクタ 105"/>
        <xdr:cNvCxnSpPr/>
      </xdr:nvCxnSpPr>
      <xdr:spPr bwMode="auto">
        <a:xfrm flipV="1">
          <a:off x="5651500" y="6286703"/>
          <a:ext cx="0" cy="11699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304055</xdr:rowOff>
    </xdr:from>
    <xdr:ext cx="762000" cy="259045"/>
    <xdr:sp macro="" textlink="">
      <xdr:nvSpPr>
        <xdr:cNvPr id="107" name="人口1人当たり決算額の推移最小値テキスト445"/>
        <xdr:cNvSpPr txBox="1"/>
      </xdr:nvSpPr>
      <xdr:spPr>
        <a:xfrm>
          <a:off x="5740400" y="742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331978</xdr:rowOff>
    </xdr:from>
    <xdr:to>
      <xdr:col>30</xdr:col>
      <xdr:colOff>25400</xdr:colOff>
      <xdr:row>37</xdr:row>
      <xdr:rowOff>331978</xdr:rowOff>
    </xdr:to>
    <xdr:cxnSp macro="">
      <xdr:nvCxnSpPr>
        <xdr:cNvPr id="108" name="直線コネクタ 107"/>
        <xdr:cNvCxnSpPr/>
      </xdr:nvCxnSpPr>
      <xdr:spPr bwMode="auto">
        <a:xfrm>
          <a:off x="5562600" y="74566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105630</xdr:rowOff>
    </xdr:from>
    <xdr:ext cx="762000" cy="259045"/>
    <xdr:sp macro="" textlink="">
      <xdr:nvSpPr>
        <xdr:cNvPr id="109" name="人口1人当たり決算額の推移最大値テキスト445"/>
        <xdr:cNvSpPr txBox="1"/>
      </xdr:nvSpPr>
      <xdr:spPr>
        <a:xfrm>
          <a:off x="5740400" y="603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19253</xdr:rowOff>
    </xdr:from>
    <xdr:to>
      <xdr:col>30</xdr:col>
      <xdr:colOff>25400</xdr:colOff>
      <xdr:row>34</xdr:row>
      <xdr:rowOff>19253</xdr:rowOff>
    </xdr:to>
    <xdr:cxnSp macro="">
      <xdr:nvCxnSpPr>
        <xdr:cNvPr id="110" name="直線コネクタ 109"/>
        <xdr:cNvCxnSpPr/>
      </xdr:nvCxnSpPr>
      <xdr:spPr bwMode="auto">
        <a:xfrm>
          <a:off x="5562600" y="6286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333502</xdr:rowOff>
    </xdr:from>
    <xdr:to>
      <xdr:col>29</xdr:col>
      <xdr:colOff>127000</xdr:colOff>
      <xdr:row>36</xdr:row>
      <xdr:rowOff>50114</xdr:rowOff>
    </xdr:to>
    <xdr:cxnSp macro="">
      <xdr:nvCxnSpPr>
        <xdr:cNvPr id="111" name="直線コネクタ 110"/>
        <xdr:cNvCxnSpPr/>
      </xdr:nvCxnSpPr>
      <xdr:spPr bwMode="auto">
        <a:xfrm flipV="1">
          <a:off x="5003800" y="6943852"/>
          <a:ext cx="647700" cy="59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318279</xdr:rowOff>
    </xdr:from>
    <xdr:ext cx="762000" cy="259045"/>
    <xdr:sp macro="" textlink="">
      <xdr:nvSpPr>
        <xdr:cNvPr id="112" name="人口1人当たり決算額の推移平均値テキスト445"/>
        <xdr:cNvSpPr txBox="1"/>
      </xdr:nvSpPr>
      <xdr:spPr>
        <a:xfrm>
          <a:off x="5740400" y="6928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335280</xdr:rowOff>
    </xdr:from>
    <xdr:to>
      <xdr:col>29</xdr:col>
      <xdr:colOff>177800</xdr:colOff>
      <xdr:row>36</xdr:row>
      <xdr:rowOff>93980</xdr:rowOff>
    </xdr:to>
    <xdr:sp macro="" textlink="">
      <xdr:nvSpPr>
        <xdr:cNvPr id="113" name="フローチャート: 判断 112"/>
        <xdr:cNvSpPr/>
      </xdr:nvSpPr>
      <xdr:spPr bwMode="auto">
        <a:xfrm>
          <a:off x="56007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50114</xdr:rowOff>
    </xdr:from>
    <xdr:to>
      <xdr:col>26</xdr:col>
      <xdr:colOff>50800</xdr:colOff>
      <xdr:row>36</xdr:row>
      <xdr:rowOff>141936</xdr:rowOff>
    </xdr:to>
    <xdr:cxnSp macro="">
      <xdr:nvCxnSpPr>
        <xdr:cNvPr id="114" name="直線コネクタ 113"/>
        <xdr:cNvCxnSpPr/>
      </xdr:nvCxnSpPr>
      <xdr:spPr bwMode="auto">
        <a:xfrm flipV="1">
          <a:off x="4305300" y="7003364"/>
          <a:ext cx="698500" cy="91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39395</xdr:rowOff>
    </xdr:from>
    <xdr:to>
      <xdr:col>26</xdr:col>
      <xdr:colOff>101600</xdr:colOff>
      <xdr:row>36</xdr:row>
      <xdr:rowOff>140995</xdr:rowOff>
    </xdr:to>
    <xdr:sp macro="" textlink="">
      <xdr:nvSpPr>
        <xdr:cNvPr id="115" name="フローチャート: 判断 114"/>
        <xdr:cNvSpPr/>
      </xdr:nvSpPr>
      <xdr:spPr bwMode="auto">
        <a:xfrm>
          <a:off x="4953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125772</xdr:rowOff>
    </xdr:from>
    <xdr:ext cx="736600" cy="259045"/>
    <xdr:sp macro="" textlink="">
      <xdr:nvSpPr>
        <xdr:cNvPr id="116" name="テキスト ボックス 115"/>
        <xdr:cNvSpPr txBox="1"/>
      </xdr:nvSpPr>
      <xdr:spPr>
        <a:xfrm>
          <a:off x="4622800" y="707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101930</xdr:rowOff>
    </xdr:from>
    <xdr:to>
      <xdr:col>22</xdr:col>
      <xdr:colOff>114300</xdr:colOff>
      <xdr:row>36</xdr:row>
      <xdr:rowOff>141936</xdr:rowOff>
    </xdr:to>
    <xdr:cxnSp macro="">
      <xdr:nvCxnSpPr>
        <xdr:cNvPr id="117" name="直線コネクタ 116"/>
        <xdr:cNvCxnSpPr/>
      </xdr:nvCxnSpPr>
      <xdr:spPr bwMode="auto">
        <a:xfrm>
          <a:off x="3606800" y="7055180"/>
          <a:ext cx="698500" cy="40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38176</xdr:rowOff>
    </xdr:from>
    <xdr:to>
      <xdr:col>22</xdr:col>
      <xdr:colOff>165100</xdr:colOff>
      <xdr:row>36</xdr:row>
      <xdr:rowOff>139776</xdr:rowOff>
    </xdr:to>
    <xdr:sp macro="" textlink="">
      <xdr:nvSpPr>
        <xdr:cNvPr id="118" name="フローチャート: 判断 117"/>
        <xdr:cNvSpPr/>
      </xdr:nvSpPr>
      <xdr:spPr bwMode="auto">
        <a:xfrm>
          <a:off x="4254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149953</xdr:rowOff>
    </xdr:from>
    <xdr:ext cx="762000" cy="259045"/>
    <xdr:sp macro="" textlink="">
      <xdr:nvSpPr>
        <xdr:cNvPr id="119" name="テキスト ボックス 118"/>
        <xdr:cNvSpPr txBox="1"/>
      </xdr:nvSpPr>
      <xdr:spPr>
        <a:xfrm>
          <a:off x="39243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37161</xdr:rowOff>
    </xdr:from>
    <xdr:to>
      <xdr:col>18</xdr:col>
      <xdr:colOff>177800</xdr:colOff>
      <xdr:row>36</xdr:row>
      <xdr:rowOff>101930</xdr:rowOff>
    </xdr:to>
    <xdr:cxnSp macro="">
      <xdr:nvCxnSpPr>
        <xdr:cNvPr id="120" name="直線コネクタ 119"/>
        <xdr:cNvCxnSpPr/>
      </xdr:nvCxnSpPr>
      <xdr:spPr bwMode="auto">
        <a:xfrm>
          <a:off x="2908300" y="6990411"/>
          <a:ext cx="698500" cy="64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xdr:rowOff>
    </xdr:from>
    <xdr:to>
      <xdr:col>19</xdr:col>
      <xdr:colOff>38100</xdr:colOff>
      <xdr:row>36</xdr:row>
      <xdr:rowOff>103124</xdr:rowOff>
    </xdr:to>
    <xdr:sp macro="" textlink="">
      <xdr:nvSpPr>
        <xdr:cNvPr id="121" name="フローチャート: 判断 120"/>
        <xdr:cNvSpPr/>
      </xdr:nvSpPr>
      <xdr:spPr bwMode="auto">
        <a:xfrm>
          <a:off x="3556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113301</xdr:rowOff>
    </xdr:from>
    <xdr:ext cx="762000" cy="259045"/>
    <xdr:sp macro="" textlink="">
      <xdr:nvSpPr>
        <xdr:cNvPr id="122" name="テキスト ボックス 121"/>
        <xdr:cNvSpPr txBox="1"/>
      </xdr:nvSpPr>
      <xdr:spPr>
        <a:xfrm>
          <a:off x="32258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298094</xdr:rowOff>
    </xdr:from>
    <xdr:to>
      <xdr:col>15</xdr:col>
      <xdr:colOff>101600</xdr:colOff>
      <xdr:row>36</xdr:row>
      <xdr:rowOff>56794</xdr:rowOff>
    </xdr:to>
    <xdr:sp macro="" textlink="">
      <xdr:nvSpPr>
        <xdr:cNvPr id="123" name="フローチャート: 判断 122"/>
        <xdr:cNvSpPr/>
      </xdr:nvSpPr>
      <xdr:spPr bwMode="auto">
        <a:xfrm>
          <a:off x="2857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66971</xdr:rowOff>
    </xdr:from>
    <xdr:ext cx="762000" cy="259045"/>
    <xdr:sp macro="" textlink="">
      <xdr:nvSpPr>
        <xdr:cNvPr id="124" name="テキスト ボックス 123"/>
        <xdr:cNvSpPr txBox="1"/>
      </xdr:nvSpPr>
      <xdr:spPr>
        <a:xfrm>
          <a:off x="2527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282702</xdr:rowOff>
    </xdr:from>
    <xdr:to>
      <xdr:col>29</xdr:col>
      <xdr:colOff>177800</xdr:colOff>
      <xdr:row>36</xdr:row>
      <xdr:rowOff>41402</xdr:rowOff>
    </xdr:to>
    <xdr:sp macro="" textlink="">
      <xdr:nvSpPr>
        <xdr:cNvPr id="130" name="楕円 129"/>
        <xdr:cNvSpPr/>
      </xdr:nvSpPr>
      <xdr:spPr bwMode="auto">
        <a:xfrm>
          <a:off x="5600700" y="6893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127779</xdr:rowOff>
    </xdr:from>
    <xdr:ext cx="762000" cy="259045"/>
    <xdr:sp macro="" textlink="">
      <xdr:nvSpPr>
        <xdr:cNvPr id="131" name="人口1人当たり決算額の推移該当値テキスト445"/>
        <xdr:cNvSpPr txBox="1"/>
      </xdr:nvSpPr>
      <xdr:spPr>
        <a:xfrm>
          <a:off x="5740400" y="6738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342214</xdr:rowOff>
    </xdr:from>
    <xdr:to>
      <xdr:col>26</xdr:col>
      <xdr:colOff>101600</xdr:colOff>
      <xdr:row>36</xdr:row>
      <xdr:rowOff>100914</xdr:rowOff>
    </xdr:to>
    <xdr:sp macro="" textlink="">
      <xdr:nvSpPr>
        <xdr:cNvPr id="132" name="楕円 131"/>
        <xdr:cNvSpPr/>
      </xdr:nvSpPr>
      <xdr:spPr bwMode="auto">
        <a:xfrm>
          <a:off x="4953000" y="6952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111091</xdr:rowOff>
    </xdr:from>
    <xdr:ext cx="736600" cy="259045"/>
    <xdr:sp macro="" textlink="">
      <xdr:nvSpPr>
        <xdr:cNvPr id="133" name="テキスト ボックス 132"/>
        <xdr:cNvSpPr txBox="1"/>
      </xdr:nvSpPr>
      <xdr:spPr>
        <a:xfrm>
          <a:off x="4622800" y="6721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91136</xdr:rowOff>
    </xdr:from>
    <xdr:to>
      <xdr:col>22</xdr:col>
      <xdr:colOff>165100</xdr:colOff>
      <xdr:row>37</xdr:row>
      <xdr:rowOff>21286</xdr:rowOff>
    </xdr:to>
    <xdr:sp macro="" textlink="">
      <xdr:nvSpPr>
        <xdr:cNvPr id="134" name="楕円 133"/>
        <xdr:cNvSpPr/>
      </xdr:nvSpPr>
      <xdr:spPr bwMode="auto">
        <a:xfrm>
          <a:off x="4254500" y="7044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6063</xdr:rowOff>
    </xdr:from>
    <xdr:ext cx="762000" cy="259045"/>
    <xdr:sp macro="" textlink="">
      <xdr:nvSpPr>
        <xdr:cNvPr id="135" name="テキスト ボックス 134"/>
        <xdr:cNvSpPr txBox="1"/>
      </xdr:nvSpPr>
      <xdr:spPr>
        <a:xfrm>
          <a:off x="3924300" y="713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51130</xdr:rowOff>
    </xdr:from>
    <xdr:to>
      <xdr:col>19</xdr:col>
      <xdr:colOff>38100</xdr:colOff>
      <xdr:row>36</xdr:row>
      <xdr:rowOff>152730</xdr:rowOff>
    </xdr:to>
    <xdr:sp macro="" textlink="">
      <xdr:nvSpPr>
        <xdr:cNvPr id="136" name="楕円 135"/>
        <xdr:cNvSpPr/>
      </xdr:nvSpPr>
      <xdr:spPr bwMode="auto">
        <a:xfrm>
          <a:off x="3556000" y="7004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137507</xdr:rowOff>
    </xdr:from>
    <xdr:ext cx="762000" cy="259045"/>
    <xdr:sp macro="" textlink="">
      <xdr:nvSpPr>
        <xdr:cNvPr id="137" name="テキスト ボックス 136"/>
        <xdr:cNvSpPr txBox="1"/>
      </xdr:nvSpPr>
      <xdr:spPr>
        <a:xfrm>
          <a:off x="3225800" y="709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329261</xdr:rowOff>
    </xdr:from>
    <xdr:to>
      <xdr:col>15</xdr:col>
      <xdr:colOff>101600</xdr:colOff>
      <xdr:row>36</xdr:row>
      <xdr:rowOff>87961</xdr:rowOff>
    </xdr:to>
    <xdr:sp macro="" textlink="">
      <xdr:nvSpPr>
        <xdr:cNvPr id="138" name="楕円 137"/>
        <xdr:cNvSpPr/>
      </xdr:nvSpPr>
      <xdr:spPr bwMode="auto">
        <a:xfrm>
          <a:off x="2857500" y="6939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72738</xdr:rowOff>
    </xdr:from>
    <xdr:ext cx="762000" cy="259045"/>
    <xdr:sp macro="" textlink="">
      <xdr:nvSpPr>
        <xdr:cNvPr id="139" name="テキスト ボックス 138"/>
        <xdr:cNvSpPr txBox="1"/>
      </xdr:nvSpPr>
      <xdr:spPr>
        <a:xfrm>
          <a:off x="2527300" y="702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733,672
709,550
61.86
355,838,092
348,294,140
7,217,584
165,464,119
16,242,076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111266</xdr:rowOff>
    </xdr:from>
    <xdr:to>
      <xdr:col>24</xdr:col>
      <xdr:colOff>62865</xdr:colOff>
      <xdr:row>38</xdr:row>
      <xdr:rowOff>34947</xdr:rowOff>
    </xdr:to>
    <xdr:cxnSp macro="">
      <xdr:nvCxnSpPr>
        <xdr:cNvPr id="58" name="直線コネクタ 57"/>
        <xdr:cNvCxnSpPr/>
      </xdr:nvCxnSpPr>
      <xdr:spPr>
        <a:xfrm flipV="1">
          <a:off x="4633595" y="5254766"/>
          <a:ext cx="1270" cy="129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38774</xdr:rowOff>
    </xdr:from>
    <xdr:ext cx="534377" cy="259045"/>
    <xdr:sp macro="" textlink="">
      <xdr:nvSpPr>
        <xdr:cNvPr id="59" name="人件費最小値テキスト"/>
        <xdr:cNvSpPr txBox="1"/>
      </xdr:nvSpPr>
      <xdr:spPr>
        <a:xfrm>
          <a:off x="4686300" y="65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34947</xdr:rowOff>
    </xdr:from>
    <xdr:to>
      <xdr:col>24</xdr:col>
      <xdr:colOff>152400</xdr:colOff>
      <xdr:row>38</xdr:row>
      <xdr:rowOff>34947</xdr:rowOff>
    </xdr:to>
    <xdr:cxnSp macro="">
      <xdr:nvCxnSpPr>
        <xdr:cNvPr id="60" name="直線コネクタ 59"/>
        <xdr:cNvCxnSpPr/>
      </xdr:nvCxnSpPr>
      <xdr:spPr>
        <a:xfrm>
          <a:off x="4546600" y="655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57943</xdr:rowOff>
    </xdr:from>
    <xdr:ext cx="599010" cy="259045"/>
    <xdr:sp macro="" textlink="">
      <xdr:nvSpPr>
        <xdr:cNvPr id="61" name="人件費最大値テキスト"/>
        <xdr:cNvSpPr txBox="1"/>
      </xdr:nvSpPr>
      <xdr:spPr>
        <a:xfrm>
          <a:off x="4686300" y="50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111266</xdr:rowOff>
    </xdr:from>
    <xdr:to>
      <xdr:col>24</xdr:col>
      <xdr:colOff>152400</xdr:colOff>
      <xdr:row>30</xdr:row>
      <xdr:rowOff>111266</xdr:rowOff>
    </xdr:to>
    <xdr:cxnSp macro="">
      <xdr:nvCxnSpPr>
        <xdr:cNvPr id="62" name="直線コネクタ 61"/>
        <xdr:cNvCxnSpPr/>
      </xdr:nvCxnSpPr>
      <xdr:spPr>
        <a:xfrm>
          <a:off x="4546600" y="525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153383</xdr:rowOff>
    </xdr:from>
    <xdr:to>
      <xdr:col>24</xdr:col>
      <xdr:colOff>63500</xdr:colOff>
      <xdr:row>37</xdr:row>
      <xdr:rowOff>155266</xdr:rowOff>
    </xdr:to>
    <xdr:cxnSp macro="">
      <xdr:nvCxnSpPr>
        <xdr:cNvPr id="63" name="直線コネクタ 62"/>
        <xdr:cNvCxnSpPr/>
      </xdr:nvCxnSpPr>
      <xdr:spPr>
        <a:xfrm flipV="1">
          <a:off x="3797300" y="6497033"/>
          <a:ext cx="838200" cy="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33487</xdr:rowOff>
    </xdr:from>
    <xdr:ext cx="534377" cy="259045"/>
    <xdr:sp macro="" textlink="">
      <xdr:nvSpPr>
        <xdr:cNvPr id="64" name="人件費平均値テキスト"/>
        <xdr:cNvSpPr txBox="1"/>
      </xdr:nvSpPr>
      <xdr:spPr>
        <a:xfrm>
          <a:off x="4686300" y="6205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10610</xdr:rowOff>
    </xdr:from>
    <xdr:to>
      <xdr:col>24</xdr:col>
      <xdr:colOff>114300</xdr:colOff>
      <xdr:row>37</xdr:row>
      <xdr:rowOff>112210</xdr:rowOff>
    </xdr:to>
    <xdr:sp macro="" textlink="">
      <xdr:nvSpPr>
        <xdr:cNvPr id="65" name="フローチャート: 判断 64"/>
        <xdr:cNvSpPr/>
      </xdr:nvSpPr>
      <xdr:spPr>
        <a:xfrm>
          <a:off x="45847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155266</xdr:rowOff>
    </xdr:from>
    <xdr:to>
      <xdr:col>19</xdr:col>
      <xdr:colOff>177800</xdr:colOff>
      <xdr:row>37</xdr:row>
      <xdr:rowOff>169897</xdr:rowOff>
    </xdr:to>
    <xdr:cxnSp macro="">
      <xdr:nvCxnSpPr>
        <xdr:cNvPr id="66" name="直線コネクタ 65"/>
        <xdr:cNvCxnSpPr/>
      </xdr:nvCxnSpPr>
      <xdr:spPr>
        <a:xfrm flipV="1">
          <a:off x="2908300" y="6498916"/>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35789</xdr:rowOff>
    </xdr:from>
    <xdr:to>
      <xdr:col>20</xdr:col>
      <xdr:colOff>38100</xdr:colOff>
      <xdr:row>37</xdr:row>
      <xdr:rowOff>137389</xdr:rowOff>
    </xdr:to>
    <xdr:sp macro="" textlink="">
      <xdr:nvSpPr>
        <xdr:cNvPr id="67" name="フローチャート: 判断 66"/>
        <xdr:cNvSpPr/>
      </xdr:nvSpPr>
      <xdr:spPr>
        <a:xfrm>
          <a:off x="3746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153916</xdr:rowOff>
    </xdr:from>
    <xdr:ext cx="534377" cy="259045"/>
    <xdr:sp macro="" textlink="">
      <xdr:nvSpPr>
        <xdr:cNvPr id="68" name="テキスト ボックス 67"/>
        <xdr:cNvSpPr txBox="1"/>
      </xdr:nvSpPr>
      <xdr:spPr>
        <a:xfrm>
          <a:off x="3530111" y="61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151816</xdr:rowOff>
    </xdr:from>
    <xdr:to>
      <xdr:col>15</xdr:col>
      <xdr:colOff>50800</xdr:colOff>
      <xdr:row>37</xdr:row>
      <xdr:rowOff>169897</xdr:rowOff>
    </xdr:to>
    <xdr:cxnSp macro="">
      <xdr:nvCxnSpPr>
        <xdr:cNvPr id="69" name="直線コネクタ 68"/>
        <xdr:cNvCxnSpPr/>
      </xdr:nvCxnSpPr>
      <xdr:spPr>
        <a:xfrm>
          <a:off x="2019300" y="6495466"/>
          <a:ext cx="889000" cy="1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42657</xdr:rowOff>
    </xdr:from>
    <xdr:to>
      <xdr:col>15</xdr:col>
      <xdr:colOff>101600</xdr:colOff>
      <xdr:row>37</xdr:row>
      <xdr:rowOff>144257</xdr:rowOff>
    </xdr:to>
    <xdr:sp macro="" textlink="">
      <xdr:nvSpPr>
        <xdr:cNvPr id="70" name="フローチャート: 判断 69"/>
        <xdr:cNvSpPr/>
      </xdr:nvSpPr>
      <xdr:spPr>
        <a:xfrm>
          <a:off x="2857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160784</xdr:rowOff>
    </xdr:from>
    <xdr:ext cx="534377" cy="259045"/>
    <xdr:sp macro="" textlink="">
      <xdr:nvSpPr>
        <xdr:cNvPr id="71" name="テキスト ボックス 70"/>
        <xdr:cNvSpPr txBox="1"/>
      </xdr:nvSpPr>
      <xdr:spPr>
        <a:xfrm>
          <a:off x="2641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128401</xdr:rowOff>
    </xdr:from>
    <xdr:to>
      <xdr:col>10</xdr:col>
      <xdr:colOff>114300</xdr:colOff>
      <xdr:row>37</xdr:row>
      <xdr:rowOff>151816</xdr:rowOff>
    </xdr:to>
    <xdr:cxnSp macro="">
      <xdr:nvCxnSpPr>
        <xdr:cNvPr id="72" name="直線コネクタ 71"/>
        <xdr:cNvCxnSpPr/>
      </xdr:nvCxnSpPr>
      <xdr:spPr>
        <a:xfrm>
          <a:off x="1130300" y="6472051"/>
          <a:ext cx="889000" cy="2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33143</xdr:rowOff>
    </xdr:from>
    <xdr:to>
      <xdr:col>10</xdr:col>
      <xdr:colOff>165100</xdr:colOff>
      <xdr:row>37</xdr:row>
      <xdr:rowOff>134743</xdr:rowOff>
    </xdr:to>
    <xdr:sp macro="" textlink="">
      <xdr:nvSpPr>
        <xdr:cNvPr id="73" name="フローチャート: 判断 72"/>
        <xdr:cNvSpPr/>
      </xdr:nvSpPr>
      <xdr:spPr>
        <a:xfrm>
          <a:off x="1968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151270</xdr:rowOff>
    </xdr:from>
    <xdr:ext cx="534377" cy="259045"/>
    <xdr:sp macro="" textlink="">
      <xdr:nvSpPr>
        <xdr:cNvPr id="74" name="テキスト ボックス 73"/>
        <xdr:cNvSpPr txBox="1"/>
      </xdr:nvSpPr>
      <xdr:spPr>
        <a:xfrm>
          <a:off x="1752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17664</xdr:rowOff>
    </xdr:from>
    <xdr:to>
      <xdr:col>6</xdr:col>
      <xdr:colOff>38100</xdr:colOff>
      <xdr:row>37</xdr:row>
      <xdr:rowOff>119264</xdr:rowOff>
    </xdr:to>
    <xdr:sp macro="" textlink="">
      <xdr:nvSpPr>
        <xdr:cNvPr id="75" name="フローチャート: 判断 74"/>
        <xdr:cNvSpPr/>
      </xdr:nvSpPr>
      <xdr:spPr>
        <a:xfrm>
          <a:off x="1079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135791</xdr:rowOff>
    </xdr:from>
    <xdr:ext cx="534377" cy="259045"/>
    <xdr:sp macro="" textlink="">
      <xdr:nvSpPr>
        <xdr:cNvPr id="76" name="テキスト ボックス 75"/>
        <xdr:cNvSpPr txBox="1"/>
      </xdr:nvSpPr>
      <xdr:spPr>
        <a:xfrm>
          <a:off x="863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102583</xdr:rowOff>
    </xdr:from>
    <xdr:to>
      <xdr:col>24</xdr:col>
      <xdr:colOff>114300</xdr:colOff>
      <xdr:row>38</xdr:row>
      <xdr:rowOff>32733</xdr:rowOff>
    </xdr:to>
    <xdr:sp macro="" textlink="">
      <xdr:nvSpPr>
        <xdr:cNvPr id="82" name="楕円 81"/>
        <xdr:cNvSpPr/>
      </xdr:nvSpPr>
      <xdr:spPr>
        <a:xfrm>
          <a:off x="4584700" y="644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17510</xdr:rowOff>
    </xdr:from>
    <xdr:ext cx="534377" cy="259045"/>
    <xdr:sp macro="" textlink="">
      <xdr:nvSpPr>
        <xdr:cNvPr id="83" name="人件費該当値テキスト"/>
        <xdr:cNvSpPr txBox="1"/>
      </xdr:nvSpPr>
      <xdr:spPr>
        <a:xfrm>
          <a:off x="4686300" y="63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104466</xdr:rowOff>
    </xdr:from>
    <xdr:to>
      <xdr:col>20</xdr:col>
      <xdr:colOff>38100</xdr:colOff>
      <xdr:row>38</xdr:row>
      <xdr:rowOff>34616</xdr:rowOff>
    </xdr:to>
    <xdr:sp macro="" textlink="">
      <xdr:nvSpPr>
        <xdr:cNvPr id="84" name="楕円 83"/>
        <xdr:cNvSpPr/>
      </xdr:nvSpPr>
      <xdr:spPr>
        <a:xfrm>
          <a:off x="3746500" y="644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25743</xdr:rowOff>
    </xdr:from>
    <xdr:ext cx="534377" cy="259045"/>
    <xdr:sp macro="" textlink="">
      <xdr:nvSpPr>
        <xdr:cNvPr id="85" name="テキスト ボックス 84"/>
        <xdr:cNvSpPr txBox="1"/>
      </xdr:nvSpPr>
      <xdr:spPr>
        <a:xfrm>
          <a:off x="3530111" y="654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119097</xdr:rowOff>
    </xdr:from>
    <xdr:to>
      <xdr:col>15</xdr:col>
      <xdr:colOff>101600</xdr:colOff>
      <xdr:row>38</xdr:row>
      <xdr:rowOff>49247</xdr:rowOff>
    </xdr:to>
    <xdr:sp macro="" textlink="">
      <xdr:nvSpPr>
        <xdr:cNvPr id="86" name="楕円 85"/>
        <xdr:cNvSpPr/>
      </xdr:nvSpPr>
      <xdr:spPr>
        <a:xfrm>
          <a:off x="2857500" y="64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40374</xdr:rowOff>
    </xdr:from>
    <xdr:ext cx="534377" cy="259045"/>
    <xdr:sp macro="" textlink="">
      <xdr:nvSpPr>
        <xdr:cNvPr id="87" name="テキスト ボックス 86"/>
        <xdr:cNvSpPr txBox="1"/>
      </xdr:nvSpPr>
      <xdr:spPr>
        <a:xfrm>
          <a:off x="2641111" y="655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101016</xdr:rowOff>
    </xdr:from>
    <xdr:to>
      <xdr:col>10</xdr:col>
      <xdr:colOff>165100</xdr:colOff>
      <xdr:row>38</xdr:row>
      <xdr:rowOff>31166</xdr:rowOff>
    </xdr:to>
    <xdr:sp macro="" textlink="">
      <xdr:nvSpPr>
        <xdr:cNvPr id="88" name="楕円 87"/>
        <xdr:cNvSpPr/>
      </xdr:nvSpPr>
      <xdr:spPr>
        <a:xfrm>
          <a:off x="1968500" y="64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22293</xdr:rowOff>
    </xdr:from>
    <xdr:ext cx="534377" cy="259045"/>
    <xdr:sp macro="" textlink="">
      <xdr:nvSpPr>
        <xdr:cNvPr id="89" name="テキスト ボックス 88"/>
        <xdr:cNvSpPr txBox="1"/>
      </xdr:nvSpPr>
      <xdr:spPr>
        <a:xfrm>
          <a:off x="1752111" y="65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77601</xdr:rowOff>
    </xdr:from>
    <xdr:to>
      <xdr:col>6</xdr:col>
      <xdr:colOff>38100</xdr:colOff>
      <xdr:row>38</xdr:row>
      <xdr:rowOff>7751</xdr:rowOff>
    </xdr:to>
    <xdr:sp macro="" textlink="">
      <xdr:nvSpPr>
        <xdr:cNvPr id="90" name="楕円 89"/>
        <xdr:cNvSpPr/>
      </xdr:nvSpPr>
      <xdr:spPr>
        <a:xfrm>
          <a:off x="1079500" y="64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170328</xdr:rowOff>
    </xdr:from>
    <xdr:ext cx="534377" cy="259045"/>
    <xdr:sp macro="" textlink="">
      <xdr:nvSpPr>
        <xdr:cNvPr id="91" name="テキスト ボックス 90"/>
        <xdr:cNvSpPr txBox="1"/>
      </xdr:nvSpPr>
      <xdr:spPr>
        <a:xfrm>
          <a:off x="863111" y="651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108816</xdr:rowOff>
    </xdr:from>
    <xdr:to>
      <xdr:col>24</xdr:col>
      <xdr:colOff>62865</xdr:colOff>
      <xdr:row>58</xdr:row>
      <xdr:rowOff>126045</xdr:rowOff>
    </xdr:to>
    <xdr:cxnSp macro="">
      <xdr:nvCxnSpPr>
        <xdr:cNvPr id="116" name="直線コネクタ 115"/>
        <xdr:cNvCxnSpPr/>
      </xdr:nvCxnSpPr>
      <xdr:spPr>
        <a:xfrm flipV="1">
          <a:off x="4633595" y="8852766"/>
          <a:ext cx="1270" cy="121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129872</xdr:rowOff>
    </xdr:from>
    <xdr:ext cx="534377" cy="259045"/>
    <xdr:sp macro="" textlink="">
      <xdr:nvSpPr>
        <xdr:cNvPr id="117" name="物件費最小値テキスト"/>
        <xdr:cNvSpPr txBox="1"/>
      </xdr:nvSpPr>
      <xdr:spPr>
        <a:xfrm>
          <a:off x="4686300" y="100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126045</xdr:rowOff>
    </xdr:from>
    <xdr:to>
      <xdr:col>24</xdr:col>
      <xdr:colOff>152400</xdr:colOff>
      <xdr:row>58</xdr:row>
      <xdr:rowOff>126045</xdr:rowOff>
    </xdr:to>
    <xdr:cxnSp macro="">
      <xdr:nvCxnSpPr>
        <xdr:cNvPr id="118" name="直線コネクタ 117"/>
        <xdr:cNvCxnSpPr/>
      </xdr:nvCxnSpPr>
      <xdr:spPr>
        <a:xfrm>
          <a:off x="4546600" y="100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55493</xdr:rowOff>
    </xdr:from>
    <xdr:ext cx="599010" cy="259045"/>
    <xdr:sp macro="" textlink="">
      <xdr:nvSpPr>
        <xdr:cNvPr id="119" name="物件費最大値テキスト"/>
        <xdr:cNvSpPr txBox="1"/>
      </xdr:nvSpPr>
      <xdr:spPr>
        <a:xfrm>
          <a:off x="4686300" y="862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108816</xdr:rowOff>
    </xdr:from>
    <xdr:to>
      <xdr:col>24</xdr:col>
      <xdr:colOff>152400</xdr:colOff>
      <xdr:row>51</xdr:row>
      <xdr:rowOff>108816</xdr:rowOff>
    </xdr:to>
    <xdr:cxnSp macro="">
      <xdr:nvCxnSpPr>
        <xdr:cNvPr id="120" name="直線コネクタ 119"/>
        <xdr:cNvCxnSpPr/>
      </xdr:nvCxnSpPr>
      <xdr:spPr>
        <a:xfrm>
          <a:off x="4546600" y="885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78794</xdr:rowOff>
    </xdr:from>
    <xdr:to>
      <xdr:col>24</xdr:col>
      <xdr:colOff>63500</xdr:colOff>
      <xdr:row>58</xdr:row>
      <xdr:rowOff>106279</xdr:rowOff>
    </xdr:to>
    <xdr:cxnSp macro="">
      <xdr:nvCxnSpPr>
        <xdr:cNvPr id="121" name="直線コネクタ 120"/>
        <xdr:cNvCxnSpPr/>
      </xdr:nvCxnSpPr>
      <xdr:spPr>
        <a:xfrm flipV="1">
          <a:off x="3797300" y="10022894"/>
          <a:ext cx="838200" cy="2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4472</xdr:rowOff>
    </xdr:from>
    <xdr:ext cx="534377" cy="259045"/>
    <xdr:sp macro="" textlink="">
      <xdr:nvSpPr>
        <xdr:cNvPr id="122" name="物件費平均値テキスト"/>
        <xdr:cNvSpPr txBox="1"/>
      </xdr:nvSpPr>
      <xdr:spPr>
        <a:xfrm>
          <a:off x="4686300" y="9777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153045</xdr:rowOff>
    </xdr:from>
    <xdr:to>
      <xdr:col>24</xdr:col>
      <xdr:colOff>114300</xdr:colOff>
      <xdr:row>58</xdr:row>
      <xdr:rowOff>83195</xdr:rowOff>
    </xdr:to>
    <xdr:sp macro="" textlink="">
      <xdr:nvSpPr>
        <xdr:cNvPr id="123" name="フローチャート: 判断 122"/>
        <xdr:cNvSpPr/>
      </xdr:nvSpPr>
      <xdr:spPr>
        <a:xfrm>
          <a:off x="45847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106279</xdr:rowOff>
    </xdr:from>
    <xdr:to>
      <xdr:col>19</xdr:col>
      <xdr:colOff>177800</xdr:colOff>
      <xdr:row>58</xdr:row>
      <xdr:rowOff>147548</xdr:rowOff>
    </xdr:to>
    <xdr:cxnSp macro="">
      <xdr:nvCxnSpPr>
        <xdr:cNvPr id="124" name="直線コネクタ 123"/>
        <xdr:cNvCxnSpPr/>
      </xdr:nvCxnSpPr>
      <xdr:spPr>
        <a:xfrm flipV="1">
          <a:off x="2908300" y="10050379"/>
          <a:ext cx="889000" cy="4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7625</xdr:rowOff>
    </xdr:from>
    <xdr:to>
      <xdr:col>20</xdr:col>
      <xdr:colOff>38100</xdr:colOff>
      <xdr:row>58</xdr:row>
      <xdr:rowOff>109225</xdr:rowOff>
    </xdr:to>
    <xdr:sp macro="" textlink="">
      <xdr:nvSpPr>
        <xdr:cNvPr id="125" name="フローチャート: 判断 124"/>
        <xdr:cNvSpPr/>
      </xdr:nvSpPr>
      <xdr:spPr>
        <a:xfrm>
          <a:off x="3746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125752</xdr:rowOff>
    </xdr:from>
    <xdr:ext cx="534377" cy="259045"/>
    <xdr:sp macro="" textlink="">
      <xdr:nvSpPr>
        <xdr:cNvPr id="126" name="テキスト ボックス 125"/>
        <xdr:cNvSpPr txBox="1"/>
      </xdr:nvSpPr>
      <xdr:spPr>
        <a:xfrm>
          <a:off x="3530111" y="97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147548</xdr:rowOff>
    </xdr:from>
    <xdr:to>
      <xdr:col>15</xdr:col>
      <xdr:colOff>50800</xdr:colOff>
      <xdr:row>58</xdr:row>
      <xdr:rowOff>162194</xdr:rowOff>
    </xdr:to>
    <xdr:cxnSp macro="">
      <xdr:nvCxnSpPr>
        <xdr:cNvPr id="127" name="直線コネクタ 126"/>
        <xdr:cNvCxnSpPr/>
      </xdr:nvCxnSpPr>
      <xdr:spPr>
        <a:xfrm flipV="1">
          <a:off x="2019300" y="10091648"/>
          <a:ext cx="889000" cy="1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59647</xdr:rowOff>
    </xdr:from>
    <xdr:to>
      <xdr:col>15</xdr:col>
      <xdr:colOff>101600</xdr:colOff>
      <xdr:row>58</xdr:row>
      <xdr:rowOff>161247</xdr:rowOff>
    </xdr:to>
    <xdr:sp macro="" textlink="">
      <xdr:nvSpPr>
        <xdr:cNvPr id="128" name="フローチャート: 判断 127"/>
        <xdr:cNvSpPr/>
      </xdr:nvSpPr>
      <xdr:spPr>
        <a:xfrm>
          <a:off x="2857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6324</xdr:rowOff>
    </xdr:from>
    <xdr:ext cx="534377" cy="259045"/>
    <xdr:sp macro="" textlink="">
      <xdr:nvSpPr>
        <xdr:cNvPr id="129" name="テキスト ボックス 128"/>
        <xdr:cNvSpPr txBox="1"/>
      </xdr:nvSpPr>
      <xdr:spPr>
        <a:xfrm>
          <a:off x="2641111" y="9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162194</xdr:rowOff>
    </xdr:from>
    <xdr:to>
      <xdr:col>10</xdr:col>
      <xdr:colOff>114300</xdr:colOff>
      <xdr:row>59</xdr:row>
      <xdr:rowOff>5793</xdr:rowOff>
    </xdr:to>
    <xdr:cxnSp macro="">
      <xdr:nvCxnSpPr>
        <xdr:cNvPr id="130" name="直線コネクタ 129"/>
        <xdr:cNvCxnSpPr/>
      </xdr:nvCxnSpPr>
      <xdr:spPr>
        <a:xfrm flipV="1">
          <a:off x="1130300" y="10106294"/>
          <a:ext cx="8890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72593</xdr:rowOff>
    </xdr:from>
    <xdr:to>
      <xdr:col>10</xdr:col>
      <xdr:colOff>165100</xdr:colOff>
      <xdr:row>59</xdr:row>
      <xdr:rowOff>2743</xdr:rowOff>
    </xdr:to>
    <xdr:sp macro="" textlink="">
      <xdr:nvSpPr>
        <xdr:cNvPr id="131" name="フローチャート: 判断 130"/>
        <xdr:cNvSpPr/>
      </xdr:nvSpPr>
      <xdr:spPr>
        <a:xfrm>
          <a:off x="1968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19270</xdr:rowOff>
    </xdr:from>
    <xdr:ext cx="534377" cy="259045"/>
    <xdr:sp macro="" textlink="">
      <xdr:nvSpPr>
        <xdr:cNvPr id="132" name="テキスト ボックス 131"/>
        <xdr:cNvSpPr txBox="1"/>
      </xdr:nvSpPr>
      <xdr:spPr>
        <a:xfrm>
          <a:off x="1752111" y="979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63312</xdr:rowOff>
    </xdr:from>
    <xdr:to>
      <xdr:col>6</xdr:col>
      <xdr:colOff>38100</xdr:colOff>
      <xdr:row>58</xdr:row>
      <xdr:rowOff>164912</xdr:rowOff>
    </xdr:to>
    <xdr:sp macro="" textlink="">
      <xdr:nvSpPr>
        <xdr:cNvPr id="133" name="フローチャート: 判断 132"/>
        <xdr:cNvSpPr/>
      </xdr:nvSpPr>
      <xdr:spPr>
        <a:xfrm>
          <a:off x="1079500" y="100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9989</xdr:rowOff>
    </xdr:from>
    <xdr:ext cx="534377" cy="259045"/>
    <xdr:sp macro="" textlink="">
      <xdr:nvSpPr>
        <xdr:cNvPr id="134" name="テキスト ボックス 133"/>
        <xdr:cNvSpPr txBox="1"/>
      </xdr:nvSpPr>
      <xdr:spPr>
        <a:xfrm>
          <a:off x="863111" y="978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27994</xdr:rowOff>
    </xdr:from>
    <xdr:to>
      <xdr:col>24</xdr:col>
      <xdr:colOff>114300</xdr:colOff>
      <xdr:row>58</xdr:row>
      <xdr:rowOff>129594</xdr:rowOff>
    </xdr:to>
    <xdr:sp macro="" textlink="">
      <xdr:nvSpPr>
        <xdr:cNvPr id="140" name="楕円 139"/>
        <xdr:cNvSpPr/>
      </xdr:nvSpPr>
      <xdr:spPr>
        <a:xfrm>
          <a:off x="4584700" y="997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131473</xdr:rowOff>
    </xdr:from>
    <xdr:ext cx="534377" cy="259045"/>
    <xdr:sp macro="" textlink="">
      <xdr:nvSpPr>
        <xdr:cNvPr id="141" name="物件費該当値テキスト"/>
        <xdr:cNvSpPr txBox="1"/>
      </xdr:nvSpPr>
      <xdr:spPr>
        <a:xfrm>
          <a:off x="4686300" y="990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55479</xdr:rowOff>
    </xdr:from>
    <xdr:to>
      <xdr:col>20</xdr:col>
      <xdr:colOff>38100</xdr:colOff>
      <xdr:row>58</xdr:row>
      <xdr:rowOff>157079</xdr:rowOff>
    </xdr:to>
    <xdr:sp macro="" textlink="">
      <xdr:nvSpPr>
        <xdr:cNvPr id="142" name="楕円 141"/>
        <xdr:cNvSpPr/>
      </xdr:nvSpPr>
      <xdr:spPr>
        <a:xfrm>
          <a:off x="3746500" y="999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148206</xdr:rowOff>
    </xdr:from>
    <xdr:ext cx="534377" cy="259045"/>
    <xdr:sp macro="" textlink="">
      <xdr:nvSpPr>
        <xdr:cNvPr id="143" name="テキスト ボックス 142"/>
        <xdr:cNvSpPr txBox="1"/>
      </xdr:nvSpPr>
      <xdr:spPr>
        <a:xfrm>
          <a:off x="3530111" y="1009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96748</xdr:rowOff>
    </xdr:from>
    <xdr:to>
      <xdr:col>15</xdr:col>
      <xdr:colOff>101600</xdr:colOff>
      <xdr:row>59</xdr:row>
      <xdr:rowOff>26898</xdr:rowOff>
    </xdr:to>
    <xdr:sp macro="" textlink="">
      <xdr:nvSpPr>
        <xdr:cNvPr id="144" name="楕円 143"/>
        <xdr:cNvSpPr/>
      </xdr:nvSpPr>
      <xdr:spPr>
        <a:xfrm>
          <a:off x="2857500" y="1004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18025</xdr:rowOff>
    </xdr:from>
    <xdr:ext cx="534377" cy="259045"/>
    <xdr:sp macro="" textlink="">
      <xdr:nvSpPr>
        <xdr:cNvPr id="145" name="テキスト ボックス 144"/>
        <xdr:cNvSpPr txBox="1"/>
      </xdr:nvSpPr>
      <xdr:spPr>
        <a:xfrm>
          <a:off x="2641111" y="1013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111394</xdr:rowOff>
    </xdr:from>
    <xdr:to>
      <xdr:col>10</xdr:col>
      <xdr:colOff>165100</xdr:colOff>
      <xdr:row>59</xdr:row>
      <xdr:rowOff>41544</xdr:rowOff>
    </xdr:to>
    <xdr:sp macro="" textlink="">
      <xdr:nvSpPr>
        <xdr:cNvPr id="146" name="楕円 145"/>
        <xdr:cNvSpPr/>
      </xdr:nvSpPr>
      <xdr:spPr>
        <a:xfrm>
          <a:off x="1968500" y="100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32671</xdr:rowOff>
    </xdr:from>
    <xdr:ext cx="534377" cy="259045"/>
    <xdr:sp macro="" textlink="">
      <xdr:nvSpPr>
        <xdr:cNvPr id="147" name="テキスト ボックス 146"/>
        <xdr:cNvSpPr txBox="1"/>
      </xdr:nvSpPr>
      <xdr:spPr>
        <a:xfrm>
          <a:off x="1752111" y="1014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126443</xdr:rowOff>
    </xdr:from>
    <xdr:to>
      <xdr:col>6</xdr:col>
      <xdr:colOff>38100</xdr:colOff>
      <xdr:row>59</xdr:row>
      <xdr:rowOff>56593</xdr:rowOff>
    </xdr:to>
    <xdr:sp macro="" textlink="">
      <xdr:nvSpPr>
        <xdr:cNvPr id="148" name="楕円 147"/>
        <xdr:cNvSpPr/>
      </xdr:nvSpPr>
      <xdr:spPr>
        <a:xfrm>
          <a:off x="1079500" y="1007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47720</xdr:rowOff>
    </xdr:from>
    <xdr:ext cx="534377" cy="259045"/>
    <xdr:sp macro="" textlink="">
      <xdr:nvSpPr>
        <xdr:cNvPr id="149" name="テキスト ボックス 148"/>
        <xdr:cNvSpPr txBox="1"/>
      </xdr:nvSpPr>
      <xdr:spPr>
        <a:xfrm>
          <a:off x="863111" y="1016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69017</xdr:rowOff>
    </xdr:from>
    <xdr:to>
      <xdr:col>24</xdr:col>
      <xdr:colOff>62865</xdr:colOff>
      <xdr:row>78</xdr:row>
      <xdr:rowOff>89957</xdr:rowOff>
    </xdr:to>
    <xdr:cxnSp macro="">
      <xdr:nvCxnSpPr>
        <xdr:cNvPr id="171" name="直線コネクタ 170"/>
        <xdr:cNvCxnSpPr/>
      </xdr:nvCxnSpPr>
      <xdr:spPr>
        <a:xfrm flipV="1">
          <a:off x="4633595" y="12070517"/>
          <a:ext cx="1270" cy="139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93784</xdr:rowOff>
    </xdr:from>
    <xdr:ext cx="378565" cy="259045"/>
    <xdr:sp macro="" textlink="">
      <xdr:nvSpPr>
        <xdr:cNvPr id="172" name="維持補修費最小値テキスト"/>
        <xdr:cNvSpPr txBox="1"/>
      </xdr:nvSpPr>
      <xdr:spPr>
        <a:xfrm>
          <a:off x="4686300" y="1346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89957</xdr:rowOff>
    </xdr:from>
    <xdr:to>
      <xdr:col>24</xdr:col>
      <xdr:colOff>152400</xdr:colOff>
      <xdr:row>78</xdr:row>
      <xdr:rowOff>89957</xdr:rowOff>
    </xdr:to>
    <xdr:cxnSp macro="">
      <xdr:nvCxnSpPr>
        <xdr:cNvPr id="173" name="直線コネクタ 172"/>
        <xdr:cNvCxnSpPr/>
      </xdr:nvCxnSpPr>
      <xdr:spPr>
        <a:xfrm>
          <a:off x="4546600" y="1346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15694</xdr:rowOff>
    </xdr:from>
    <xdr:ext cx="534377" cy="259045"/>
    <xdr:sp macro="" textlink="">
      <xdr:nvSpPr>
        <xdr:cNvPr id="174" name="維持補修費最大値テキスト"/>
        <xdr:cNvSpPr txBox="1"/>
      </xdr:nvSpPr>
      <xdr:spPr>
        <a:xfrm>
          <a:off x="4686300" y="118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69017</xdr:rowOff>
    </xdr:from>
    <xdr:to>
      <xdr:col>24</xdr:col>
      <xdr:colOff>152400</xdr:colOff>
      <xdr:row>70</xdr:row>
      <xdr:rowOff>69017</xdr:rowOff>
    </xdr:to>
    <xdr:cxnSp macro="">
      <xdr:nvCxnSpPr>
        <xdr:cNvPr id="175" name="直線コネクタ 174"/>
        <xdr:cNvCxnSpPr/>
      </xdr:nvCxnSpPr>
      <xdr:spPr>
        <a:xfrm>
          <a:off x="4546600" y="1207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47072</xdr:rowOff>
    </xdr:from>
    <xdr:to>
      <xdr:col>24</xdr:col>
      <xdr:colOff>63500</xdr:colOff>
      <xdr:row>74</xdr:row>
      <xdr:rowOff>167498</xdr:rowOff>
    </xdr:to>
    <xdr:cxnSp macro="">
      <xdr:nvCxnSpPr>
        <xdr:cNvPr id="176" name="直線コネクタ 175"/>
        <xdr:cNvCxnSpPr/>
      </xdr:nvCxnSpPr>
      <xdr:spPr>
        <a:xfrm>
          <a:off x="3797300" y="12562922"/>
          <a:ext cx="838200" cy="29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52605</xdr:rowOff>
    </xdr:from>
    <xdr:ext cx="469744" cy="259045"/>
    <xdr:sp macro="" textlink="">
      <xdr:nvSpPr>
        <xdr:cNvPr id="177" name="維持補修費平均値テキスト"/>
        <xdr:cNvSpPr txBox="1"/>
      </xdr:nvSpPr>
      <xdr:spPr>
        <a:xfrm>
          <a:off x="4686300" y="13082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74178</xdr:rowOff>
    </xdr:from>
    <xdr:to>
      <xdr:col>24</xdr:col>
      <xdr:colOff>114300</xdr:colOff>
      <xdr:row>77</xdr:row>
      <xdr:rowOff>4328</xdr:rowOff>
    </xdr:to>
    <xdr:sp macro="" textlink="">
      <xdr:nvSpPr>
        <xdr:cNvPr id="178" name="フローチャート: 判断 177"/>
        <xdr:cNvSpPr/>
      </xdr:nvSpPr>
      <xdr:spPr>
        <a:xfrm>
          <a:off x="4584700" y="1310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47072</xdr:rowOff>
    </xdr:from>
    <xdr:to>
      <xdr:col>19</xdr:col>
      <xdr:colOff>177800</xdr:colOff>
      <xdr:row>74</xdr:row>
      <xdr:rowOff>147838</xdr:rowOff>
    </xdr:to>
    <xdr:cxnSp macro="">
      <xdr:nvCxnSpPr>
        <xdr:cNvPr id="179" name="直線コネクタ 178"/>
        <xdr:cNvCxnSpPr/>
      </xdr:nvCxnSpPr>
      <xdr:spPr>
        <a:xfrm flipV="1">
          <a:off x="2908300" y="12562922"/>
          <a:ext cx="889000" cy="27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51592</xdr:rowOff>
    </xdr:from>
    <xdr:to>
      <xdr:col>20</xdr:col>
      <xdr:colOff>38100</xdr:colOff>
      <xdr:row>76</xdr:row>
      <xdr:rowOff>153192</xdr:rowOff>
    </xdr:to>
    <xdr:sp macro="" textlink="">
      <xdr:nvSpPr>
        <xdr:cNvPr id="180" name="フローチャート: 判断 179"/>
        <xdr:cNvSpPr/>
      </xdr:nvSpPr>
      <xdr:spPr>
        <a:xfrm>
          <a:off x="3746500" y="130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144319</xdr:rowOff>
    </xdr:from>
    <xdr:ext cx="469744" cy="259045"/>
    <xdr:sp macro="" textlink="">
      <xdr:nvSpPr>
        <xdr:cNvPr id="181" name="テキスト ボックス 180"/>
        <xdr:cNvSpPr txBox="1"/>
      </xdr:nvSpPr>
      <xdr:spPr>
        <a:xfrm>
          <a:off x="3562428" y="1317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147838</xdr:rowOff>
    </xdr:from>
    <xdr:to>
      <xdr:col>15</xdr:col>
      <xdr:colOff>50800</xdr:colOff>
      <xdr:row>75</xdr:row>
      <xdr:rowOff>124430</xdr:rowOff>
    </xdr:to>
    <xdr:cxnSp macro="">
      <xdr:nvCxnSpPr>
        <xdr:cNvPr id="182" name="直線コネクタ 181"/>
        <xdr:cNvCxnSpPr/>
      </xdr:nvCxnSpPr>
      <xdr:spPr>
        <a:xfrm flipV="1">
          <a:off x="2019300" y="12835138"/>
          <a:ext cx="889000" cy="14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81493</xdr:rowOff>
    </xdr:from>
    <xdr:to>
      <xdr:col>15</xdr:col>
      <xdr:colOff>101600</xdr:colOff>
      <xdr:row>77</xdr:row>
      <xdr:rowOff>11643</xdr:rowOff>
    </xdr:to>
    <xdr:sp macro="" textlink="">
      <xdr:nvSpPr>
        <xdr:cNvPr id="183" name="フローチャート: 判断 182"/>
        <xdr:cNvSpPr/>
      </xdr:nvSpPr>
      <xdr:spPr>
        <a:xfrm>
          <a:off x="2857500" y="131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2770</xdr:rowOff>
    </xdr:from>
    <xdr:ext cx="469744" cy="259045"/>
    <xdr:sp macro="" textlink="">
      <xdr:nvSpPr>
        <xdr:cNvPr id="184" name="テキスト ボックス 183"/>
        <xdr:cNvSpPr txBox="1"/>
      </xdr:nvSpPr>
      <xdr:spPr>
        <a:xfrm>
          <a:off x="2673428" y="1320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124430</xdr:rowOff>
    </xdr:from>
    <xdr:to>
      <xdr:col>10</xdr:col>
      <xdr:colOff>114300</xdr:colOff>
      <xdr:row>76</xdr:row>
      <xdr:rowOff>55666</xdr:rowOff>
    </xdr:to>
    <xdr:cxnSp macro="">
      <xdr:nvCxnSpPr>
        <xdr:cNvPr id="185" name="直線コネクタ 184"/>
        <xdr:cNvCxnSpPr/>
      </xdr:nvCxnSpPr>
      <xdr:spPr>
        <a:xfrm flipV="1">
          <a:off x="1130300" y="12983180"/>
          <a:ext cx="889000" cy="10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105908</xdr:rowOff>
    </xdr:from>
    <xdr:to>
      <xdr:col>10</xdr:col>
      <xdr:colOff>165100</xdr:colOff>
      <xdr:row>77</xdr:row>
      <xdr:rowOff>36058</xdr:rowOff>
    </xdr:to>
    <xdr:sp macro="" textlink="">
      <xdr:nvSpPr>
        <xdr:cNvPr id="186" name="フローチャート: 判断 185"/>
        <xdr:cNvSpPr/>
      </xdr:nvSpPr>
      <xdr:spPr>
        <a:xfrm>
          <a:off x="1968500" y="1313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27185</xdr:rowOff>
    </xdr:from>
    <xdr:ext cx="469744" cy="259045"/>
    <xdr:sp macro="" textlink="">
      <xdr:nvSpPr>
        <xdr:cNvPr id="187" name="テキスト ボックス 186"/>
        <xdr:cNvSpPr txBox="1"/>
      </xdr:nvSpPr>
      <xdr:spPr>
        <a:xfrm>
          <a:off x="1784428" y="132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122642</xdr:rowOff>
    </xdr:from>
    <xdr:to>
      <xdr:col>6</xdr:col>
      <xdr:colOff>38100</xdr:colOff>
      <xdr:row>77</xdr:row>
      <xdr:rowOff>52792</xdr:rowOff>
    </xdr:to>
    <xdr:sp macro="" textlink="">
      <xdr:nvSpPr>
        <xdr:cNvPr id="188" name="フローチャート: 判断 187"/>
        <xdr:cNvSpPr/>
      </xdr:nvSpPr>
      <xdr:spPr>
        <a:xfrm>
          <a:off x="10795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43919</xdr:rowOff>
    </xdr:from>
    <xdr:ext cx="469744" cy="259045"/>
    <xdr:sp macro="" textlink="">
      <xdr:nvSpPr>
        <xdr:cNvPr id="189" name="テキスト ボックス 188"/>
        <xdr:cNvSpPr txBox="1"/>
      </xdr:nvSpPr>
      <xdr:spPr>
        <a:xfrm>
          <a:off x="895428" y="1324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116698</xdr:rowOff>
    </xdr:from>
    <xdr:to>
      <xdr:col>24</xdr:col>
      <xdr:colOff>114300</xdr:colOff>
      <xdr:row>75</xdr:row>
      <xdr:rowOff>46848</xdr:rowOff>
    </xdr:to>
    <xdr:sp macro="" textlink="">
      <xdr:nvSpPr>
        <xdr:cNvPr id="195" name="楕円 194"/>
        <xdr:cNvSpPr/>
      </xdr:nvSpPr>
      <xdr:spPr>
        <a:xfrm>
          <a:off x="4584700" y="1280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139575</xdr:rowOff>
    </xdr:from>
    <xdr:ext cx="469744" cy="259045"/>
    <xdr:sp macro="" textlink="">
      <xdr:nvSpPr>
        <xdr:cNvPr id="196" name="維持補修費該当値テキスト"/>
        <xdr:cNvSpPr txBox="1"/>
      </xdr:nvSpPr>
      <xdr:spPr>
        <a:xfrm>
          <a:off x="4686300" y="1265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167722</xdr:rowOff>
    </xdr:from>
    <xdr:to>
      <xdr:col>20</xdr:col>
      <xdr:colOff>38100</xdr:colOff>
      <xdr:row>73</xdr:row>
      <xdr:rowOff>97872</xdr:rowOff>
    </xdr:to>
    <xdr:sp macro="" textlink="">
      <xdr:nvSpPr>
        <xdr:cNvPr id="197" name="楕円 196"/>
        <xdr:cNvSpPr/>
      </xdr:nvSpPr>
      <xdr:spPr>
        <a:xfrm>
          <a:off x="3746500" y="1251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114399</xdr:rowOff>
    </xdr:from>
    <xdr:ext cx="534377" cy="259045"/>
    <xdr:sp macro="" textlink="">
      <xdr:nvSpPr>
        <xdr:cNvPr id="198" name="テキスト ボックス 197"/>
        <xdr:cNvSpPr txBox="1"/>
      </xdr:nvSpPr>
      <xdr:spPr>
        <a:xfrm>
          <a:off x="3530111" y="1228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97038</xdr:rowOff>
    </xdr:from>
    <xdr:to>
      <xdr:col>15</xdr:col>
      <xdr:colOff>101600</xdr:colOff>
      <xdr:row>75</xdr:row>
      <xdr:rowOff>27188</xdr:rowOff>
    </xdr:to>
    <xdr:sp macro="" textlink="">
      <xdr:nvSpPr>
        <xdr:cNvPr id="199" name="楕円 198"/>
        <xdr:cNvSpPr/>
      </xdr:nvSpPr>
      <xdr:spPr>
        <a:xfrm>
          <a:off x="2857500" y="127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43715</xdr:rowOff>
    </xdr:from>
    <xdr:ext cx="469744" cy="259045"/>
    <xdr:sp macro="" textlink="">
      <xdr:nvSpPr>
        <xdr:cNvPr id="200" name="テキスト ボックス 199"/>
        <xdr:cNvSpPr txBox="1"/>
      </xdr:nvSpPr>
      <xdr:spPr>
        <a:xfrm>
          <a:off x="2673428" y="1255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73630</xdr:rowOff>
    </xdr:from>
    <xdr:to>
      <xdr:col>10</xdr:col>
      <xdr:colOff>165100</xdr:colOff>
      <xdr:row>76</xdr:row>
      <xdr:rowOff>3780</xdr:rowOff>
    </xdr:to>
    <xdr:sp macro="" textlink="">
      <xdr:nvSpPr>
        <xdr:cNvPr id="201" name="楕円 200"/>
        <xdr:cNvSpPr/>
      </xdr:nvSpPr>
      <xdr:spPr>
        <a:xfrm>
          <a:off x="1968500" y="1293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20307</xdr:rowOff>
    </xdr:from>
    <xdr:ext cx="469744" cy="259045"/>
    <xdr:sp macro="" textlink="">
      <xdr:nvSpPr>
        <xdr:cNvPr id="202" name="テキスト ボックス 201"/>
        <xdr:cNvSpPr txBox="1"/>
      </xdr:nvSpPr>
      <xdr:spPr>
        <a:xfrm>
          <a:off x="1784428" y="1270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4866</xdr:rowOff>
    </xdr:from>
    <xdr:to>
      <xdr:col>6</xdr:col>
      <xdr:colOff>38100</xdr:colOff>
      <xdr:row>76</xdr:row>
      <xdr:rowOff>106466</xdr:rowOff>
    </xdr:to>
    <xdr:sp macro="" textlink="">
      <xdr:nvSpPr>
        <xdr:cNvPr id="203" name="楕円 202"/>
        <xdr:cNvSpPr/>
      </xdr:nvSpPr>
      <xdr:spPr>
        <a:xfrm>
          <a:off x="1079500" y="1303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122993</xdr:rowOff>
    </xdr:from>
    <xdr:ext cx="469744" cy="259045"/>
    <xdr:sp macro="" textlink="">
      <xdr:nvSpPr>
        <xdr:cNvPr id="204" name="テキスト ボックス 203"/>
        <xdr:cNvSpPr txBox="1"/>
      </xdr:nvSpPr>
      <xdr:spPr>
        <a:xfrm>
          <a:off x="895428" y="1281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7" name="テキスト ボックス 216"/>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11055</xdr:rowOff>
    </xdr:from>
    <xdr:to>
      <xdr:col>24</xdr:col>
      <xdr:colOff>62865</xdr:colOff>
      <xdr:row>99</xdr:row>
      <xdr:rowOff>15703</xdr:rowOff>
    </xdr:to>
    <xdr:cxnSp macro="">
      <xdr:nvCxnSpPr>
        <xdr:cNvPr id="229" name="直線コネクタ 228"/>
        <xdr:cNvCxnSpPr/>
      </xdr:nvCxnSpPr>
      <xdr:spPr>
        <a:xfrm flipV="1">
          <a:off x="4633595" y="15441555"/>
          <a:ext cx="1270" cy="154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19530</xdr:rowOff>
    </xdr:from>
    <xdr:ext cx="599010" cy="259045"/>
    <xdr:sp macro="" textlink="">
      <xdr:nvSpPr>
        <xdr:cNvPr id="230" name="扶助費最小値テキスト"/>
        <xdr:cNvSpPr txBox="1"/>
      </xdr:nvSpPr>
      <xdr:spPr>
        <a:xfrm>
          <a:off x="4686300" y="1699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15703</xdr:rowOff>
    </xdr:from>
    <xdr:to>
      <xdr:col>24</xdr:col>
      <xdr:colOff>152400</xdr:colOff>
      <xdr:row>99</xdr:row>
      <xdr:rowOff>15703</xdr:rowOff>
    </xdr:to>
    <xdr:cxnSp macro="">
      <xdr:nvCxnSpPr>
        <xdr:cNvPr id="231" name="直線コネクタ 230"/>
        <xdr:cNvCxnSpPr/>
      </xdr:nvCxnSpPr>
      <xdr:spPr>
        <a:xfrm>
          <a:off x="4546600" y="1698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129182</xdr:rowOff>
    </xdr:from>
    <xdr:ext cx="599010" cy="259045"/>
    <xdr:sp macro="" textlink="">
      <xdr:nvSpPr>
        <xdr:cNvPr id="232" name="扶助費最大値テキスト"/>
        <xdr:cNvSpPr txBox="1"/>
      </xdr:nvSpPr>
      <xdr:spPr>
        <a:xfrm>
          <a:off x="4686300" y="1521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11055</xdr:rowOff>
    </xdr:from>
    <xdr:to>
      <xdr:col>24</xdr:col>
      <xdr:colOff>152400</xdr:colOff>
      <xdr:row>90</xdr:row>
      <xdr:rowOff>11055</xdr:rowOff>
    </xdr:to>
    <xdr:cxnSp macro="">
      <xdr:nvCxnSpPr>
        <xdr:cNvPr id="233" name="直線コネクタ 232"/>
        <xdr:cNvCxnSpPr/>
      </xdr:nvCxnSpPr>
      <xdr:spPr>
        <a:xfrm>
          <a:off x="4546600" y="1544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167323</xdr:rowOff>
    </xdr:from>
    <xdr:to>
      <xdr:col>24</xdr:col>
      <xdr:colOff>63500</xdr:colOff>
      <xdr:row>95</xdr:row>
      <xdr:rowOff>116593</xdr:rowOff>
    </xdr:to>
    <xdr:cxnSp macro="">
      <xdr:nvCxnSpPr>
        <xdr:cNvPr id="234" name="直線コネクタ 233"/>
        <xdr:cNvCxnSpPr/>
      </xdr:nvCxnSpPr>
      <xdr:spPr>
        <a:xfrm flipV="1">
          <a:off x="3797300" y="16283623"/>
          <a:ext cx="838200" cy="12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157376</xdr:rowOff>
    </xdr:from>
    <xdr:ext cx="599010" cy="259045"/>
    <xdr:sp macro="" textlink="">
      <xdr:nvSpPr>
        <xdr:cNvPr id="235" name="扶助費平均値テキスト"/>
        <xdr:cNvSpPr txBox="1"/>
      </xdr:nvSpPr>
      <xdr:spPr>
        <a:xfrm>
          <a:off x="4686300" y="16273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7499</xdr:rowOff>
    </xdr:from>
    <xdr:to>
      <xdr:col>24</xdr:col>
      <xdr:colOff>114300</xdr:colOff>
      <xdr:row>95</xdr:row>
      <xdr:rowOff>109099</xdr:rowOff>
    </xdr:to>
    <xdr:sp macro="" textlink="">
      <xdr:nvSpPr>
        <xdr:cNvPr id="236" name="フローチャート: 判断 235"/>
        <xdr:cNvSpPr/>
      </xdr:nvSpPr>
      <xdr:spPr>
        <a:xfrm>
          <a:off x="4584700" y="1629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116593</xdr:rowOff>
    </xdr:from>
    <xdr:to>
      <xdr:col>19</xdr:col>
      <xdr:colOff>177800</xdr:colOff>
      <xdr:row>96</xdr:row>
      <xdr:rowOff>90970</xdr:rowOff>
    </xdr:to>
    <xdr:cxnSp macro="">
      <xdr:nvCxnSpPr>
        <xdr:cNvPr id="237" name="直線コネクタ 236"/>
        <xdr:cNvCxnSpPr/>
      </xdr:nvCxnSpPr>
      <xdr:spPr>
        <a:xfrm flipV="1">
          <a:off x="2908300" y="16404343"/>
          <a:ext cx="889000" cy="14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144793</xdr:rowOff>
    </xdr:from>
    <xdr:to>
      <xdr:col>20</xdr:col>
      <xdr:colOff>38100</xdr:colOff>
      <xdr:row>96</xdr:row>
      <xdr:rowOff>74943</xdr:rowOff>
    </xdr:to>
    <xdr:sp macro="" textlink="">
      <xdr:nvSpPr>
        <xdr:cNvPr id="238" name="フローチャート: 判断 237"/>
        <xdr:cNvSpPr/>
      </xdr:nvSpPr>
      <xdr:spPr>
        <a:xfrm>
          <a:off x="37465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66070</xdr:rowOff>
    </xdr:from>
    <xdr:ext cx="599010" cy="259045"/>
    <xdr:sp macro="" textlink="">
      <xdr:nvSpPr>
        <xdr:cNvPr id="239" name="テキスト ボックス 238"/>
        <xdr:cNvSpPr txBox="1"/>
      </xdr:nvSpPr>
      <xdr:spPr>
        <a:xfrm>
          <a:off x="3497795" y="1652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90970</xdr:rowOff>
    </xdr:from>
    <xdr:to>
      <xdr:col>15</xdr:col>
      <xdr:colOff>50800</xdr:colOff>
      <xdr:row>96</xdr:row>
      <xdr:rowOff>132232</xdr:rowOff>
    </xdr:to>
    <xdr:cxnSp macro="">
      <xdr:nvCxnSpPr>
        <xdr:cNvPr id="240" name="直線コネクタ 239"/>
        <xdr:cNvCxnSpPr/>
      </xdr:nvCxnSpPr>
      <xdr:spPr>
        <a:xfrm flipV="1">
          <a:off x="2019300" y="16550170"/>
          <a:ext cx="8890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54820</xdr:rowOff>
    </xdr:from>
    <xdr:to>
      <xdr:col>15</xdr:col>
      <xdr:colOff>101600</xdr:colOff>
      <xdr:row>96</xdr:row>
      <xdr:rowOff>156420</xdr:rowOff>
    </xdr:to>
    <xdr:sp macro="" textlink="">
      <xdr:nvSpPr>
        <xdr:cNvPr id="241" name="フローチャート: 判断 240"/>
        <xdr:cNvSpPr/>
      </xdr:nvSpPr>
      <xdr:spPr>
        <a:xfrm>
          <a:off x="2857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147547</xdr:rowOff>
    </xdr:from>
    <xdr:ext cx="599010" cy="259045"/>
    <xdr:sp macro="" textlink="">
      <xdr:nvSpPr>
        <xdr:cNvPr id="242" name="テキスト ボックス 241"/>
        <xdr:cNvSpPr txBox="1"/>
      </xdr:nvSpPr>
      <xdr:spPr>
        <a:xfrm>
          <a:off x="2608795" y="166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132232</xdr:rowOff>
    </xdr:from>
    <xdr:to>
      <xdr:col>10</xdr:col>
      <xdr:colOff>114300</xdr:colOff>
      <xdr:row>96</xdr:row>
      <xdr:rowOff>159913</xdr:rowOff>
    </xdr:to>
    <xdr:cxnSp macro="">
      <xdr:nvCxnSpPr>
        <xdr:cNvPr id="243" name="直線コネクタ 242"/>
        <xdr:cNvCxnSpPr/>
      </xdr:nvCxnSpPr>
      <xdr:spPr>
        <a:xfrm flipV="1">
          <a:off x="1130300" y="16591432"/>
          <a:ext cx="889000" cy="2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69069</xdr:rowOff>
    </xdr:from>
    <xdr:to>
      <xdr:col>10</xdr:col>
      <xdr:colOff>165100</xdr:colOff>
      <xdr:row>96</xdr:row>
      <xdr:rowOff>170669</xdr:rowOff>
    </xdr:to>
    <xdr:sp macro="" textlink="">
      <xdr:nvSpPr>
        <xdr:cNvPr id="244" name="フローチャート: 判断 243"/>
        <xdr:cNvSpPr/>
      </xdr:nvSpPr>
      <xdr:spPr>
        <a:xfrm>
          <a:off x="1968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15746</xdr:rowOff>
    </xdr:from>
    <xdr:ext cx="599010" cy="259045"/>
    <xdr:sp macro="" textlink="">
      <xdr:nvSpPr>
        <xdr:cNvPr id="245" name="テキスト ボックス 244"/>
        <xdr:cNvSpPr txBox="1"/>
      </xdr:nvSpPr>
      <xdr:spPr>
        <a:xfrm>
          <a:off x="1719795" y="1630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150870</xdr:rowOff>
    </xdr:from>
    <xdr:to>
      <xdr:col>6</xdr:col>
      <xdr:colOff>38100</xdr:colOff>
      <xdr:row>97</xdr:row>
      <xdr:rowOff>81020</xdr:rowOff>
    </xdr:to>
    <xdr:sp macro="" textlink="">
      <xdr:nvSpPr>
        <xdr:cNvPr id="246" name="フローチャート: 判断 245"/>
        <xdr:cNvSpPr/>
      </xdr:nvSpPr>
      <xdr:spPr>
        <a:xfrm>
          <a:off x="1079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72147</xdr:rowOff>
    </xdr:from>
    <xdr:ext cx="599010" cy="259045"/>
    <xdr:sp macro="" textlink="">
      <xdr:nvSpPr>
        <xdr:cNvPr id="247" name="テキスト ボックス 246"/>
        <xdr:cNvSpPr txBox="1"/>
      </xdr:nvSpPr>
      <xdr:spPr>
        <a:xfrm>
          <a:off x="830795" y="1670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116523</xdr:rowOff>
    </xdr:from>
    <xdr:to>
      <xdr:col>24</xdr:col>
      <xdr:colOff>114300</xdr:colOff>
      <xdr:row>95</xdr:row>
      <xdr:rowOff>46673</xdr:rowOff>
    </xdr:to>
    <xdr:sp macro="" textlink="">
      <xdr:nvSpPr>
        <xdr:cNvPr id="253" name="楕円 252"/>
        <xdr:cNvSpPr/>
      </xdr:nvSpPr>
      <xdr:spPr>
        <a:xfrm>
          <a:off x="4584700" y="1623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139400</xdr:rowOff>
    </xdr:from>
    <xdr:ext cx="599010" cy="259045"/>
    <xdr:sp macro="" textlink="">
      <xdr:nvSpPr>
        <xdr:cNvPr id="254" name="扶助費該当値テキスト"/>
        <xdr:cNvSpPr txBox="1"/>
      </xdr:nvSpPr>
      <xdr:spPr>
        <a:xfrm>
          <a:off x="4686300" y="16084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65793</xdr:rowOff>
    </xdr:from>
    <xdr:to>
      <xdr:col>20</xdr:col>
      <xdr:colOff>38100</xdr:colOff>
      <xdr:row>95</xdr:row>
      <xdr:rowOff>167393</xdr:rowOff>
    </xdr:to>
    <xdr:sp macro="" textlink="">
      <xdr:nvSpPr>
        <xdr:cNvPr id="255" name="楕円 254"/>
        <xdr:cNvSpPr/>
      </xdr:nvSpPr>
      <xdr:spPr>
        <a:xfrm>
          <a:off x="3746500" y="1635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12470</xdr:rowOff>
    </xdr:from>
    <xdr:ext cx="599010" cy="259045"/>
    <xdr:sp macro="" textlink="">
      <xdr:nvSpPr>
        <xdr:cNvPr id="256" name="テキスト ボックス 255"/>
        <xdr:cNvSpPr txBox="1"/>
      </xdr:nvSpPr>
      <xdr:spPr>
        <a:xfrm>
          <a:off x="3497795" y="1612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40170</xdr:rowOff>
    </xdr:from>
    <xdr:to>
      <xdr:col>15</xdr:col>
      <xdr:colOff>101600</xdr:colOff>
      <xdr:row>96</xdr:row>
      <xdr:rowOff>141770</xdr:rowOff>
    </xdr:to>
    <xdr:sp macro="" textlink="">
      <xdr:nvSpPr>
        <xdr:cNvPr id="257" name="楕円 256"/>
        <xdr:cNvSpPr/>
      </xdr:nvSpPr>
      <xdr:spPr>
        <a:xfrm>
          <a:off x="2857500" y="1649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158297</xdr:rowOff>
    </xdr:from>
    <xdr:ext cx="599010" cy="259045"/>
    <xdr:sp macro="" textlink="">
      <xdr:nvSpPr>
        <xdr:cNvPr id="258" name="テキスト ボックス 257"/>
        <xdr:cNvSpPr txBox="1"/>
      </xdr:nvSpPr>
      <xdr:spPr>
        <a:xfrm>
          <a:off x="2608795" y="1627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81432</xdr:rowOff>
    </xdr:from>
    <xdr:to>
      <xdr:col>10</xdr:col>
      <xdr:colOff>165100</xdr:colOff>
      <xdr:row>97</xdr:row>
      <xdr:rowOff>11582</xdr:rowOff>
    </xdr:to>
    <xdr:sp macro="" textlink="">
      <xdr:nvSpPr>
        <xdr:cNvPr id="259" name="楕円 258"/>
        <xdr:cNvSpPr/>
      </xdr:nvSpPr>
      <xdr:spPr>
        <a:xfrm>
          <a:off x="1968500" y="1654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2709</xdr:rowOff>
    </xdr:from>
    <xdr:ext cx="599010" cy="259045"/>
    <xdr:sp macro="" textlink="">
      <xdr:nvSpPr>
        <xdr:cNvPr id="260" name="テキスト ボックス 259"/>
        <xdr:cNvSpPr txBox="1"/>
      </xdr:nvSpPr>
      <xdr:spPr>
        <a:xfrm>
          <a:off x="1719795" y="1663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109113</xdr:rowOff>
    </xdr:from>
    <xdr:to>
      <xdr:col>6</xdr:col>
      <xdr:colOff>38100</xdr:colOff>
      <xdr:row>97</xdr:row>
      <xdr:rowOff>39263</xdr:rowOff>
    </xdr:to>
    <xdr:sp macro="" textlink="">
      <xdr:nvSpPr>
        <xdr:cNvPr id="261" name="楕円 260"/>
        <xdr:cNvSpPr/>
      </xdr:nvSpPr>
      <xdr:spPr>
        <a:xfrm>
          <a:off x="1079500" y="1656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55790</xdr:rowOff>
    </xdr:from>
    <xdr:ext cx="599010" cy="259045"/>
    <xdr:sp macro="" textlink="">
      <xdr:nvSpPr>
        <xdr:cNvPr id="262" name="テキスト ボックス 261"/>
        <xdr:cNvSpPr txBox="1"/>
      </xdr:nvSpPr>
      <xdr:spPr>
        <a:xfrm>
          <a:off x="830795" y="16343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104089</xdr:rowOff>
    </xdr:from>
    <xdr:to>
      <xdr:col>54</xdr:col>
      <xdr:colOff>189865</xdr:colOff>
      <xdr:row>35</xdr:row>
      <xdr:rowOff>111866</xdr:rowOff>
    </xdr:to>
    <xdr:cxnSp macro="">
      <xdr:nvCxnSpPr>
        <xdr:cNvPr id="284" name="直線コネクタ 283"/>
        <xdr:cNvCxnSpPr/>
      </xdr:nvCxnSpPr>
      <xdr:spPr>
        <a:xfrm flipV="1">
          <a:off x="10475595" y="5247589"/>
          <a:ext cx="1270" cy="86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130008</xdr:rowOff>
    </xdr:from>
    <xdr:ext cx="599010" cy="259045"/>
    <xdr:sp macro="" textlink="">
      <xdr:nvSpPr>
        <xdr:cNvPr id="285" name="補助費等最小値テキスト"/>
        <xdr:cNvSpPr txBox="1"/>
      </xdr:nvSpPr>
      <xdr:spPr>
        <a:xfrm>
          <a:off x="10528300" y="61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111866</xdr:rowOff>
    </xdr:from>
    <xdr:to>
      <xdr:col>55</xdr:col>
      <xdr:colOff>88900</xdr:colOff>
      <xdr:row>35</xdr:row>
      <xdr:rowOff>111866</xdr:rowOff>
    </xdr:to>
    <xdr:cxnSp macro="">
      <xdr:nvCxnSpPr>
        <xdr:cNvPr id="286" name="直線コネクタ 285"/>
        <xdr:cNvCxnSpPr/>
      </xdr:nvCxnSpPr>
      <xdr:spPr>
        <a:xfrm>
          <a:off x="10388600" y="611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50766</xdr:rowOff>
    </xdr:from>
    <xdr:ext cx="599010" cy="259045"/>
    <xdr:sp macro="" textlink="">
      <xdr:nvSpPr>
        <xdr:cNvPr id="287" name="補助費等最大値テキスト"/>
        <xdr:cNvSpPr txBox="1"/>
      </xdr:nvSpPr>
      <xdr:spPr>
        <a:xfrm>
          <a:off x="10528300" y="50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104089</xdr:rowOff>
    </xdr:from>
    <xdr:to>
      <xdr:col>55</xdr:col>
      <xdr:colOff>88900</xdr:colOff>
      <xdr:row>30</xdr:row>
      <xdr:rowOff>104089</xdr:rowOff>
    </xdr:to>
    <xdr:cxnSp macro="">
      <xdr:nvCxnSpPr>
        <xdr:cNvPr id="288" name="直線コネクタ 287"/>
        <xdr:cNvCxnSpPr/>
      </xdr:nvCxnSpPr>
      <xdr:spPr>
        <a:xfrm>
          <a:off x="10388600" y="524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95882</xdr:rowOff>
    </xdr:from>
    <xdr:to>
      <xdr:col>55</xdr:col>
      <xdr:colOff>0</xdr:colOff>
      <xdr:row>38</xdr:row>
      <xdr:rowOff>48695</xdr:rowOff>
    </xdr:to>
    <xdr:cxnSp macro="">
      <xdr:nvCxnSpPr>
        <xdr:cNvPr id="289" name="直線コネクタ 288"/>
        <xdr:cNvCxnSpPr/>
      </xdr:nvCxnSpPr>
      <xdr:spPr>
        <a:xfrm flipV="1">
          <a:off x="9639300" y="6096632"/>
          <a:ext cx="838200" cy="46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47458</xdr:rowOff>
    </xdr:from>
    <xdr:ext cx="599010" cy="259045"/>
    <xdr:sp macro="" textlink="">
      <xdr:nvSpPr>
        <xdr:cNvPr id="290" name="補助費等平均値テキスト"/>
        <xdr:cNvSpPr txBox="1"/>
      </xdr:nvSpPr>
      <xdr:spPr>
        <a:xfrm>
          <a:off x="10528300" y="58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24581</xdr:rowOff>
    </xdr:from>
    <xdr:to>
      <xdr:col>55</xdr:col>
      <xdr:colOff>50800</xdr:colOff>
      <xdr:row>35</xdr:row>
      <xdr:rowOff>126181</xdr:rowOff>
    </xdr:to>
    <xdr:sp macro="" textlink="">
      <xdr:nvSpPr>
        <xdr:cNvPr id="291" name="フローチャート: 判断 290"/>
        <xdr:cNvSpPr/>
      </xdr:nvSpPr>
      <xdr:spPr>
        <a:xfrm>
          <a:off x="104267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45910</xdr:rowOff>
    </xdr:from>
    <xdr:to>
      <xdr:col>50</xdr:col>
      <xdr:colOff>114300</xdr:colOff>
      <xdr:row>38</xdr:row>
      <xdr:rowOff>48695</xdr:rowOff>
    </xdr:to>
    <xdr:cxnSp macro="">
      <xdr:nvCxnSpPr>
        <xdr:cNvPr id="292" name="直線コネクタ 291"/>
        <xdr:cNvCxnSpPr/>
      </xdr:nvCxnSpPr>
      <xdr:spPr>
        <a:xfrm>
          <a:off x="8750300" y="6561010"/>
          <a:ext cx="889000" cy="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156255</xdr:rowOff>
    </xdr:from>
    <xdr:to>
      <xdr:col>50</xdr:col>
      <xdr:colOff>165100</xdr:colOff>
      <xdr:row>38</xdr:row>
      <xdr:rowOff>86405</xdr:rowOff>
    </xdr:to>
    <xdr:sp macro="" textlink="">
      <xdr:nvSpPr>
        <xdr:cNvPr id="293" name="フローチャート: 判断 292"/>
        <xdr:cNvSpPr/>
      </xdr:nvSpPr>
      <xdr:spPr>
        <a:xfrm>
          <a:off x="9588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102932</xdr:rowOff>
    </xdr:from>
    <xdr:ext cx="534377" cy="259045"/>
    <xdr:sp macro="" textlink="">
      <xdr:nvSpPr>
        <xdr:cNvPr id="294" name="テキスト ボックス 293"/>
        <xdr:cNvSpPr txBox="1"/>
      </xdr:nvSpPr>
      <xdr:spPr>
        <a:xfrm>
          <a:off x="9372111" y="627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45910</xdr:rowOff>
    </xdr:from>
    <xdr:to>
      <xdr:col>45</xdr:col>
      <xdr:colOff>177800</xdr:colOff>
      <xdr:row>38</xdr:row>
      <xdr:rowOff>53239</xdr:rowOff>
    </xdr:to>
    <xdr:cxnSp macro="">
      <xdr:nvCxnSpPr>
        <xdr:cNvPr id="295" name="直線コネクタ 294"/>
        <xdr:cNvCxnSpPr/>
      </xdr:nvCxnSpPr>
      <xdr:spPr>
        <a:xfrm flipV="1">
          <a:off x="7861300" y="6561010"/>
          <a:ext cx="889000" cy="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165398</xdr:rowOff>
    </xdr:from>
    <xdr:to>
      <xdr:col>46</xdr:col>
      <xdr:colOff>38100</xdr:colOff>
      <xdr:row>38</xdr:row>
      <xdr:rowOff>95548</xdr:rowOff>
    </xdr:to>
    <xdr:sp macro="" textlink="">
      <xdr:nvSpPr>
        <xdr:cNvPr id="296" name="フローチャート: 判断 295"/>
        <xdr:cNvSpPr/>
      </xdr:nvSpPr>
      <xdr:spPr>
        <a:xfrm>
          <a:off x="8699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112076</xdr:rowOff>
    </xdr:from>
    <xdr:ext cx="534377" cy="259045"/>
    <xdr:sp macro="" textlink="">
      <xdr:nvSpPr>
        <xdr:cNvPr id="297" name="テキスト ボックス 296"/>
        <xdr:cNvSpPr txBox="1"/>
      </xdr:nvSpPr>
      <xdr:spPr>
        <a:xfrm>
          <a:off x="8483111" y="628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53239</xdr:rowOff>
    </xdr:from>
    <xdr:to>
      <xdr:col>41</xdr:col>
      <xdr:colOff>50800</xdr:colOff>
      <xdr:row>38</xdr:row>
      <xdr:rowOff>61487</xdr:rowOff>
    </xdr:to>
    <xdr:cxnSp macro="">
      <xdr:nvCxnSpPr>
        <xdr:cNvPr id="298" name="直線コネクタ 297"/>
        <xdr:cNvCxnSpPr/>
      </xdr:nvCxnSpPr>
      <xdr:spPr>
        <a:xfrm flipV="1">
          <a:off x="6972300" y="6568339"/>
          <a:ext cx="889000" cy="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171068</xdr:rowOff>
    </xdr:from>
    <xdr:to>
      <xdr:col>41</xdr:col>
      <xdr:colOff>101600</xdr:colOff>
      <xdr:row>38</xdr:row>
      <xdr:rowOff>101218</xdr:rowOff>
    </xdr:to>
    <xdr:sp macro="" textlink="">
      <xdr:nvSpPr>
        <xdr:cNvPr id="299" name="フローチャート: 判断 298"/>
        <xdr:cNvSpPr/>
      </xdr:nvSpPr>
      <xdr:spPr>
        <a:xfrm>
          <a:off x="7810500" y="651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117745</xdr:rowOff>
    </xdr:from>
    <xdr:ext cx="534377" cy="259045"/>
    <xdr:sp macro="" textlink="">
      <xdr:nvSpPr>
        <xdr:cNvPr id="300" name="テキスト ボックス 299"/>
        <xdr:cNvSpPr txBox="1"/>
      </xdr:nvSpPr>
      <xdr:spPr>
        <a:xfrm>
          <a:off x="7594111" y="628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xdr:rowOff>
    </xdr:from>
    <xdr:to>
      <xdr:col>36</xdr:col>
      <xdr:colOff>165100</xdr:colOff>
      <xdr:row>38</xdr:row>
      <xdr:rowOff>104432</xdr:rowOff>
    </xdr:to>
    <xdr:sp macro="" textlink="">
      <xdr:nvSpPr>
        <xdr:cNvPr id="301" name="フローチャート: 判断 300"/>
        <xdr:cNvSpPr/>
      </xdr:nvSpPr>
      <xdr:spPr>
        <a:xfrm>
          <a:off x="6921500" y="651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120959</xdr:rowOff>
    </xdr:from>
    <xdr:ext cx="534377" cy="259045"/>
    <xdr:sp macro="" textlink="">
      <xdr:nvSpPr>
        <xdr:cNvPr id="302" name="テキスト ボックス 301"/>
        <xdr:cNvSpPr txBox="1"/>
      </xdr:nvSpPr>
      <xdr:spPr>
        <a:xfrm>
          <a:off x="6705111" y="629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45082</xdr:rowOff>
    </xdr:from>
    <xdr:to>
      <xdr:col>55</xdr:col>
      <xdr:colOff>50800</xdr:colOff>
      <xdr:row>35</xdr:row>
      <xdr:rowOff>146682</xdr:rowOff>
    </xdr:to>
    <xdr:sp macro="" textlink="">
      <xdr:nvSpPr>
        <xdr:cNvPr id="308" name="楕円 307"/>
        <xdr:cNvSpPr/>
      </xdr:nvSpPr>
      <xdr:spPr>
        <a:xfrm>
          <a:off x="10426700" y="604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3008</xdr:rowOff>
    </xdr:from>
    <xdr:ext cx="599010" cy="259045"/>
    <xdr:sp macro="" textlink="">
      <xdr:nvSpPr>
        <xdr:cNvPr id="309" name="補助費等該当値テキスト"/>
        <xdr:cNvSpPr txBox="1"/>
      </xdr:nvSpPr>
      <xdr:spPr>
        <a:xfrm>
          <a:off x="10528300" y="600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169345</xdr:rowOff>
    </xdr:from>
    <xdr:to>
      <xdr:col>50</xdr:col>
      <xdr:colOff>165100</xdr:colOff>
      <xdr:row>38</xdr:row>
      <xdr:rowOff>99495</xdr:rowOff>
    </xdr:to>
    <xdr:sp macro="" textlink="">
      <xdr:nvSpPr>
        <xdr:cNvPr id="310" name="楕円 309"/>
        <xdr:cNvSpPr/>
      </xdr:nvSpPr>
      <xdr:spPr>
        <a:xfrm>
          <a:off x="9588500" y="651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90622</xdr:rowOff>
    </xdr:from>
    <xdr:ext cx="534377" cy="259045"/>
    <xdr:sp macro="" textlink="">
      <xdr:nvSpPr>
        <xdr:cNvPr id="311" name="テキスト ボックス 310"/>
        <xdr:cNvSpPr txBox="1"/>
      </xdr:nvSpPr>
      <xdr:spPr>
        <a:xfrm>
          <a:off x="9372111" y="660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166560</xdr:rowOff>
    </xdr:from>
    <xdr:to>
      <xdr:col>46</xdr:col>
      <xdr:colOff>38100</xdr:colOff>
      <xdr:row>38</xdr:row>
      <xdr:rowOff>96710</xdr:rowOff>
    </xdr:to>
    <xdr:sp macro="" textlink="">
      <xdr:nvSpPr>
        <xdr:cNvPr id="312" name="楕円 311"/>
        <xdr:cNvSpPr/>
      </xdr:nvSpPr>
      <xdr:spPr>
        <a:xfrm>
          <a:off x="8699500" y="651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87837</xdr:rowOff>
    </xdr:from>
    <xdr:ext cx="534377" cy="259045"/>
    <xdr:sp macro="" textlink="">
      <xdr:nvSpPr>
        <xdr:cNvPr id="313" name="テキスト ボックス 312"/>
        <xdr:cNvSpPr txBox="1"/>
      </xdr:nvSpPr>
      <xdr:spPr>
        <a:xfrm>
          <a:off x="8483111" y="660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2439</xdr:rowOff>
    </xdr:from>
    <xdr:to>
      <xdr:col>41</xdr:col>
      <xdr:colOff>101600</xdr:colOff>
      <xdr:row>38</xdr:row>
      <xdr:rowOff>104039</xdr:rowOff>
    </xdr:to>
    <xdr:sp macro="" textlink="">
      <xdr:nvSpPr>
        <xdr:cNvPr id="314" name="楕円 313"/>
        <xdr:cNvSpPr/>
      </xdr:nvSpPr>
      <xdr:spPr>
        <a:xfrm>
          <a:off x="7810500" y="651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95166</xdr:rowOff>
    </xdr:from>
    <xdr:ext cx="534377" cy="259045"/>
    <xdr:sp macro="" textlink="">
      <xdr:nvSpPr>
        <xdr:cNvPr id="315" name="テキスト ボックス 314"/>
        <xdr:cNvSpPr txBox="1"/>
      </xdr:nvSpPr>
      <xdr:spPr>
        <a:xfrm>
          <a:off x="7594111" y="661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10687</xdr:rowOff>
    </xdr:from>
    <xdr:to>
      <xdr:col>36</xdr:col>
      <xdr:colOff>165100</xdr:colOff>
      <xdr:row>38</xdr:row>
      <xdr:rowOff>112287</xdr:rowOff>
    </xdr:to>
    <xdr:sp macro="" textlink="">
      <xdr:nvSpPr>
        <xdr:cNvPr id="316" name="楕円 315"/>
        <xdr:cNvSpPr/>
      </xdr:nvSpPr>
      <xdr:spPr>
        <a:xfrm>
          <a:off x="6921500" y="652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103414</xdr:rowOff>
    </xdr:from>
    <xdr:ext cx="534377" cy="259045"/>
    <xdr:sp macro="" textlink="">
      <xdr:nvSpPr>
        <xdr:cNvPr id="317" name="テキスト ボックス 316"/>
        <xdr:cNvSpPr txBox="1"/>
      </xdr:nvSpPr>
      <xdr:spPr>
        <a:xfrm>
          <a:off x="6705111" y="661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24371</xdr:rowOff>
    </xdr:from>
    <xdr:to>
      <xdr:col>54</xdr:col>
      <xdr:colOff>189865</xdr:colOff>
      <xdr:row>58</xdr:row>
      <xdr:rowOff>29896</xdr:rowOff>
    </xdr:to>
    <xdr:cxnSp macro="">
      <xdr:nvCxnSpPr>
        <xdr:cNvPr id="341" name="直線コネクタ 340"/>
        <xdr:cNvCxnSpPr/>
      </xdr:nvCxnSpPr>
      <xdr:spPr>
        <a:xfrm flipV="1">
          <a:off x="10475595" y="8596871"/>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33723</xdr:rowOff>
    </xdr:from>
    <xdr:ext cx="534377" cy="259045"/>
    <xdr:sp macro="" textlink="">
      <xdr:nvSpPr>
        <xdr:cNvPr id="342" name="普通建設事業費最小値テキスト"/>
        <xdr:cNvSpPr txBox="1"/>
      </xdr:nvSpPr>
      <xdr:spPr>
        <a:xfrm>
          <a:off x="10528300"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29896</xdr:rowOff>
    </xdr:from>
    <xdr:to>
      <xdr:col>55</xdr:col>
      <xdr:colOff>88900</xdr:colOff>
      <xdr:row>58</xdr:row>
      <xdr:rowOff>29896</xdr:rowOff>
    </xdr:to>
    <xdr:cxnSp macro="">
      <xdr:nvCxnSpPr>
        <xdr:cNvPr id="343" name="直線コネクタ 342"/>
        <xdr:cNvCxnSpPr/>
      </xdr:nvCxnSpPr>
      <xdr:spPr>
        <a:xfrm>
          <a:off x="10388600" y="997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142498</xdr:rowOff>
    </xdr:from>
    <xdr:ext cx="599010" cy="259045"/>
    <xdr:sp macro="" textlink="">
      <xdr:nvSpPr>
        <xdr:cNvPr id="344" name="普通建設事業費最大値テキスト"/>
        <xdr:cNvSpPr txBox="1"/>
      </xdr:nvSpPr>
      <xdr:spPr>
        <a:xfrm>
          <a:off x="10528300" y="837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24371</xdr:rowOff>
    </xdr:from>
    <xdr:to>
      <xdr:col>55</xdr:col>
      <xdr:colOff>88900</xdr:colOff>
      <xdr:row>50</xdr:row>
      <xdr:rowOff>24371</xdr:rowOff>
    </xdr:to>
    <xdr:cxnSp macro="">
      <xdr:nvCxnSpPr>
        <xdr:cNvPr id="345" name="直線コネクタ 344"/>
        <xdr:cNvCxnSpPr/>
      </xdr:nvCxnSpPr>
      <xdr:spPr>
        <a:xfrm>
          <a:off x="10388600" y="859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96449</xdr:rowOff>
    </xdr:from>
    <xdr:to>
      <xdr:col>55</xdr:col>
      <xdr:colOff>0</xdr:colOff>
      <xdr:row>57</xdr:row>
      <xdr:rowOff>122776</xdr:rowOff>
    </xdr:to>
    <xdr:cxnSp macro="">
      <xdr:nvCxnSpPr>
        <xdr:cNvPr id="346" name="直線コネクタ 345"/>
        <xdr:cNvCxnSpPr/>
      </xdr:nvCxnSpPr>
      <xdr:spPr>
        <a:xfrm flipV="1">
          <a:off x="9639300" y="9869099"/>
          <a:ext cx="8382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146334</xdr:rowOff>
    </xdr:from>
    <xdr:ext cx="534377" cy="259045"/>
    <xdr:sp macro="" textlink="">
      <xdr:nvSpPr>
        <xdr:cNvPr id="347" name="普通建設事業費平均値テキスト"/>
        <xdr:cNvSpPr txBox="1"/>
      </xdr:nvSpPr>
      <xdr:spPr>
        <a:xfrm>
          <a:off x="10528300" y="957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123457</xdr:rowOff>
    </xdr:from>
    <xdr:to>
      <xdr:col>55</xdr:col>
      <xdr:colOff>50800</xdr:colOff>
      <xdr:row>57</xdr:row>
      <xdr:rowOff>53607</xdr:rowOff>
    </xdr:to>
    <xdr:sp macro="" textlink="">
      <xdr:nvSpPr>
        <xdr:cNvPr id="348" name="フローチャート: 判断 347"/>
        <xdr:cNvSpPr/>
      </xdr:nvSpPr>
      <xdr:spPr>
        <a:xfrm>
          <a:off x="10426700" y="972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57693</xdr:rowOff>
    </xdr:from>
    <xdr:to>
      <xdr:col>50</xdr:col>
      <xdr:colOff>114300</xdr:colOff>
      <xdr:row>57</xdr:row>
      <xdr:rowOff>122776</xdr:rowOff>
    </xdr:to>
    <xdr:cxnSp macro="">
      <xdr:nvCxnSpPr>
        <xdr:cNvPr id="349" name="直線コネクタ 348"/>
        <xdr:cNvCxnSpPr/>
      </xdr:nvCxnSpPr>
      <xdr:spPr>
        <a:xfrm>
          <a:off x="8750300" y="9658893"/>
          <a:ext cx="889000" cy="23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114191</xdr:rowOff>
    </xdr:from>
    <xdr:to>
      <xdr:col>50</xdr:col>
      <xdr:colOff>165100</xdr:colOff>
      <xdr:row>57</xdr:row>
      <xdr:rowOff>44341</xdr:rowOff>
    </xdr:to>
    <xdr:sp macro="" textlink="">
      <xdr:nvSpPr>
        <xdr:cNvPr id="350" name="フローチャート: 判断 349"/>
        <xdr:cNvSpPr/>
      </xdr:nvSpPr>
      <xdr:spPr>
        <a:xfrm>
          <a:off x="9588500" y="97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60868</xdr:rowOff>
    </xdr:from>
    <xdr:ext cx="534377" cy="259045"/>
    <xdr:sp macro="" textlink="">
      <xdr:nvSpPr>
        <xdr:cNvPr id="351" name="テキスト ボックス 350"/>
        <xdr:cNvSpPr txBox="1"/>
      </xdr:nvSpPr>
      <xdr:spPr>
        <a:xfrm>
          <a:off x="9372111" y="949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57693</xdr:rowOff>
    </xdr:from>
    <xdr:to>
      <xdr:col>45</xdr:col>
      <xdr:colOff>177800</xdr:colOff>
      <xdr:row>57</xdr:row>
      <xdr:rowOff>139738</xdr:rowOff>
    </xdr:to>
    <xdr:cxnSp macro="">
      <xdr:nvCxnSpPr>
        <xdr:cNvPr id="352" name="直線コネクタ 351"/>
        <xdr:cNvCxnSpPr/>
      </xdr:nvCxnSpPr>
      <xdr:spPr>
        <a:xfrm flipV="1">
          <a:off x="7861300" y="9658893"/>
          <a:ext cx="889000" cy="25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128554</xdr:rowOff>
    </xdr:from>
    <xdr:to>
      <xdr:col>46</xdr:col>
      <xdr:colOff>38100</xdr:colOff>
      <xdr:row>57</xdr:row>
      <xdr:rowOff>58704</xdr:rowOff>
    </xdr:to>
    <xdr:sp macro="" textlink="">
      <xdr:nvSpPr>
        <xdr:cNvPr id="353" name="フローチャート: 判断 352"/>
        <xdr:cNvSpPr/>
      </xdr:nvSpPr>
      <xdr:spPr>
        <a:xfrm>
          <a:off x="86995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49831</xdr:rowOff>
    </xdr:from>
    <xdr:ext cx="534377" cy="259045"/>
    <xdr:sp macro="" textlink="">
      <xdr:nvSpPr>
        <xdr:cNvPr id="354" name="テキスト ボックス 353"/>
        <xdr:cNvSpPr txBox="1"/>
      </xdr:nvSpPr>
      <xdr:spPr>
        <a:xfrm>
          <a:off x="8483111" y="982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96967</xdr:rowOff>
    </xdr:from>
    <xdr:to>
      <xdr:col>41</xdr:col>
      <xdr:colOff>50800</xdr:colOff>
      <xdr:row>57</xdr:row>
      <xdr:rowOff>139738</xdr:rowOff>
    </xdr:to>
    <xdr:cxnSp macro="">
      <xdr:nvCxnSpPr>
        <xdr:cNvPr id="355" name="直線コネクタ 354"/>
        <xdr:cNvCxnSpPr/>
      </xdr:nvCxnSpPr>
      <xdr:spPr>
        <a:xfrm>
          <a:off x="6972300" y="9869617"/>
          <a:ext cx="889000" cy="4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152253</xdr:rowOff>
    </xdr:from>
    <xdr:to>
      <xdr:col>41</xdr:col>
      <xdr:colOff>101600</xdr:colOff>
      <xdr:row>57</xdr:row>
      <xdr:rowOff>82403</xdr:rowOff>
    </xdr:to>
    <xdr:sp macro="" textlink="">
      <xdr:nvSpPr>
        <xdr:cNvPr id="356" name="フローチャート: 判断 355"/>
        <xdr:cNvSpPr/>
      </xdr:nvSpPr>
      <xdr:spPr>
        <a:xfrm>
          <a:off x="7810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98930</xdr:rowOff>
    </xdr:from>
    <xdr:ext cx="534377" cy="259045"/>
    <xdr:sp macro="" textlink="">
      <xdr:nvSpPr>
        <xdr:cNvPr id="357" name="テキスト ボックス 356"/>
        <xdr:cNvSpPr txBox="1"/>
      </xdr:nvSpPr>
      <xdr:spPr>
        <a:xfrm>
          <a:off x="7594111" y="95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115074</xdr:rowOff>
    </xdr:from>
    <xdr:to>
      <xdr:col>36</xdr:col>
      <xdr:colOff>165100</xdr:colOff>
      <xdr:row>57</xdr:row>
      <xdr:rowOff>45224</xdr:rowOff>
    </xdr:to>
    <xdr:sp macro="" textlink="">
      <xdr:nvSpPr>
        <xdr:cNvPr id="358" name="フローチャート: 判断 357"/>
        <xdr:cNvSpPr/>
      </xdr:nvSpPr>
      <xdr:spPr>
        <a:xfrm>
          <a:off x="6921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61751</xdr:rowOff>
    </xdr:from>
    <xdr:ext cx="534377" cy="259045"/>
    <xdr:sp macro="" textlink="">
      <xdr:nvSpPr>
        <xdr:cNvPr id="359" name="テキスト ボックス 358"/>
        <xdr:cNvSpPr txBox="1"/>
      </xdr:nvSpPr>
      <xdr:spPr>
        <a:xfrm>
          <a:off x="6705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45649</xdr:rowOff>
    </xdr:from>
    <xdr:to>
      <xdr:col>55</xdr:col>
      <xdr:colOff>50800</xdr:colOff>
      <xdr:row>57</xdr:row>
      <xdr:rowOff>147249</xdr:rowOff>
    </xdr:to>
    <xdr:sp macro="" textlink="">
      <xdr:nvSpPr>
        <xdr:cNvPr id="365" name="楕円 364"/>
        <xdr:cNvSpPr/>
      </xdr:nvSpPr>
      <xdr:spPr>
        <a:xfrm>
          <a:off x="10426700" y="98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132026</xdr:rowOff>
    </xdr:from>
    <xdr:ext cx="534377" cy="259045"/>
    <xdr:sp macro="" textlink="">
      <xdr:nvSpPr>
        <xdr:cNvPr id="366" name="普通建設事業費該当値テキスト"/>
        <xdr:cNvSpPr txBox="1"/>
      </xdr:nvSpPr>
      <xdr:spPr>
        <a:xfrm>
          <a:off x="10528300" y="973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71976</xdr:rowOff>
    </xdr:from>
    <xdr:to>
      <xdr:col>50</xdr:col>
      <xdr:colOff>165100</xdr:colOff>
      <xdr:row>58</xdr:row>
      <xdr:rowOff>2126</xdr:rowOff>
    </xdr:to>
    <xdr:sp macro="" textlink="">
      <xdr:nvSpPr>
        <xdr:cNvPr id="367" name="楕円 366"/>
        <xdr:cNvSpPr/>
      </xdr:nvSpPr>
      <xdr:spPr>
        <a:xfrm>
          <a:off x="9588500" y="984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164703</xdr:rowOff>
    </xdr:from>
    <xdr:ext cx="534377" cy="259045"/>
    <xdr:sp macro="" textlink="">
      <xdr:nvSpPr>
        <xdr:cNvPr id="368" name="テキスト ボックス 367"/>
        <xdr:cNvSpPr txBox="1"/>
      </xdr:nvSpPr>
      <xdr:spPr>
        <a:xfrm>
          <a:off x="9372111" y="993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6893</xdr:rowOff>
    </xdr:from>
    <xdr:to>
      <xdr:col>46</xdr:col>
      <xdr:colOff>38100</xdr:colOff>
      <xdr:row>56</xdr:row>
      <xdr:rowOff>108493</xdr:rowOff>
    </xdr:to>
    <xdr:sp macro="" textlink="">
      <xdr:nvSpPr>
        <xdr:cNvPr id="369" name="楕円 368"/>
        <xdr:cNvSpPr/>
      </xdr:nvSpPr>
      <xdr:spPr>
        <a:xfrm>
          <a:off x="8699500" y="960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125020</xdr:rowOff>
    </xdr:from>
    <xdr:ext cx="534377" cy="259045"/>
    <xdr:sp macro="" textlink="">
      <xdr:nvSpPr>
        <xdr:cNvPr id="370" name="テキスト ボックス 369"/>
        <xdr:cNvSpPr txBox="1"/>
      </xdr:nvSpPr>
      <xdr:spPr>
        <a:xfrm>
          <a:off x="8483111" y="9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88938</xdr:rowOff>
    </xdr:from>
    <xdr:to>
      <xdr:col>41</xdr:col>
      <xdr:colOff>101600</xdr:colOff>
      <xdr:row>58</xdr:row>
      <xdr:rowOff>19088</xdr:rowOff>
    </xdr:to>
    <xdr:sp macro="" textlink="">
      <xdr:nvSpPr>
        <xdr:cNvPr id="371" name="楕円 370"/>
        <xdr:cNvSpPr/>
      </xdr:nvSpPr>
      <xdr:spPr>
        <a:xfrm>
          <a:off x="7810500" y="986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10215</xdr:rowOff>
    </xdr:from>
    <xdr:ext cx="534377" cy="259045"/>
    <xdr:sp macro="" textlink="">
      <xdr:nvSpPr>
        <xdr:cNvPr id="372" name="テキスト ボックス 371"/>
        <xdr:cNvSpPr txBox="1"/>
      </xdr:nvSpPr>
      <xdr:spPr>
        <a:xfrm>
          <a:off x="7594111" y="995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46167</xdr:rowOff>
    </xdr:from>
    <xdr:to>
      <xdr:col>36</xdr:col>
      <xdr:colOff>165100</xdr:colOff>
      <xdr:row>57</xdr:row>
      <xdr:rowOff>147767</xdr:rowOff>
    </xdr:to>
    <xdr:sp macro="" textlink="">
      <xdr:nvSpPr>
        <xdr:cNvPr id="373" name="楕円 372"/>
        <xdr:cNvSpPr/>
      </xdr:nvSpPr>
      <xdr:spPr>
        <a:xfrm>
          <a:off x="6921500" y="981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138894</xdr:rowOff>
    </xdr:from>
    <xdr:ext cx="534377" cy="259045"/>
    <xdr:sp macro="" textlink="">
      <xdr:nvSpPr>
        <xdr:cNvPr id="374" name="テキスト ボックス 373"/>
        <xdr:cNvSpPr txBox="1"/>
      </xdr:nvSpPr>
      <xdr:spPr>
        <a:xfrm>
          <a:off x="6705111" y="99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141300</xdr:rowOff>
    </xdr:from>
    <xdr:to>
      <xdr:col>54</xdr:col>
      <xdr:colOff>189865</xdr:colOff>
      <xdr:row>78</xdr:row>
      <xdr:rowOff>134945</xdr:rowOff>
    </xdr:to>
    <xdr:cxnSp macro="">
      <xdr:nvCxnSpPr>
        <xdr:cNvPr id="396" name="直線コネクタ 395"/>
        <xdr:cNvCxnSpPr/>
      </xdr:nvCxnSpPr>
      <xdr:spPr>
        <a:xfrm flipV="1">
          <a:off x="10475595" y="12314250"/>
          <a:ext cx="1270" cy="1193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397"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398" name="直線コネクタ 397"/>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87977</xdr:rowOff>
    </xdr:from>
    <xdr:ext cx="534377" cy="259045"/>
    <xdr:sp macro="" textlink="">
      <xdr:nvSpPr>
        <xdr:cNvPr id="399" name="普通建設事業費 （ うち新規整備　）最大値テキスト"/>
        <xdr:cNvSpPr txBox="1"/>
      </xdr:nvSpPr>
      <xdr:spPr>
        <a:xfrm>
          <a:off x="10528300" y="120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141300</xdr:rowOff>
    </xdr:from>
    <xdr:to>
      <xdr:col>55</xdr:col>
      <xdr:colOff>88900</xdr:colOff>
      <xdr:row>71</xdr:row>
      <xdr:rowOff>141300</xdr:rowOff>
    </xdr:to>
    <xdr:cxnSp macro="">
      <xdr:nvCxnSpPr>
        <xdr:cNvPr id="400" name="直線コネクタ 399"/>
        <xdr:cNvCxnSpPr/>
      </xdr:nvCxnSpPr>
      <xdr:spPr>
        <a:xfrm>
          <a:off x="10388600" y="123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67645</xdr:rowOff>
    </xdr:from>
    <xdr:to>
      <xdr:col>55</xdr:col>
      <xdr:colOff>0</xdr:colOff>
      <xdr:row>77</xdr:row>
      <xdr:rowOff>143129</xdr:rowOff>
    </xdr:to>
    <xdr:cxnSp macro="">
      <xdr:nvCxnSpPr>
        <xdr:cNvPr id="401" name="直線コネクタ 400"/>
        <xdr:cNvCxnSpPr/>
      </xdr:nvCxnSpPr>
      <xdr:spPr>
        <a:xfrm flipV="1">
          <a:off x="9639300" y="13097845"/>
          <a:ext cx="838200" cy="24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57726</xdr:rowOff>
    </xdr:from>
    <xdr:ext cx="469744" cy="259045"/>
    <xdr:sp macro="" textlink="">
      <xdr:nvSpPr>
        <xdr:cNvPr id="402" name="普通建設事業費 （ うち新規整備　）平均値テキスト"/>
        <xdr:cNvSpPr txBox="1"/>
      </xdr:nvSpPr>
      <xdr:spPr>
        <a:xfrm>
          <a:off x="10528300" y="13087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79299</xdr:rowOff>
    </xdr:from>
    <xdr:to>
      <xdr:col>55</xdr:col>
      <xdr:colOff>50800</xdr:colOff>
      <xdr:row>77</xdr:row>
      <xdr:rowOff>9449</xdr:rowOff>
    </xdr:to>
    <xdr:sp macro="" textlink="">
      <xdr:nvSpPr>
        <xdr:cNvPr id="403" name="フローチャート: 判断 402"/>
        <xdr:cNvSpPr/>
      </xdr:nvSpPr>
      <xdr:spPr>
        <a:xfrm>
          <a:off x="10426700" y="1310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3683</xdr:rowOff>
    </xdr:from>
    <xdr:to>
      <xdr:col>50</xdr:col>
      <xdr:colOff>114300</xdr:colOff>
      <xdr:row>77</xdr:row>
      <xdr:rowOff>143129</xdr:rowOff>
    </xdr:to>
    <xdr:cxnSp macro="">
      <xdr:nvCxnSpPr>
        <xdr:cNvPr id="404" name="直線コネクタ 403"/>
        <xdr:cNvCxnSpPr/>
      </xdr:nvCxnSpPr>
      <xdr:spPr>
        <a:xfrm>
          <a:off x="8750300" y="13205333"/>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98044</xdr:rowOff>
    </xdr:from>
    <xdr:to>
      <xdr:col>50</xdr:col>
      <xdr:colOff>165100</xdr:colOff>
      <xdr:row>77</xdr:row>
      <xdr:rowOff>28194</xdr:rowOff>
    </xdr:to>
    <xdr:sp macro="" textlink="">
      <xdr:nvSpPr>
        <xdr:cNvPr id="405" name="フローチャート: 判断 404"/>
        <xdr:cNvSpPr/>
      </xdr:nvSpPr>
      <xdr:spPr>
        <a:xfrm>
          <a:off x="9588500" y="131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44721</xdr:rowOff>
    </xdr:from>
    <xdr:ext cx="469744" cy="259045"/>
    <xdr:sp macro="" textlink="">
      <xdr:nvSpPr>
        <xdr:cNvPr id="406" name="テキスト ボックス 405"/>
        <xdr:cNvSpPr txBox="1"/>
      </xdr:nvSpPr>
      <xdr:spPr>
        <a:xfrm>
          <a:off x="9404428" y="1290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3683</xdr:rowOff>
    </xdr:from>
    <xdr:to>
      <xdr:col>45</xdr:col>
      <xdr:colOff>177800</xdr:colOff>
      <xdr:row>77</xdr:row>
      <xdr:rowOff>150079</xdr:rowOff>
    </xdr:to>
    <xdr:cxnSp macro="">
      <xdr:nvCxnSpPr>
        <xdr:cNvPr id="407" name="直線コネクタ 406"/>
        <xdr:cNvCxnSpPr/>
      </xdr:nvCxnSpPr>
      <xdr:spPr>
        <a:xfrm flipV="1">
          <a:off x="7861300" y="13205333"/>
          <a:ext cx="889000" cy="14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162052</xdr:rowOff>
    </xdr:from>
    <xdr:to>
      <xdr:col>46</xdr:col>
      <xdr:colOff>38100</xdr:colOff>
      <xdr:row>77</xdr:row>
      <xdr:rowOff>92202</xdr:rowOff>
    </xdr:to>
    <xdr:sp macro="" textlink="">
      <xdr:nvSpPr>
        <xdr:cNvPr id="408" name="フローチャート: 判断 407"/>
        <xdr:cNvSpPr/>
      </xdr:nvSpPr>
      <xdr:spPr>
        <a:xfrm>
          <a:off x="86995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83329</xdr:rowOff>
    </xdr:from>
    <xdr:ext cx="469744" cy="259045"/>
    <xdr:sp macro="" textlink="">
      <xdr:nvSpPr>
        <xdr:cNvPr id="409" name="テキスト ボックス 408"/>
        <xdr:cNvSpPr txBox="1"/>
      </xdr:nvSpPr>
      <xdr:spPr>
        <a:xfrm>
          <a:off x="8515428" y="1328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103032</xdr:rowOff>
    </xdr:from>
    <xdr:to>
      <xdr:col>41</xdr:col>
      <xdr:colOff>50800</xdr:colOff>
      <xdr:row>77</xdr:row>
      <xdr:rowOff>150079</xdr:rowOff>
    </xdr:to>
    <xdr:cxnSp macro="">
      <xdr:nvCxnSpPr>
        <xdr:cNvPr id="410" name="直線コネクタ 409"/>
        <xdr:cNvCxnSpPr/>
      </xdr:nvCxnSpPr>
      <xdr:spPr>
        <a:xfrm>
          <a:off x="6972300" y="13304682"/>
          <a:ext cx="889000" cy="4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123144</xdr:rowOff>
    </xdr:from>
    <xdr:to>
      <xdr:col>41</xdr:col>
      <xdr:colOff>101600</xdr:colOff>
      <xdr:row>77</xdr:row>
      <xdr:rowOff>53294</xdr:rowOff>
    </xdr:to>
    <xdr:sp macro="" textlink="">
      <xdr:nvSpPr>
        <xdr:cNvPr id="411" name="フローチャート: 判断 410"/>
        <xdr:cNvSpPr/>
      </xdr:nvSpPr>
      <xdr:spPr>
        <a:xfrm>
          <a:off x="7810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69821</xdr:rowOff>
    </xdr:from>
    <xdr:ext cx="469744" cy="259045"/>
    <xdr:sp macro="" textlink="">
      <xdr:nvSpPr>
        <xdr:cNvPr id="412" name="テキスト ボックス 411"/>
        <xdr:cNvSpPr txBox="1"/>
      </xdr:nvSpPr>
      <xdr:spPr>
        <a:xfrm>
          <a:off x="7626428" y="129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117018</xdr:rowOff>
    </xdr:from>
    <xdr:to>
      <xdr:col>36</xdr:col>
      <xdr:colOff>165100</xdr:colOff>
      <xdr:row>77</xdr:row>
      <xdr:rowOff>47168</xdr:rowOff>
    </xdr:to>
    <xdr:sp macro="" textlink="">
      <xdr:nvSpPr>
        <xdr:cNvPr id="413" name="フローチャート: 判断 412"/>
        <xdr:cNvSpPr/>
      </xdr:nvSpPr>
      <xdr:spPr>
        <a:xfrm>
          <a:off x="6921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63695</xdr:rowOff>
    </xdr:from>
    <xdr:ext cx="469744" cy="259045"/>
    <xdr:sp macro="" textlink="">
      <xdr:nvSpPr>
        <xdr:cNvPr id="414" name="テキスト ボックス 413"/>
        <xdr:cNvSpPr txBox="1"/>
      </xdr:nvSpPr>
      <xdr:spPr>
        <a:xfrm>
          <a:off x="6737428" y="1292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16845</xdr:rowOff>
    </xdr:from>
    <xdr:to>
      <xdr:col>55</xdr:col>
      <xdr:colOff>50800</xdr:colOff>
      <xdr:row>76</xdr:row>
      <xdr:rowOff>118445</xdr:rowOff>
    </xdr:to>
    <xdr:sp macro="" textlink="">
      <xdr:nvSpPr>
        <xdr:cNvPr id="420" name="楕円 419"/>
        <xdr:cNvSpPr/>
      </xdr:nvSpPr>
      <xdr:spPr>
        <a:xfrm>
          <a:off x="10426700" y="1304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39722</xdr:rowOff>
    </xdr:from>
    <xdr:ext cx="469744" cy="259045"/>
    <xdr:sp macro="" textlink="">
      <xdr:nvSpPr>
        <xdr:cNvPr id="421" name="普通建設事業費 （ うち新規整備　）該当値テキスト"/>
        <xdr:cNvSpPr txBox="1"/>
      </xdr:nvSpPr>
      <xdr:spPr>
        <a:xfrm>
          <a:off x="10528300" y="1289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92329</xdr:rowOff>
    </xdr:from>
    <xdr:to>
      <xdr:col>50</xdr:col>
      <xdr:colOff>165100</xdr:colOff>
      <xdr:row>78</xdr:row>
      <xdr:rowOff>22479</xdr:rowOff>
    </xdr:to>
    <xdr:sp macro="" textlink="">
      <xdr:nvSpPr>
        <xdr:cNvPr id="422" name="楕円 421"/>
        <xdr:cNvSpPr/>
      </xdr:nvSpPr>
      <xdr:spPr>
        <a:xfrm>
          <a:off x="9588500" y="1329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13606</xdr:rowOff>
    </xdr:from>
    <xdr:ext cx="469744" cy="259045"/>
    <xdr:sp macro="" textlink="">
      <xdr:nvSpPr>
        <xdr:cNvPr id="423" name="テキスト ボックス 422"/>
        <xdr:cNvSpPr txBox="1"/>
      </xdr:nvSpPr>
      <xdr:spPr>
        <a:xfrm>
          <a:off x="9404428" y="1338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124333</xdr:rowOff>
    </xdr:from>
    <xdr:to>
      <xdr:col>46</xdr:col>
      <xdr:colOff>38100</xdr:colOff>
      <xdr:row>77</xdr:row>
      <xdr:rowOff>54483</xdr:rowOff>
    </xdr:to>
    <xdr:sp macro="" textlink="">
      <xdr:nvSpPr>
        <xdr:cNvPr id="424" name="楕円 423"/>
        <xdr:cNvSpPr/>
      </xdr:nvSpPr>
      <xdr:spPr>
        <a:xfrm>
          <a:off x="8699500" y="1315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71010</xdr:rowOff>
    </xdr:from>
    <xdr:ext cx="469744" cy="259045"/>
    <xdr:sp macro="" textlink="">
      <xdr:nvSpPr>
        <xdr:cNvPr id="425" name="テキスト ボックス 424"/>
        <xdr:cNvSpPr txBox="1"/>
      </xdr:nvSpPr>
      <xdr:spPr>
        <a:xfrm>
          <a:off x="8515428" y="1292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99279</xdr:rowOff>
    </xdr:from>
    <xdr:to>
      <xdr:col>41</xdr:col>
      <xdr:colOff>101600</xdr:colOff>
      <xdr:row>78</xdr:row>
      <xdr:rowOff>29429</xdr:rowOff>
    </xdr:to>
    <xdr:sp macro="" textlink="">
      <xdr:nvSpPr>
        <xdr:cNvPr id="426" name="楕円 425"/>
        <xdr:cNvSpPr/>
      </xdr:nvSpPr>
      <xdr:spPr>
        <a:xfrm>
          <a:off x="7810500" y="1330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20556</xdr:rowOff>
    </xdr:from>
    <xdr:ext cx="469744" cy="259045"/>
    <xdr:sp macro="" textlink="">
      <xdr:nvSpPr>
        <xdr:cNvPr id="427" name="テキスト ボックス 426"/>
        <xdr:cNvSpPr txBox="1"/>
      </xdr:nvSpPr>
      <xdr:spPr>
        <a:xfrm>
          <a:off x="7626428" y="1339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52232</xdr:rowOff>
    </xdr:from>
    <xdr:to>
      <xdr:col>36</xdr:col>
      <xdr:colOff>165100</xdr:colOff>
      <xdr:row>77</xdr:row>
      <xdr:rowOff>153832</xdr:rowOff>
    </xdr:to>
    <xdr:sp macro="" textlink="">
      <xdr:nvSpPr>
        <xdr:cNvPr id="428" name="楕円 427"/>
        <xdr:cNvSpPr/>
      </xdr:nvSpPr>
      <xdr:spPr>
        <a:xfrm>
          <a:off x="6921500" y="1325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144959</xdr:rowOff>
    </xdr:from>
    <xdr:ext cx="469744" cy="259045"/>
    <xdr:sp macro="" textlink="">
      <xdr:nvSpPr>
        <xdr:cNvPr id="429" name="テキスト ボックス 428"/>
        <xdr:cNvSpPr txBox="1"/>
      </xdr:nvSpPr>
      <xdr:spPr>
        <a:xfrm>
          <a:off x="6737428" y="1334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116154</xdr:rowOff>
    </xdr:from>
    <xdr:to>
      <xdr:col>54</xdr:col>
      <xdr:colOff>189865</xdr:colOff>
      <xdr:row>98</xdr:row>
      <xdr:rowOff>41190</xdr:rowOff>
    </xdr:to>
    <xdr:cxnSp macro="">
      <xdr:nvCxnSpPr>
        <xdr:cNvPr id="455" name="直線コネクタ 454"/>
        <xdr:cNvCxnSpPr/>
      </xdr:nvCxnSpPr>
      <xdr:spPr>
        <a:xfrm flipV="1">
          <a:off x="10475595" y="15375204"/>
          <a:ext cx="1270" cy="146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45017</xdr:rowOff>
    </xdr:from>
    <xdr:ext cx="534377" cy="259045"/>
    <xdr:sp macro="" textlink="">
      <xdr:nvSpPr>
        <xdr:cNvPr id="456" name="普通建設事業費 （ うち更新整備　）最小値テキスト"/>
        <xdr:cNvSpPr txBox="1"/>
      </xdr:nvSpPr>
      <xdr:spPr>
        <a:xfrm>
          <a:off x="10528300" y="168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41190</xdr:rowOff>
    </xdr:from>
    <xdr:to>
      <xdr:col>55</xdr:col>
      <xdr:colOff>88900</xdr:colOff>
      <xdr:row>98</xdr:row>
      <xdr:rowOff>41190</xdr:rowOff>
    </xdr:to>
    <xdr:cxnSp macro="">
      <xdr:nvCxnSpPr>
        <xdr:cNvPr id="457" name="直線コネクタ 456"/>
        <xdr:cNvCxnSpPr/>
      </xdr:nvCxnSpPr>
      <xdr:spPr>
        <a:xfrm>
          <a:off x="10388600" y="168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62831</xdr:rowOff>
    </xdr:from>
    <xdr:ext cx="599010" cy="259045"/>
    <xdr:sp macro="" textlink="">
      <xdr:nvSpPr>
        <xdr:cNvPr id="458" name="普通建設事業費 （ うち更新整備　）最大値テキスト"/>
        <xdr:cNvSpPr txBox="1"/>
      </xdr:nvSpPr>
      <xdr:spPr>
        <a:xfrm>
          <a:off x="10528300" y="1515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116154</xdr:rowOff>
    </xdr:from>
    <xdr:to>
      <xdr:col>55</xdr:col>
      <xdr:colOff>88900</xdr:colOff>
      <xdr:row>89</xdr:row>
      <xdr:rowOff>116154</xdr:rowOff>
    </xdr:to>
    <xdr:cxnSp macro="">
      <xdr:nvCxnSpPr>
        <xdr:cNvPr id="459" name="直線コネクタ 458"/>
        <xdr:cNvCxnSpPr/>
      </xdr:nvCxnSpPr>
      <xdr:spPr>
        <a:xfrm>
          <a:off x="10388600" y="153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91726</xdr:rowOff>
    </xdr:from>
    <xdr:to>
      <xdr:col>55</xdr:col>
      <xdr:colOff>0</xdr:colOff>
      <xdr:row>98</xdr:row>
      <xdr:rowOff>7733</xdr:rowOff>
    </xdr:to>
    <xdr:cxnSp macro="">
      <xdr:nvCxnSpPr>
        <xdr:cNvPr id="460" name="直線コネクタ 459"/>
        <xdr:cNvCxnSpPr/>
      </xdr:nvCxnSpPr>
      <xdr:spPr>
        <a:xfrm>
          <a:off x="9639300" y="16722376"/>
          <a:ext cx="838200" cy="8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168290</xdr:rowOff>
    </xdr:from>
    <xdr:ext cx="534377" cy="259045"/>
    <xdr:sp macro="" textlink="">
      <xdr:nvSpPr>
        <xdr:cNvPr id="461" name="普通建設事業費 （ うち更新整備　）平均値テキスト"/>
        <xdr:cNvSpPr txBox="1"/>
      </xdr:nvSpPr>
      <xdr:spPr>
        <a:xfrm>
          <a:off x="10528300" y="1645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145413</xdr:rowOff>
    </xdr:from>
    <xdr:to>
      <xdr:col>55</xdr:col>
      <xdr:colOff>50800</xdr:colOff>
      <xdr:row>97</xdr:row>
      <xdr:rowOff>75563</xdr:rowOff>
    </xdr:to>
    <xdr:sp macro="" textlink="">
      <xdr:nvSpPr>
        <xdr:cNvPr id="462" name="フローチャート: 判断 461"/>
        <xdr:cNvSpPr/>
      </xdr:nvSpPr>
      <xdr:spPr>
        <a:xfrm>
          <a:off x="104267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7358</xdr:rowOff>
    </xdr:from>
    <xdr:to>
      <xdr:col>50</xdr:col>
      <xdr:colOff>114300</xdr:colOff>
      <xdr:row>97</xdr:row>
      <xdr:rowOff>91726</xdr:rowOff>
    </xdr:to>
    <xdr:cxnSp macro="">
      <xdr:nvCxnSpPr>
        <xdr:cNvPr id="463" name="直線コネクタ 462"/>
        <xdr:cNvCxnSpPr/>
      </xdr:nvCxnSpPr>
      <xdr:spPr>
        <a:xfrm>
          <a:off x="8750300" y="16638008"/>
          <a:ext cx="889000" cy="8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105097</xdr:rowOff>
    </xdr:from>
    <xdr:to>
      <xdr:col>50</xdr:col>
      <xdr:colOff>165100</xdr:colOff>
      <xdr:row>97</xdr:row>
      <xdr:rowOff>35247</xdr:rowOff>
    </xdr:to>
    <xdr:sp macro="" textlink="">
      <xdr:nvSpPr>
        <xdr:cNvPr id="464" name="フローチャート: 判断 463"/>
        <xdr:cNvSpPr/>
      </xdr:nvSpPr>
      <xdr:spPr>
        <a:xfrm>
          <a:off x="9588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51774</xdr:rowOff>
    </xdr:from>
    <xdr:ext cx="534377" cy="259045"/>
    <xdr:sp macro="" textlink="">
      <xdr:nvSpPr>
        <xdr:cNvPr id="465" name="テキスト ボックス 464"/>
        <xdr:cNvSpPr txBox="1"/>
      </xdr:nvSpPr>
      <xdr:spPr>
        <a:xfrm>
          <a:off x="9372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7358</xdr:rowOff>
    </xdr:from>
    <xdr:to>
      <xdr:col>45</xdr:col>
      <xdr:colOff>177800</xdr:colOff>
      <xdr:row>97</xdr:row>
      <xdr:rowOff>124710</xdr:rowOff>
    </xdr:to>
    <xdr:cxnSp macro="">
      <xdr:nvCxnSpPr>
        <xdr:cNvPr id="466" name="直線コネクタ 465"/>
        <xdr:cNvCxnSpPr/>
      </xdr:nvCxnSpPr>
      <xdr:spPr>
        <a:xfrm flipV="1">
          <a:off x="7861300" y="16638008"/>
          <a:ext cx="889000" cy="11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116708</xdr:rowOff>
    </xdr:from>
    <xdr:to>
      <xdr:col>46</xdr:col>
      <xdr:colOff>38100</xdr:colOff>
      <xdr:row>97</xdr:row>
      <xdr:rowOff>46858</xdr:rowOff>
    </xdr:to>
    <xdr:sp macro="" textlink="">
      <xdr:nvSpPr>
        <xdr:cNvPr id="467" name="フローチャート: 判断 466"/>
        <xdr:cNvSpPr/>
      </xdr:nvSpPr>
      <xdr:spPr>
        <a:xfrm>
          <a:off x="8699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63385</xdr:rowOff>
    </xdr:from>
    <xdr:ext cx="534377" cy="259045"/>
    <xdr:sp macro="" textlink="">
      <xdr:nvSpPr>
        <xdr:cNvPr id="468" name="テキスト ボックス 467"/>
        <xdr:cNvSpPr txBox="1"/>
      </xdr:nvSpPr>
      <xdr:spPr>
        <a:xfrm>
          <a:off x="8483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118946</xdr:rowOff>
    </xdr:from>
    <xdr:to>
      <xdr:col>41</xdr:col>
      <xdr:colOff>50800</xdr:colOff>
      <xdr:row>97</xdr:row>
      <xdr:rowOff>124710</xdr:rowOff>
    </xdr:to>
    <xdr:cxnSp macro="">
      <xdr:nvCxnSpPr>
        <xdr:cNvPr id="469" name="直線コネクタ 468"/>
        <xdr:cNvCxnSpPr/>
      </xdr:nvCxnSpPr>
      <xdr:spPr>
        <a:xfrm>
          <a:off x="6972300" y="16749596"/>
          <a:ext cx="8890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15128</xdr:rowOff>
    </xdr:from>
    <xdr:to>
      <xdr:col>41</xdr:col>
      <xdr:colOff>101600</xdr:colOff>
      <xdr:row>97</xdr:row>
      <xdr:rowOff>116728</xdr:rowOff>
    </xdr:to>
    <xdr:sp macro="" textlink="">
      <xdr:nvSpPr>
        <xdr:cNvPr id="470" name="フローチャート: 判断 469"/>
        <xdr:cNvSpPr/>
      </xdr:nvSpPr>
      <xdr:spPr>
        <a:xfrm>
          <a:off x="78105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133255</xdr:rowOff>
    </xdr:from>
    <xdr:ext cx="534377" cy="259045"/>
    <xdr:sp macro="" textlink="">
      <xdr:nvSpPr>
        <xdr:cNvPr id="471" name="テキスト ボックス 470"/>
        <xdr:cNvSpPr txBox="1"/>
      </xdr:nvSpPr>
      <xdr:spPr>
        <a:xfrm>
          <a:off x="7594111" y="1642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163457</xdr:rowOff>
    </xdr:from>
    <xdr:to>
      <xdr:col>36</xdr:col>
      <xdr:colOff>165100</xdr:colOff>
      <xdr:row>97</xdr:row>
      <xdr:rowOff>93607</xdr:rowOff>
    </xdr:to>
    <xdr:sp macro="" textlink="">
      <xdr:nvSpPr>
        <xdr:cNvPr id="472" name="フローチャート: 判断 471"/>
        <xdr:cNvSpPr/>
      </xdr:nvSpPr>
      <xdr:spPr>
        <a:xfrm>
          <a:off x="6921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110134</xdr:rowOff>
    </xdr:from>
    <xdr:ext cx="534377" cy="259045"/>
    <xdr:sp macro="" textlink="">
      <xdr:nvSpPr>
        <xdr:cNvPr id="473" name="テキスト ボックス 472"/>
        <xdr:cNvSpPr txBox="1"/>
      </xdr:nvSpPr>
      <xdr:spPr>
        <a:xfrm>
          <a:off x="6705111" y="16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128383</xdr:rowOff>
    </xdr:from>
    <xdr:to>
      <xdr:col>55</xdr:col>
      <xdr:colOff>50800</xdr:colOff>
      <xdr:row>98</xdr:row>
      <xdr:rowOff>58533</xdr:rowOff>
    </xdr:to>
    <xdr:sp macro="" textlink="">
      <xdr:nvSpPr>
        <xdr:cNvPr id="479" name="楕円 478"/>
        <xdr:cNvSpPr/>
      </xdr:nvSpPr>
      <xdr:spPr>
        <a:xfrm>
          <a:off x="10426700" y="1675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43310</xdr:rowOff>
    </xdr:from>
    <xdr:ext cx="534377" cy="259045"/>
    <xdr:sp macro="" textlink="">
      <xdr:nvSpPr>
        <xdr:cNvPr id="480" name="普通建設事業費 （ うち更新整備　）該当値テキスト"/>
        <xdr:cNvSpPr txBox="1"/>
      </xdr:nvSpPr>
      <xdr:spPr>
        <a:xfrm>
          <a:off x="10528300" y="1667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40926</xdr:rowOff>
    </xdr:from>
    <xdr:to>
      <xdr:col>50</xdr:col>
      <xdr:colOff>165100</xdr:colOff>
      <xdr:row>97</xdr:row>
      <xdr:rowOff>142526</xdr:rowOff>
    </xdr:to>
    <xdr:sp macro="" textlink="">
      <xdr:nvSpPr>
        <xdr:cNvPr id="481" name="楕円 480"/>
        <xdr:cNvSpPr/>
      </xdr:nvSpPr>
      <xdr:spPr>
        <a:xfrm>
          <a:off x="9588500" y="166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133653</xdr:rowOff>
    </xdr:from>
    <xdr:ext cx="534377" cy="259045"/>
    <xdr:sp macro="" textlink="">
      <xdr:nvSpPr>
        <xdr:cNvPr id="482" name="テキスト ボックス 481"/>
        <xdr:cNvSpPr txBox="1"/>
      </xdr:nvSpPr>
      <xdr:spPr>
        <a:xfrm>
          <a:off x="9372111" y="1676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128008</xdr:rowOff>
    </xdr:from>
    <xdr:to>
      <xdr:col>46</xdr:col>
      <xdr:colOff>38100</xdr:colOff>
      <xdr:row>97</xdr:row>
      <xdr:rowOff>58158</xdr:rowOff>
    </xdr:to>
    <xdr:sp macro="" textlink="">
      <xdr:nvSpPr>
        <xdr:cNvPr id="483" name="楕円 482"/>
        <xdr:cNvSpPr/>
      </xdr:nvSpPr>
      <xdr:spPr>
        <a:xfrm>
          <a:off x="8699500" y="1658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49285</xdr:rowOff>
    </xdr:from>
    <xdr:ext cx="534377" cy="259045"/>
    <xdr:sp macro="" textlink="">
      <xdr:nvSpPr>
        <xdr:cNvPr id="484" name="テキスト ボックス 483"/>
        <xdr:cNvSpPr txBox="1"/>
      </xdr:nvSpPr>
      <xdr:spPr>
        <a:xfrm>
          <a:off x="8483111" y="1667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73910</xdr:rowOff>
    </xdr:from>
    <xdr:to>
      <xdr:col>41</xdr:col>
      <xdr:colOff>101600</xdr:colOff>
      <xdr:row>98</xdr:row>
      <xdr:rowOff>4060</xdr:rowOff>
    </xdr:to>
    <xdr:sp macro="" textlink="">
      <xdr:nvSpPr>
        <xdr:cNvPr id="485" name="楕円 484"/>
        <xdr:cNvSpPr/>
      </xdr:nvSpPr>
      <xdr:spPr>
        <a:xfrm>
          <a:off x="7810500" y="167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166637</xdr:rowOff>
    </xdr:from>
    <xdr:ext cx="534377" cy="259045"/>
    <xdr:sp macro="" textlink="">
      <xdr:nvSpPr>
        <xdr:cNvPr id="486" name="テキスト ボックス 485"/>
        <xdr:cNvSpPr txBox="1"/>
      </xdr:nvSpPr>
      <xdr:spPr>
        <a:xfrm>
          <a:off x="7594111" y="1679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68146</xdr:rowOff>
    </xdr:from>
    <xdr:to>
      <xdr:col>36</xdr:col>
      <xdr:colOff>165100</xdr:colOff>
      <xdr:row>97</xdr:row>
      <xdr:rowOff>169746</xdr:rowOff>
    </xdr:to>
    <xdr:sp macro="" textlink="">
      <xdr:nvSpPr>
        <xdr:cNvPr id="487" name="楕円 486"/>
        <xdr:cNvSpPr/>
      </xdr:nvSpPr>
      <xdr:spPr>
        <a:xfrm>
          <a:off x="6921500" y="1669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160873</xdr:rowOff>
    </xdr:from>
    <xdr:ext cx="534377" cy="259045"/>
    <xdr:sp macro="" textlink="">
      <xdr:nvSpPr>
        <xdr:cNvPr id="488" name="テキスト ボックス 487"/>
        <xdr:cNvSpPr txBox="1"/>
      </xdr:nvSpPr>
      <xdr:spPr>
        <a:xfrm>
          <a:off x="6705111" y="1679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2" name="テキスト ボックス 501"/>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4" name="テキスト ボックス 503"/>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6" name="テキスト ボックス 505"/>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08" name="テキスト ボックス 507"/>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0" name="テキスト ボックス 509"/>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151130</xdr:rowOff>
    </xdr:from>
    <xdr:to>
      <xdr:col>85</xdr:col>
      <xdr:colOff>126364</xdr:colOff>
      <xdr:row>39</xdr:row>
      <xdr:rowOff>98878</xdr:rowOff>
    </xdr:to>
    <xdr:cxnSp macro="">
      <xdr:nvCxnSpPr>
        <xdr:cNvPr id="514" name="直線コネクタ 513"/>
        <xdr:cNvCxnSpPr/>
      </xdr:nvCxnSpPr>
      <xdr:spPr>
        <a:xfrm flipV="1">
          <a:off x="16317595" y="5294630"/>
          <a:ext cx="1269"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97807</xdr:rowOff>
    </xdr:from>
    <xdr:ext cx="378565" cy="259045"/>
    <xdr:sp macro="" textlink="">
      <xdr:nvSpPr>
        <xdr:cNvPr id="517" name="災害復旧事業費最大値テキスト"/>
        <xdr:cNvSpPr txBox="1"/>
      </xdr:nvSpPr>
      <xdr:spPr>
        <a:xfrm>
          <a:off x="16370300" y="506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151130</xdr:rowOff>
    </xdr:from>
    <xdr:to>
      <xdr:col>86</xdr:col>
      <xdr:colOff>25400</xdr:colOff>
      <xdr:row>30</xdr:row>
      <xdr:rowOff>151130</xdr:rowOff>
    </xdr:to>
    <xdr:cxnSp macro="">
      <xdr:nvCxnSpPr>
        <xdr:cNvPr id="518" name="直線コネクタ 517"/>
        <xdr:cNvCxnSpPr/>
      </xdr:nvCxnSpPr>
      <xdr:spPr>
        <a:xfrm>
          <a:off x="16230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9" name="直線コネクタ 518"/>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136270</xdr:rowOff>
    </xdr:from>
    <xdr:ext cx="313932" cy="259045"/>
    <xdr:sp macro="" textlink="">
      <xdr:nvSpPr>
        <xdr:cNvPr id="520" name="災害復旧事業費平均値テキスト"/>
        <xdr:cNvSpPr txBox="1"/>
      </xdr:nvSpPr>
      <xdr:spPr>
        <a:xfrm>
          <a:off x="16370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113393</xdr:rowOff>
    </xdr:from>
    <xdr:to>
      <xdr:col>85</xdr:col>
      <xdr:colOff>177800</xdr:colOff>
      <xdr:row>39</xdr:row>
      <xdr:rowOff>43543</xdr:rowOff>
    </xdr:to>
    <xdr:sp macro="" textlink="">
      <xdr:nvSpPr>
        <xdr:cNvPr id="521" name="フローチャート: 判断 520"/>
        <xdr:cNvSpPr/>
      </xdr:nvSpPr>
      <xdr:spPr>
        <a:xfrm>
          <a:off x="16268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2" name="直線コネクタ 521"/>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126456</xdr:rowOff>
    </xdr:from>
    <xdr:to>
      <xdr:col>81</xdr:col>
      <xdr:colOff>101600</xdr:colOff>
      <xdr:row>39</xdr:row>
      <xdr:rowOff>56606</xdr:rowOff>
    </xdr:to>
    <xdr:sp macro="" textlink="">
      <xdr:nvSpPr>
        <xdr:cNvPr id="523" name="フローチャート: 判断 522"/>
        <xdr:cNvSpPr/>
      </xdr:nvSpPr>
      <xdr:spPr>
        <a:xfrm>
          <a:off x="15430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37</xdr:row>
      <xdr:rowOff>73133</xdr:rowOff>
    </xdr:from>
    <xdr:ext cx="313932" cy="259045"/>
    <xdr:sp macro="" textlink="">
      <xdr:nvSpPr>
        <xdr:cNvPr id="524" name="テキスト ボックス 523"/>
        <xdr:cNvSpPr txBox="1"/>
      </xdr:nvSpPr>
      <xdr:spPr>
        <a:xfrm>
          <a:off x="15324333" y="6416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5" name="直線コネクタ 524"/>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41547</xdr:rowOff>
    </xdr:from>
    <xdr:to>
      <xdr:col>76</xdr:col>
      <xdr:colOff>165100</xdr:colOff>
      <xdr:row>39</xdr:row>
      <xdr:rowOff>143147</xdr:rowOff>
    </xdr:to>
    <xdr:sp macro="" textlink="">
      <xdr:nvSpPr>
        <xdr:cNvPr id="526" name="フローチャート: 判断 525"/>
        <xdr:cNvSpPr/>
      </xdr:nvSpPr>
      <xdr:spPr>
        <a:xfrm>
          <a:off x="14541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159674</xdr:rowOff>
    </xdr:from>
    <xdr:ext cx="249299" cy="259045"/>
    <xdr:sp macro="" textlink="">
      <xdr:nvSpPr>
        <xdr:cNvPr id="527" name="テキスト ボックス 526"/>
        <xdr:cNvSpPr txBox="1"/>
      </xdr:nvSpPr>
      <xdr:spPr>
        <a:xfrm>
          <a:off x="14467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8" name="直線コネクタ 52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48078</xdr:rowOff>
    </xdr:from>
    <xdr:to>
      <xdr:col>72</xdr:col>
      <xdr:colOff>38100</xdr:colOff>
      <xdr:row>39</xdr:row>
      <xdr:rowOff>149678</xdr:rowOff>
    </xdr:to>
    <xdr:sp macro="" textlink="">
      <xdr:nvSpPr>
        <xdr:cNvPr id="529" name="フローチャート: 判断 528"/>
        <xdr:cNvSpPr/>
      </xdr:nvSpPr>
      <xdr:spPr>
        <a:xfrm>
          <a:off x="1365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13788</xdr:rowOff>
    </xdr:from>
    <xdr:to>
      <xdr:col>67</xdr:col>
      <xdr:colOff>101600</xdr:colOff>
      <xdr:row>39</xdr:row>
      <xdr:rowOff>115388</xdr:rowOff>
    </xdr:to>
    <xdr:sp macro="" textlink="">
      <xdr:nvSpPr>
        <xdr:cNvPr id="531" name="フローチャート: 判断 530"/>
        <xdr:cNvSpPr/>
      </xdr:nvSpPr>
      <xdr:spPr>
        <a:xfrm>
          <a:off x="1276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131915</xdr:rowOff>
    </xdr:from>
    <xdr:ext cx="313932" cy="259045"/>
    <xdr:sp macro="" textlink="">
      <xdr:nvSpPr>
        <xdr:cNvPr id="532" name="テキスト ボックス 531"/>
        <xdr:cNvSpPr txBox="1"/>
      </xdr:nvSpPr>
      <xdr:spPr>
        <a:xfrm>
          <a:off x="12657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8" name="楕円 53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9"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0" name="楕円 539"/>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1" name="テキスト ボックス 540"/>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2" name="楕円 54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3" name="テキスト ボックス 542"/>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166205</xdr:rowOff>
    </xdr:from>
    <xdr:ext cx="249299" cy="259045"/>
    <xdr:sp macro="" textlink="">
      <xdr:nvSpPr>
        <xdr:cNvPr id="545" name="テキスト ボックス 544"/>
        <xdr:cNvSpPr txBox="1"/>
      </xdr:nvSpPr>
      <xdr:spPr>
        <a:xfrm>
          <a:off x="1357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2" name="テキスト ボックス 61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4" name="テキスト ボックス 61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131064</xdr:rowOff>
    </xdr:from>
    <xdr:to>
      <xdr:col>85</xdr:col>
      <xdr:colOff>126364</xdr:colOff>
      <xdr:row>79</xdr:row>
      <xdr:rowOff>14860</xdr:rowOff>
    </xdr:to>
    <xdr:cxnSp macro="">
      <xdr:nvCxnSpPr>
        <xdr:cNvPr id="620" name="直線コネクタ 619"/>
        <xdr:cNvCxnSpPr/>
      </xdr:nvCxnSpPr>
      <xdr:spPr>
        <a:xfrm flipV="1">
          <a:off x="16317595" y="11961114"/>
          <a:ext cx="1269" cy="1598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18687</xdr:rowOff>
    </xdr:from>
    <xdr:ext cx="378565" cy="259045"/>
    <xdr:sp macro="" textlink="">
      <xdr:nvSpPr>
        <xdr:cNvPr id="621" name="公債費最小値テキスト"/>
        <xdr:cNvSpPr txBox="1"/>
      </xdr:nvSpPr>
      <xdr:spPr>
        <a:xfrm>
          <a:off x="16370300" y="13563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14860</xdr:rowOff>
    </xdr:from>
    <xdr:to>
      <xdr:col>86</xdr:col>
      <xdr:colOff>25400</xdr:colOff>
      <xdr:row>79</xdr:row>
      <xdr:rowOff>14860</xdr:rowOff>
    </xdr:to>
    <xdr:cxnSp macro="">
      <xdr:nvCxnSpPr>
        <xdr:cNvPr id="622" name="直線コネクタ 621"/>
        <xdr:cNvCxnSpPr/>
      </xdr:nvCxnSpPr>
      <xdr:spPr>
        <a:xfrm>
          <a:off x="16230600" y="1355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77741</xdr:rowOff>
    </xdr:from>
    <xdr:ext cx="534377" cy="259045"/>
    <xdr:sp macro="" textlink="">
      <xdr:nvSpPr>
        <xdr:cNvPr id="623" name="公債費最大値テキスト"/>
        <xdr:cNvSpPr txBox="1"/>
      </xdr:nvSpPr>
      <xdr:spPr>
        <a:xfrm>
          <a:off x="16370300" y="1173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131064</xdr:rowOff>
    </xdr:from>
    <xdr:to>
      <xdr:col>86</xdr:col>
      <xdr:colOff>25400</xdr:colOff>
      <xdr:row>69</xdr:row>
      <xdr:rowOff>131064</xdr:rowOff>
    </xdr:to>
    <xdr:cxnSp macro="">
      <xdr:nvCxnSpPr>
        <xdr:cNvPr id="624" name="直線コネクタ 623"/>
        <xdr:cNvCxnSpPr/>
      </xdr:nvCxnSpPr>
      <xdr:spPr>
        <a:xfrm>
          <a:off x="16230600" y="1196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165863</xdr:rowOff>
    </xdr:from>
    <xdr:to>
      <xdr:col>85</xdr:col>
      <xdr:colOff>127000</xdr:colOff>
      <xdr:row>76</xdr:row>
      <xdr:rowOff>89027</xdr:rowOff>
    </xdr:to>
    <xdr:cxnSp macro="">
      <xdr:nvCxnSpPr>
        <xdr:cNvPr id="625" name="直線コネクタ 624"/>
        <xdr:cNvCxnSpPr/>
      </xdr:nvCxnSpPr>
      <xdr:spPr>
        <a:xfrm>
          <a:off x="15481300" y="13024613"/>
          <a:ext cx="838200" cy="9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99966</xdr:rowOff>
    </xdr:from>
    <xdr:ext cx="469744" cy="259045"/>
    <xdr:sp macro="" textlink="">
      <xdr:nvSpPr>
        <xdr:cNvPr id="626" name="公債費平均値テキスト"/>
        <xdr:cNvSpPr txBox="1"/>
      </xdr:nvSpPr>
      <xdr:spPr>
        <a:xfrm>
          <a:off x="16370300" y="1261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77089</xdr:rowOff>
    </xdr:from>
    <xdr:to>
      <xdr:col>85</xdr:col>
      <xdr:colOff>177800</xdr:colOff>
      <xdr:row>75</xdr:row>
      <xdr:rowOff>7239</xdr:rowOff>
    </xdr:to>
    <xdr:sp macro="" textlink="">
      <xdr:nvSpPr>
        <xdr:cNvPr id="627" name="フローチャート: 判断 626"/>
        <xdr:cNvSpPr/>
      </xdr:nvSpPr>
      <xdr:spPr>
        <a:xfrm>
          <a:off x="162687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109855</xdr:rowOff>
    </xdr:from>
    <xdr:to>
      <xdr:col>81</xdr:col>
      <xdr:colOff>50800</xdr:colOff>
      <xdr:row>75</xdr:row>
      <xdr:rowOff>165863</xdr:rowOff>
    </xdr:to>
    <xdr:cxnSp macro="">
      <xdr:nvCxnSpPr>
        <xdr:cNvPr id="628" name="直線コネクタ 627"/>
        <xdr:cNvCxnSpPr/>
      </xdr:nvCxnSpPr>
      <xdr:spPr>
        <a:xfrm>
          <a:off x="14592300" y="12968605"/>
          <a:ext cx="889000" cy="5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106807</xdr:rowOff>
    </xdr:from>
    <xdr:to>
      <xdr:col>81</xdr:col>
      <xdr:colOff>101600</xdr:colOff>
      <xdr:row>74</xdr:row>
      <xdr:rowOff>36957</xdr:rowOff>
    </xdr:to>
    <xdr:sp macro="" textlink="">
      <xdr:nvSpPr>
        <xdr:cNvPr id="629" name="フローチャート: 判断 628"/>
        <xdr:cNvSpPr/>
      </xdr:nvSpPr>
      <xdr:spPr>
        <a:xfrm>
          <a:off x="15430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53484</xdr:rowOff>
    </xdr:from>
    <xdr:ext cx="469744" cy="259045"/>
    <xdr:sp macro="" textlink="">
      <xdr:nvSpPr>
        <xdr:cNvPr id="630" name="テキスト ボックス 629"/>
        <xdr:cNvSpPr txBox="1"/>
      </xdr:nvSpPr>
      <xdr:spPr>
        <a:xfrm>
          <a:off x="15246428" y="123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114046</xdr:rowOff>
    </xdr:from>
    <xdr:to>
      <xdr:col>76</xdr:col>
      <xdr:colOff>114300</xdr:colOff>
      <xdr:row>75</xdr:row>
      <xdr:rowOff>109855</xdr:rowOff>
    </xdr:to>
    <xdr:cxnSp macro="">
      <xdr:nvCxnSpPr>
        <xdr:cNvPr id="631" name="直線コネクタ 630"/>
        <xdr:cNvCxnSpPr/>
      </xdr:nvCxnSpPr>
      <xdr:spPr>
        <a:xfrm>
          <a:off x="13703300" y="12801346"/>
          <a:ext cx="889000" cy="16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73787</xdr:rowOff>
    </xdr:from>
    <xdr:to>
      <xdr:col>76</xdr:col>
      <xdr:colOff>165100</xdr:colOff>
      <xdr:row>75</xdr:row>
      <xdr:rowOff>3937</xdr:rowOff>
    </xdr:to>
    <xdr:sp macro="" textlink="">
      <xdr:nvSpPr>
        <xdr:cNvPr id="632" name="フローチャート: 判断 631"/>
        <xdr:cNvSpPr/>
      </xdr:nvSpPr>
      <xdr:spPr>
        <a:xfrm>
          <a:off x="14541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20464</xdr:rowOff>
    </xdr:from>
    <xdr:ext cx="469744" cy="259045"/>
    <xdr:sp macro="" textlink="">
      <xdr:nvSpPr>
        <xdr:cNvPr id="633" name="テキスト ボックス 632"/>
        <xdr:cNvSpPr txBox="1"/>
      </xdr:nvSpPr>
      <xdr:spPr>
        <a:xfrm>
          <a:off x="14357428" y="1253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22225</xdr:rowOff>
    </xdr:from>
    <xdr:to>
      <xdr:col>71</xdr:col>
      <xdr:colOff>177800</xdr:colOff>
      <xdr:row>74</xdr:row>
      <xdr:rowOff>114046</xdr:rowOff>
    </xdr:to>
    <xdr:cxnSp macro="">
      <xdr:nvCxnSpPr>
        <xdr:cNvPr id="634" name="直線コネクタ 633"/>
        <xdr:cNvCxnSpPr/>
      </xdr:nvCxnSpPr>
      <xdr:spPr>
        <a:xfrm>
          <a:off x="12814300" y="12709525"/>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76708</xdr:rowOff>
    </xdr:from>
    <xdr:to>
      <xdr:col>72</xdr:col>
      <xdr:colOff>38100</xdr:colOff>
      <xdr:row>74</xdr:row>
      <xdr:rowOff>6858</xdr:rowOff>
    </xdr:to>
    <xdr:sp macro="" textlink="">
      <xdr:nvSpPr>
        <xdr:cNvPr id="635" name="フローチャート: 判断 634"/>
        <xdr:cNvSpPr/>
      </xdr:nvSpPr>
      <xdr:spPr>
        <a:xfrm>
          <a:off x="13652500" y="125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23385</xdr:rowOff>
    </xdr:from>
    <xdr:ext cx="469744" cy="259045"/>
    <xdr:sp macro="" textlink="">
      <xdr:nvSpPr>
        <xdr:cNvPr id="636" name="テキスト ボックス 635"/>
        <xdr:cNvSpPr txBox="1"/>
      </xdr:nvSpPr>
      <xdr:spPr>
        <a:xfrm>
          <a:off x="13468428" y="1236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59436</xdr:rowOff>
    </xdr:from>
    <xdr:to>
      <xdr:col>67</xdr:col>
      <xdr:colOff>101600</xdr:colOff>
      <xdr:row>73</xdr:row>
      <xdr:rowOff>161036</xdr:rowOff>
    </xdr:to>
    <xdr:sp macro="" textlink="">
      <xdr:nvSpPr>
        <xdr:cNvPr id="637" name="フローチャート: 判断 636"/>
        <xdr:cNvSpPr/>
      </xdr:nvSpPr>
      <xdr:spPr>
        <a:xfrm>
          <a:off x="12763500" y="1257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72</xdr:row>
      <xdr:rowOff>6113</xdr:rowOff>
    </xdr:from>
    <xdr:ext cx="469744" cy="259045"/>
    <xdr:sp macro="" textlink="">
      <xdr:nvSpPr>
        <xdr:cNvPr id="638" name="テキスト ボックス 637"/>
        <xdr:cNvSpPr txBox="1"/>
      </xdr:nvSpPr>
      <xdr:spPr>
        <a:xfrm>
          <a:off x="12579428" y="1235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38227</xdr:rowOff>
    </xdr:from>
    <xdr:to>
      <xdr:col>85</xdr:col>
      <xdr:colOff>177800</xdr:colOff>
      <xdr:row>76</xdr:row>
      <xdr:rowOff>139827</xdr:rowOff>
    </xdr:to>
    <xdr:sp macro="" textlink="">
      <xdr:nvSpPr>
        <xdr:cNvPr id="644" name="楕円 643"/>
        <xdr:cNvSpPr/>
      </xdr:nvSpPr>
      <xdr:spPr>
        <a:xfrm>
          <a:off x="16268700" y="1306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16654</xdr:rowOff>
    </xdr:from>
    <xdr:ext cx="469744" cy="259045"/>
    <xdr:sp macro="" textlink="">
      <xdr:nvSpPr>
        <xdr:cNvPr id="645" name="公債費該当値テキスト"/>
        <xdr:cNvSpPr txBox="1"/>
      </xdr:nvSpPr>
      <xdr:spPr>
        <a:xfrm>
          <a:off x="16370300" y="13046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115062</xdr:rowOff>
    </xdr:from>
    <xdr:to>
      <xdr:col>81</xdr:col>
      <xdr:colOff>101600</xdr:colOff>
      <xdr:row>76</xdr:row>
      <xdr:rowOff>45213</xdr:rowOff>
    </xdr:to>
    <xdr:sp macro="" textlink="">
      <xdr:nvSpPr>
        <xdr:cNvPr id="646" name="楕円 645"/>
        <xdr:cNvSpPr/>
      </xdr:nvSpPr>
      <xdr:spPr>
        <a:xfrm>
          <a:off x="154305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36340</xdr:rowOff>
    </xdr:from>
    <xdr:ext cx="469744" cy="259045"/>
    <xdr:sp macro="" textlink="">
      <xdr:nvSpPr>
        <xdr:cNvPr id="647" name="テキスト ボックス 646"/>
        <xdr:cNvSpPr txBox="1"/>
      </xdr:nvSpPr>
      <xdr:spPr>
        <a:xfrm>
          <a:off x="15246428" y="1306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59055</xdr:rowOff>
    </xdr:from>
    <xdr:to>
      <xdr:col>76</xdr:col>
      <xdr:colOff>165100</xdr:colOff>
      <xdr:row>75</xdr:row>
      <xdr:rowOff>160655</xdr:rowOff>
    </xdr:to>
    <xdr:sp macro="" textlink="">
      <xdr:nvSpPr>
        <xdr:cNvPr id="648" name="楕円 647"/>
        <xdr:cNvSpPr/>
      </xdr:nvSpPr>
      <xdr:spPr>
        <a:xfrm>
          <a:off x="145415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151782</xdr:rowOff>
    </xdr:from>
    <xdr:ext cx="469744" cy="259045"/>
    <xdr:sp macro="" textlink="">
      <xdr:nvSpPr>
        <xdr:cNvPr id="649" name="テキスト ボックス 648"/>
        <xdr:cNvSpPr txBox="1"/>
      </xdr:nvSpPr>
      <xdr:spPr>
        <a:xfrm>
          <a:off x="14357428" y="1301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63246</xdr:rowOff>
    </xdr:from>
    <xdr:to>
      <xdr:col>72</xdr:col>
      <xdr:colOff>38100</xdr:colOff>
      <xdr:row>74</xdr:row>
      <xdr:rowOff>164846</xdr:rowOff>
    </xdr:to>
    <xdr:sp macro="" textlink="">
      <xdr:nvSpPr>
        <xdr:cNvPr id="650" name="楕円 649"/>
        <xdr:cNvSpPr/>
      </xdr:nvSpPr>
      <xdr:spPr>
        <a:xfrm>
          <a:off x="13652500" y="1275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155973</xdr:rowOff>
    </xdr:from>
    <xdr:ext cx="469744" cy="259045"/>
    <xdr:sp macro="" textlink="">
      <xdr:nvSpPr>
        <xdr:cNvPr id="651" name="テキスト ボックス 650"/>
        <xdr:cNvSpPr txBox="1"/>
      </xdr:nvSpPr>
      <xdr:spPr>
        <a:xfrm>
          <a:off x="13468428" y="128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142875</xdr:rowOff>
    </xdr:from>
    <xdr:to>
      <xdr:col>67</xdr:col>
      <xdr:colOff>101600</xdr:colOff>
      <xdr:row>74</xdr:row>
      <xdr:rowOff>73025</xdr:rowOff>
    </xdr:to>
    <xdr:sp macro="" textlink="">
      <xdr:nvSpPr>
        <xdr:cNvPr id="652" name="楕円 651"/>
        <xdr:cNvSpPr/>
      </xdr:nvSpPr>
      <xdr:spPr>
        <a:xfrm>
          <a:off x="12763500" y="1265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64152</xdr:rowOff>
    </xdr:from>
    <xdr:ext cx="469744" cy="259045"/>
    <xdr:sp macro="" textlink="">
      <xdr:nvSpPr>
        <xdr:cNvPr id="653" name="テキスト ボックス 652"/>
        <xdr:cNvSpPr txBox="1"/>
      </xdr:nvSpPr>
      <xdr:spPr>
        <a:xfrm>
          <a:off x="12579428" y="1275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136689</xdr:rowOff>
    </xdr:from>
    <xdr:to>
      <xdr:col>85</xdr:col>
      <xdr:colOff>126364</xdr:colOff>
      <xdr:row>99</xdr:row>
      <xdr:rowOff>36285</xdr:rowOff>
    </xdr:to>
    <xdr:cxnSp macro="">
      <xdr:nvCxnSpPr>
        <xdr:cNvPr id="677" name="直線コネクタ 676"/>
        <xdr:cNvCxnSpPr/>
      </xdr:nvCxnSpPr>
      <xdr:spPr>
        <a:xfrm flipV="1">
          <a:off x="16317595" y="15738639"/>
          <a:ext cx="1269" cy="127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40112</xdr:rowOff>
    </xdr:from>
    <xdr:ext cx="378565" cy="259045"/>
    <xdr:sp macro="" textlink="">
      <xdr:nvSpPr>
        <xdr:cNvPr id="678" name="積立金最小値テキスト"/>
        <xdr:cNvSpPr txBox="1"/>
      </xdr:nvSpPr>
      <xdr:spPr>
        <a:xfrm>
          <a:off x="16370300" y="1701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36285</xdr:rowOff>
    </xdr:from>
    <xdr:to>
      <xdr:col>86</xdr:col>
      <xdr:colOff>25400</xdr:colOff>
      <xdr:row>99</xdr:row>
      <xdr:rowOff>36285</xdr:rowOff>
    </xdr:to>
    <xdr:cxnSp macro="">
      <xdr:nvCxnSpPr>
        <xdr:cNvPr id="679" name="直線コネクタ 678"/>
        <xdr:cNvCxnSpPr/>
      </xdr:nvCxnSpPr>
      <xdr:spPr>
        <a:xfrm>
          <a:off x="16230600" y="1700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83366</xdr:rowOff>
    </xdr:from>
    <xdr:ext cx="599010" cy="259045"/>
    <xdr:sp macro="" textlink="">
      <xdr:nvSpPr>
        <xdr:cNvPr id="680" name="積立金最大値テキスト"/>
        <xdr:cNvSpPr txBox="1"/>
      </xdr:nvSpPr>
      <xdr:spPr>
        <a:xfrm>
          <a:off x="16370300" y="1551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136689</xdr:rowOff>
    </xdr:from>
    <xdr:to>
      <xdr:col>86</xdr:col>
      <xdr:colOff>25400</xdr:colOff>
      <xdr:row>91</xdr:row>
      <xdr:rowOff>136689</xdr:rowOff>
    </xdr:to>
    <xdr:cxnSp macro="">
      <xdr:nvCxnSpPr>
        <xdr:cNvPr id="681" name="直線コネクタ 680"/>
        <xdr:cNvCxnSpPr/>
      </xdr:nvCxnSpPr>
      <xdr:spPr>
        <a:xfrm>
          <a:off x="16230600" y="1573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37351</xdr:rowOff>
    </xdr:from>
    <xdr:to>
      <xdr:col>85</xdr:col>
      <xdr:colOff>127000</xdr:colOff>
      <xdr:row>98</xdr:row>
      <xdr:rowOff>116980</xdr:rowOff>
    </xdr:to>
    <xdr:cxnSp macro="">
      <xdr:nvCxnSpPr>
        <xdr:cNvPr id="682" name="直線コネクタ 681"/>
        <xdr:cNvCxnSpPr/>
      </xdr:nvCxnSpPr>
      <xdr:spPr>
        <a:xfrm>
          <a:off x="15481300" y="16839451"/>
          <a:ext cx="8382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135259</xdr:rowOff>
    </xdr:from>
    <xdr:ext cx="534377" cy="259045"/>
    <xdr:sp macro="" textlink="">
      <xdr:nvSpPr>
        <xdr:cNvPr id="683" name="積立金平均値テキスト"/>
        <xdr:cNvSpPr txBox="1"/>
      </xdr:nvSpPr>
      <xdr:spPr>
        <a:xfrm>
          <a:off x="16370300" y="1659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112382</xdr:rowOff>
    </xdr:from>
    <xdr:to>
      <xdr:col>85</xdr:col>
      <xdr:colOff>177800</xdr:colOff>
      <xdr:row>98</xdr:row>
      <xdr:rowOff>42532</xdr:rowOff>
    </xdr:to>
    <xdr:sp macro="" textlink="">
      <xdr:nvSpPr>
        <xdr:cNvPr id="684" name="フローチャート: 判断 683"/>
        <xdr:cNvSpPr/>
      </xdr:nvSpPr>
      <xdr:spPr>
        <a:xfrm>
          <a:off x="16268700" y="167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37351</xdr:rowOff>
    </xdr:from>
    <xdr:to>
      <xdr:col>81</xdr:col>
      <xdr:colOff>50800</xdr:colOff>
      <xdr:row>98</xdr:row>
      <xdr:rowOff>161265</xdr:rowOff>
    </xdr:to>
    <xdr:cxnSp macro="">
      <xdr:nvCxnSpPr>
        <xdr:cNvPr id="685" name="直線コネクタ 684"/>
        <xdr:cNvCxnSpPr/>
      </xdr:nvCxnSpPr>
      <xdr:spPr>
        <a:xfrm flipV="1">
          <a:off x="14592300" y="16839451"/>
          <a:ext cx="889000" cy="12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35167</xdr:rowOff>
    </xdr:from>
    <xdr:to>
      <xdr:col>81</xdr:col>
      <xdr:colOff>101600</xdr:colOff>
      <xdr:row>97</xdr:row>
      <xdr:rowOff>136767</xdr:rowOff>
    </xdr:to>
    <xdr:sp macro="" textlink="">
      <xdr:nvSpPr>
        <xdr:cNvPr id="686" name="フローチャート: 判断 685"/>
        <xdr:cNvSpPr/>
      </xdr:nvSpPr>
      <xdr:spPr>
        <a:xfrm>
          <a:off x="15430500" y="166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153294</xdr:rowOff>
    </xdr:from>
    <xdr:ext cx="534377" cy="259045"/>
    <xdr:sp macro="" textlink="">
      <xdr:nvSpPr>
        <xdr:cNvPr id="687" name="テキスト ボックス 686"/>
        <xdr:cNvSpPr txBox="1"/>
      </xdr:nvSpPr>
      <xdr:spPr>
        <a:xfrm>
          <a:off x="15214111" y="164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124625</xdr:rowOff>
    </xdr:from>
    <xdr:to>
      <xdr:col>76</xdr:col>
      <xdr:colOff>114300</xdr:colOff>
      <xdr:row>98</xdr:row>
      <xdr:rowOff>161265</xdr:rowOff>
    </xdr:to>
    <xdr:cxnSp macro="">
      <xdr:nvCxnSpPr>
        <xdr:cNvPr id="688" name="直線コネクタ 687"/>
        <xdr:cNvCxnSpPr/>
      </xdr:nvCxnSpPr>
      <xdr:spPr>
        <a:xfrm>
          <a:off x="13703300" y="16926725"/>
          <a:ext cx="889000" cy="3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40856</xdr:rowOff>
    </xdr:from>
    <xdr:to>
      <xdr:col>76</xdr:col>
      <xdr:colOff>165100</xdr:colOff>
      <xdr:row>97</xdr:row>
      <xdr:rowOff>142456</xdr:rowOff>
    </xdr:to>
    <xdr:sp macro="" textlink="">
      <xdr:nvSpPr>
        <xdr:cNvPr id="689" name="フローチャート: 判断 688"/>
        <xdr:cNvSpPr/>
      </xdr:nvSpPr>
      <xdr:spPr>
        <a:xfrm>
          <a:off x="14541500" y="1667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158983</xdr:rowOff>
    </xdr:from>
    <xdr:ext cx="534377" cy="259045"/>
    <xdr:sp macro="" textlink="">
      <xdr:nvSpPr>
        <xdr:cNvPr id="690" name="テキスト ボックス 689"/>
        <xdr:cNvSpPr txBox="1"/>
      </xdr:nvSpPr>
      <xdr:spPr>
        <a:xfrm>
          <a:off x="14325111" y="1644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89433</xdr:rowOff>
    </xdr:from>
    <xdr:to>
      <xdr:col>71</xdr:col>
      <xdr:colOff>177800</xdr:colOff>
      <xdr:row>98</xdr:row>
      <xdr:rowOff>124625</xdr:rowOff>
    </xdr:to>
    <xdr:cxnSp macro="">
      <xdr:nvCxnSpPr>
        <xdr:cNvPr id="691" name="直線コネクタ 690"/>
        <xdr:cNvCxnSpPr/>
      </xdr:nvCxnSpPr>
      <xdr:spPr>
        <a:xfrm>
          <a:off x="12814300" y="16891533"/>
          <a:ext cx="889000" cy="3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75870</xdr:rowOff>
    </xdr:from>
    <xdr:to>
      <xdr:col>72</xdr:col>
      <xdr:colOff>38100</xdr:colOff>
      <xdr:row>98</xdr:row>
      <xdr:rowOff>6020</xdr:rowOff>
    </xdr:to>
    <xdr:sp macro="" textlink="">
      <xdr:nvSpPr>
        <xdr:cNvPr id="692" name="フローチャート: 判断 691"/>
        <xdr:cNvSpPr/>
      </xdr:nvSpPr>
      <xdr:spPr>
        <a:xfrm>
          <a:off x="13652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22547</xdr:rowOff>
    </xdr:from>
    <xdr:ext cx="534377" cy="259045"/>
    <xdr:sp macro="" textlink="">
      <xdr:nvSpPr>
        <xdr:cNvPr id="693" name="テキスト ボックス 692"/>
        <xdr:cNvSpPr txBox="1"/>
      </xdr:nvSpPr>
      <xdr:spPr>
        <a:xfrm>
          <a:off x="13436111" y="164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59131</xdr:rowOff>
    </xdr:from>
    <xdr:to>
      <xdr:col>67</xdr:col>
      <xdr:colOff>101600</xdr:colOff>
      <xdr:row>97</xdr:row>
      <xdr:rowOff>160731</xdr:rowOff>
    </xdr:to>
    <xdr:sp macro="" textlink="">
      <xdr:nvSpPr>
        <xdr:cNvPr id="694" name="フローチャート: 判断 693"/>
        <xdr:cNvSpPr/>
      </xdr:nvSpPr>
      <xdr:spPr>
        <a:xfrm>
          <a:off x="12763500" y="166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5808</xdr:rowOff>
    </xdr:from>
    <xdr:ext cx="534377" cy="259045"/>
    <xdr:sp macro="" textlink="">
      <xdr:nvSpPr>
        <xdr:cNvPr id="695" name="テキスト ボックス 694"/>
        <xdr:cNvSpPr txBox="1"/>
      </xdr:nvSpPr>
      <xdr:spPr>
        <a:xfrm>
          <a:off x="12547111" y="164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66180</xdr:rowOff>
    </xdr:from>
    <xdr:to>
      <xdr:col>85</xdr:col>
      <xdr:colOff>177800</xdr:colOff>
      <xdr:row>98</xdr:row>
      <xdr:rowOff>167780</xdr:rowOff>
    </xdr:to>
    <xdr:sp macro="" textlink="">
      <xdr:nvSpPr>
        <xdr:cNvPr id="701" name="楕円 700"/>
        <xdr:cNvSpPr/>
      </xdr:nvSpPr>
      <xdr:spPr>
        <a:xfrm>
          <a:off x="16268700" y="1686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152557</xdr:rowOff>
    </xdr:from>
    <xdr:ext cx="469744" cy="259045"/>
    <xdr:sp macro="" textlink="">
      <xdr:nvSpPr>
        <xdr:cNvPr id="702" name="積立金該当値テキスト"/>
        <xdr:cNvSpPr txBox="1"/>
      </xdr:nvSpPr>
      <xdr:spPr>
        <a:xfrm>
          <a:off x="16370300" y="167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158001</xdr:rowOff>
    </xdr:from>
    <xdr:to>
      <xdr:col>81</xdr:col>
      <xdr:colOff>101600</xdr:colOff>
      <xdr:row>98</xdr:row>
      <xdr:rowOff>88151</xdr:rowOff>
    </xdr:to>
    <xdr:sp macro="" textlink="">
      <xdr:nvSpPr>
        <xdr:cNvPr id="703" name="楕円 702"/>
        <xdr:cNvSpPr/>
      </xdr:nvSpPr>
      <xdr:spPr>
        <a:xfrm>
          <a:off x="15430500" y="167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79278</xdr:rowOff>
    </xdr:from>
    <xdr:ext cx="534377" cy="259045"/>
    <xdr:sp macro="" textlink="">
      <xdr:nvSpPr>
        <xdr:cNvPr id="704" name="テキスト ボックス 703"/>
        <xdr:cNvSpPr txBox="1"/>
      </xdr:nvSpPr>
      <xdr:spPr>
        <a:xfrm>
          <a:off x="15214111" y="1688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110465</xdr:rowOff>
    </xdr:from>
    <xdr:to>
      <xdr:col>76</xdr:col>
      <xdr:colOff>165100</xdr:colOff>
      <xdr:row>99</xdr:row>
      <xdr:rowOff>40615</xdr:rowOff>
    </xdr:to>
    <xdr:sp macro="" textlink="">
      <xdr:nvSpPr>
        <xdr:cNvPr id="705" name="楕円 704"/>
        <xdr:cNvSpPr/>
      </xdr:nvSpPr>
      <xdr:spPr>
        <a:xfrm>
          <a:off x="14541500" y="1691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31742</xdr:rowOff>
    </xdr:from>
    <xdr:ext cx="469744" cy="259045"/>
    <xdr:sp macro="" textlink="">
      <xdr:nvSpPr>
        <xdr:cNvPr id="706" name="テキスト ボックス 705"/>
        <xdr:cNvSpPr txBox="1"/>
      </xdr:nvSpPr>
      <xdr:spPr>
        <a:xfrm>
          <a:off x="14357428" y="1700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73825</xdr:rowOff>
    </xdr:from>
    <xdr:to>
      <xdr:col>72</xdr:col>
      <xdr:colOff>38100</xdr:colOff>
      <xdr:row>99</xdr:row>
      <xdr:rowOff>3975</xdr:rowOff>
    </xdr:to>
    <xdr:sp macro="" textlink="">
      <xdr:nvSpPr>
        <xdr:cNvPr id="707" name="楕円 706"/>
        <xdr:cNvSpPr/>
      </xdr:nvSpPr>
      <xdr:spPr>
        <a:xfrm>
          <a:off x="13652500" y="1687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166552</xdr:rowOff>
    </xdr:from>
    <xdr:ext cx="469744" cy="259045"/>
    <xdr:sp macro="" textlink="">
      <xdr:nvSpPr>
        <xdr:cNvPr id="708" name="テキスト ボックス 707"/>
        <xdr:cNvSpPr txBox="1"/>
      </xdr:nvSpPr>
      <xdr:spPr>
        <a:xfrm>
          <a:off x="13468428" y="1696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38633</xdr:rowOff>
    </xdr:from>
    <xdr:to>
      <xdr:col>67</xdr:col>
      <xdr:colOff>101600</xdr:colOff>
      <xdr:row>98</xdr:row>
      <xdr:rowOff>140233</xdr:rowOff>
    </xdr:to>
    <xdr:sp macro="" textlink="">
      <xdr:nvSpPr>
        <xdr:cNvPr id="709" name="楕円 708"/>
        <xdr:cNvSpPr/>
      </xdr:nvSpPr>
      <xdr:spPr>
        <a:xfrm>
          <a:off x="12763500" y="1684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131360</xdr:rowOff>
    </xdr:from>
    <xdr:ext cx="469744" cy="259045"/>
    <xdr:sp macro="" textlink="">
      <xdr:nvSpPr>
        <xdr:cNvPr id="710" name="テキスト ボックス 709"/>
        <xdr:cNvSpPr txBox="1"/>
      </xdr:nvSpPr>
      <xdr:spPr>
        <a:xfrm>
          <a:off x="12579428" y="1693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4" name="テキスト ボックス 723"/>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26" name="テキスト ボックス 725"/>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28" name="テキスト ボックス 727"/>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0" name="直線コネクタ 729"/>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1"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3"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4" name="直線コネクタ 733"/>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5" name="直線コネクタ 73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36"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7" name="フローチャート: 判断 736"/>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8" name="直線コネクタ 73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31750</xdr:rowOff>
    </xdr:from>
    <xdr:to>
      <xdr:col>112</xdr:col>
      <xdr:colOff>38100</xdr:colOff>
      <xdr:row>34</xdr:row>
      <xdr:rowOff>133350</xdr:rowOff>
    </xdr:to>
    <xdr:sp macro="" textlink="">
      <xdr:nvSpPr>
        <xdr:cNvPr id="739" name="フローチャート: 判断 738"/>
        <xdr:cNvSpPr/>
      </xdr:nvSpPr>
      <xdr:spPr>
        <a:xfrm>
          <a:off x="21272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149877</xdr:rowOff>
    </xdr:from>
    <xdr:ext cx="313932" cy="259045"/>
    <xdr:sp macro="" textlink="">
      <xdr:nvSpPr>
        <xdr:cNvPr id="740" name="テキスト ボックス 739"/>
        <xdr:cNvSpPr txBox="1"/>
      </xdr:nvSpPr>
      <xdr:spPr>
        <a:xfrm>
          <a:off x="21166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25400</xdr:rowOff>
    </xdr:from>
    <xdr:to>
      <xdr:col>107</xdr:col>
      <xdr:colOff>50800</xdr:colOff>
      <xdr:row>38</xdr:row>
      <xdr:rowOff>25400</xdr:rowOff>
    </xdr:to>
    <xdr:cxnSp macro="">
      <xdr:nvCxnSpPr>
        <xdr:cNvPr id="741" name="直線コネクタ 740"/>
        <xdr:cNvCxnSpPr/>
      </xdr:nvCxnSpPr>
      <xdr:spPr>
        <a:xfrm>
          <a:off x="19545300" y="61976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31750</xdr:rowOff>
    </xdr:from>
    <xdr:to>
      <xdr:col>107</xdr:col>
      <xdr:colOff>101600</xdr:colOff>
      <xdr:row>31</xdr:row>
      <xdr:rowOff>133350</xdr:rowOff>
    </xdr:to>
    <xdr:sp macro="" textlink="">
      <xdr:nvSpPr>
        <xdr:cNvPr id="742" name="フローチャート: 判断 741"/>
        <xdr:cNvSpPr/>
      </xdr:nvSpPr>
      <xdr:spPr>
        <a:xfrm>
          <a:off x="20383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29</xdr:row>
      <xdr:rowOff>149877</xdr:rowOff>
    </xdr:from>
    <xdr:ext cx="313932" cy="259045"/>
    <xdr:sp macro="" textlink="">
      <xdr:nvSpPr>
        <xdr:cNvPr id="743" name="テキスト ボックス 742"/>
        <xdr:cNvSpPr txBox="1"/>
      </xdr:nvSpPr>
      <xdr:spPr>
        <a:xfrm>
          <a:off x="20277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82550</xdr:rowOff>
    </xdr:from>
    <xdr:to>
      <xdr:col>102</xdr:col>
      <xdr:colOff>114300</xdr:colOff>
      <xdr:row>36</xdr:row>
      <xdr:rowOff>25400</xdr:rowOff>
    </xdr:to>
    <xdr:cxnSp macro="">
      <xdr:nvCxnSpPr>
        <xdr:cNvPr id="744" name="直線コネクタ 743"/>
        <xdr:cNvCxnSpPr/>
      </xdr:nvCxnSpPr>
      <xdr:spPr>
        <a:xfrm>
          <a:off x="18656300" y="6083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45" name="フローチャート: 判断 744"/>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46" name="テキスト ボックス 74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88900</xdr:rowOff>
    </xdr:from>
    <xdr:to>
      <xdr:col>98</xdr:col>
      <xdr:colOff>38100</xdr:colOff>
      <xdr:row>38</xdr:row>
      <xdr:rowOff>19050</xdr:rowOff>
    </xdr:to>
    <xdr:sp macro="" textlink="">
      <xdr:nvSpPr>
        <xdr:cNvPr id="747" name="フローチャート: 判断 746"/>
        <xdr:cNvSpPr/>
      </xdr:nvSpPr>
      <xdr:spPr>
        <a:xfrm>
          <a:off x="18605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10177</xdr:rowOff>
    </xdr:from>
    <xdr:ext cx="249299" cy="259045"/>
    <xdr:sp macro="" textlink="">
      <xdr:nvSpPr>
        <xdr:cNvPr id="748" name="テキスト ボックス 747"/>
        <xdr:cNvSpPr txBox="1"/>
      </xdr:nvSpPr>
      <xdr:spPr>
        <a:xfrm>
          <a:off x="18531650" y="6525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4" name="楕円 75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55"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6" name="楕円 75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7" name="テキスト ボックス 756"/>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8" name="楕円 75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9" name="テキスト ボックス 758"/>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146050</xdr:rowOff>
    </xdr:from>
    <xdr:to>
      <xdr:col>102</xdr:col>
      <xdr:colOff>165100</xdr:colOff>
      <xdr:row>36</xdr:row>
      <xdr:rowOff>76200</xdr:rowOff>
    </xdr:to>
    <xdr:sp macro="" textlink="">
      <xdr:nvSpPr>
        <xdr:cNvPr id="760" name="楕円 759"/>
        <xdr:cNvSpPr/>
      </xdr:nvSpPr>
      <xdr:spPr>
        <a:xfrm>
          <a:off x="19494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34</xdr:row>
      <xdr:rowOff>92727</xdr:rowOff>
    </xdr:from>
    <xdr:ext cx="249299" cy="259045"/>
    <xdr:sp macro="" textlink="">
      <xdr:nvSpPr>
        <xdr:cNvPr id="761" name="テキスト ボックス 760"/>
        <xdr:cNvSpPr txBox="1"/>
      </xdr:nvSpPr>
      <xdr:spPr>
        <a:xfrm>
          <a:off x="19420650" y="5922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31750</xdr:rowOff>
    </xdr:from>
    <xdr:to>
      <xdr:col>98</xdr:col>
      <xdr:colOff>38100</xdr:colOff>
      <xdr:row>35</xdr:row>
      <xdr:rowOff>133350</xdr:rowOff>
    </xdr:to>
    <xdr:sp macro="" textlink="">
      <xdr:nvSpPr>
        <xdr:cNvPr id="762" name="楕円 761"/>
        <xdr:cNvSpPr/>
      </xdr:nvSpPr>
      <xdr:spPr>
        <a:xfrm>
          <a:off x="18605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33</xdr:row>
      <xdr:rowOff>149877</xdr:rowOff>
    </xdr:from>
    <xdr:ext cx="249299" cy="259045"/>
    <xdr:sp macro="" textlink="">
      <xdr:nvSpPr>
        <xdr:cNvPr id="763" name="テキスト ボックス 762"/>
        <xdr:cNvSpPr txBox="1"/>
      </xdr:nvSpPr>
      <xdr:spPr>
        <a:xfrm>
          <a:off x="18531650" y="5807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77" name="テキスト ボックス 776"/>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47711</xdr:rowOff>
    </xdr:from>
    <xdr:to>
      <xdr:col>116</xdr:col>
      <xdr:colOff>62864</xdr:colOff>
      <xdr:row>58</xdr:row>
      <xdr:rowOff>139334</xdr:rowOff>
    </xdr:to>
    <xdr:cxnSp macro="">
      <xdr:nvCxnSpPr>
        <xdr:cNvPr id="785" name="直線コネクタ 784"/>
        <xdr:cNvCxnSpPr/>
      </xdr:nvCxnSpPr>
      <xdr:spPr>
        <a:xfrm flipV="1">
          <a:off x="22159595" y="8620211"/>
          <a:ext cx="1269" cy="14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143161</xdr:rowOff>
    </xdr:from>
    <xdr:ext cx="249299" cy="259045"/>
    <xdr:sp macro="" textlink="">
      <xdr:nvSpPr>
        <xdr:cNvPr id="786" name="貸付金最小値テキスト"/>
        <xdr:cNvSpPr txBox="1"/>
      </xdr:nvSpPr>
      <xdr:spPr>
        <a:xfrm>
          <a:off x="22212300" y="10087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139334</xdr:rowOff>
    </xdr:from>
    <xdr:to>
      <xdr:col>116</xdr:col>
      <xdr:colOff>152400</xdr:colOff>
      <xdr:row>58</xdr:row>
      <xdr:rowOff>139334</xdr:rowOff>
    </xdr:to>
    <xdr:cxnSp macro="">
      <xdr:nvCxnSpPr>
        <xdr:cNvPr id="787" name="直線コネクタ 786"/>
        <xdr:cNvCxnSpPr/>
      </xdr:nvCxnSpPr>
      <xdr:spPr>
        <a:xfrm>
          <a:off x="22072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165838</xdr:rowOff>
    </xdr:from>
    <xdr:ext cx="534377" cy="259045"/>
    <xdr:sp macro="" textlink="">
      <xdr:nvSpPr>
        <xdr:cNvPr id="788" name="貸付金最大値テキスト"/>
        <xdr:cNvSpPr txBox="1"/>
      </xdr:nvSpPr>
      <xdr:spPr>
        <a:xfrm>
          <a:off x="22212300" y="83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47711</xdr:rowOff>
    </xdr:from>
    <xdr:to>
      <xdr:col>116</xdr:col>
      <xdr:colOff>152400</xdr:colOff>
      <xdr:row>50</xdr:row>
      <xdr:rowOff>47711</xdr:rowOff>
    </xdr:to>
    <xdr:cxnSp macro="">
      <xdr:nvCxnSpPr>
        <xdr:cNvPr id="789" name="直線コネクタ 788"/>
        <xdr:cNvCxnSpPr/>
      </xdr:nvCxnSpPr>
      <xdr:spPr>
        <a:xfrm>
          <a:off x="22072600" y="8620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2357</xdr:rowOff>
    </xdr:from>
    <xdr:to>
      <xdr:col>116</xdr:col>
      <xdr:colOff>63500</xdr:colOff>
      <xdr:row>57</xdr:row>
      <xdr:rowOff>171064</xdr:rowOff>
    </xdr:to>
    <xdr:cxnSp macro="">
      <xdr:nvCxnSpPr>
        <xdr:cNvPr id="790" name="直線コネクタ 789"/>
        <xdr:cNvCxnSpPr/>
      </xdr:nvCxnSpPr>
      <xdr:spPr>
        <a:xfrm>
          <a:off x="21323300" y="9432107"/>
          <a:ext cx="838200" cy="51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70995</xdr:rowOff>
    </xdr:from>
    <xdr:ext cx="469744" cy="259045"/>
    <xdr:sp macro="" textlink="">
      <xdr:nvSpPr>
        <xdr:cNvPr id="791" name="貸付金平均値テキスト"/>
        <xdr:cNvSpPr txBox="1"/>
      </xdr:nvSpPr>
      <xdr:spPr>
        <a:xfrm>
          <a:off x="22212300" y="9672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48118</xdr:rowOff>
    </xdr:from>
    <xdr:to>
      <xdr:col>116</xdr:col>
      <xdr:colOff>114300</xdr:colOff>
      <xdr:row>57</xdr:row>
      <xdr:rowOff>149718</xdr:rowOff>
    </xdr:to>
    <xdr:sp macro="" textlink="">
      <xdr:nvSpPr>
        <xdr:cNvPr id="792" name="フローチャート: 判断 791"/>
        <xdr:cNvSpPr/>
      </xdr:nvSpPr>
      <xdr:spPr>
        <a:xfrm>
          <a:off x="22110700" y="982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2357</xdr:rowOff>
    </xdr:from>
    <xdr:to>
      <xdr:col>111</xdr:col>
      <xdr:colOff>177800</xdr:colOff>
      <xdr:row>55</xdr:row>
      <xdr:rowOff>89865</xdr:rowOff>
    </xdr:to>
    <xdr:cxnSp macro="">
      <xdr:nvCxnSpPr>
        <xdr:cNvPr id="793" name="直線コネクタ 792"/>
        <xdr:cNvCxnSpPr/>
      </xdr:nvCxnSpPr>
      <xdr:spPr>
        <a:xfrm flipV="1">
          <a:off x="20434300" y="9432107"/>
          <a:ext cx="889000" cy="8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15748</xdr:rowOff>
    </xdr:from>
    <xdr:to>
      <xdr:col>112</xdr:col>
      <xdr:colOff>38100</xdr:colOff>
      <xdr:row>57</xdr:row>
      <xdr:rowOff>117348</xdr:rowOff>
    </xdr:to>
    <xdr:sp macro="" textlink="">
      <xdr:nvSpPr>
        <xdr:cNvPr id="794" name="フローチャート: 判断 793"/>
        <xdr:cNvSpPr/>
      </xdr:nvSpPr>
      <xdr:spPr>
        <a:xfrm>
          <a:off x="212725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108475</xdr:rowOff>
    </xdr:from>
    <xdr:ext cx="469744" cy="259045"/>
    <xdr:sp macro="" textlink="">
      <xdr:nvSpPr>
        <xdr:cNvPr id="795" name="テキスト ボックス 794"/>
        <xdr:cNvSpPr txBox="1"/>
      </xdr:nvSpPr>
      <xdr:spPr>
        <a:xfrm>
          <a:off x="21088428" y="988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89865</xdr:rowOff>
    </xdr:from>
    <xdr:to>
      <xdr:col>107</xdr:col>
      <xdr:colOff>50800</xdr:colOff>
      <xdr:row>57</xdr:row>
      <xdr:rowOff>62342</xdr:rowOff>
    </xdr:to>
    <xdr:cxnSp macro="">
      <xdr:nvCxnSpPr>
        <xdr:cNvPr id="796" name="直線コネクタ 795"/>
        <xdr:cNvCxnSpPr/>
      </xdr:nvCxnSpPr>
      <xdr:spPr>
        <a:xfrm flipV="1">
          <a:off x="19545300" y="9519615"/>
          <a:ext cx="889000" cy="31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9530</xdr:rowOff>
    </xdr:from>
    <xdr:to>
      <xdr:col>107</xdr:col>
      <xdr:colOff>101600</xdr:colOff>
      <xdr:row>57</xdr:row>
      <xdr:rowOff>111130</xdr:rowOff>
    </xdr:to>
    <xdr:sp macro="" textlink="">
      <xdr:nvSpPr>
        <xdr:cNvPr id="797" name="フローチャート: 判断 796"/>
        <xdr:cNvSpPr/>
      </xdr:nvSpPr>
      <xdr:spPr>
        <a:xfrm>
          <a:off x="20383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102257</xdr:rowOff>
    </xdr:from>
    <xdr:ext cx="469744" cy="259045"/>
    <xdr:sp macro="" textlink="">
      <xdr:nvSpPr>
        <xdr:cNvPr id="798" name="テキスト ボックス 797"/>
        <xdr:cNvSpPr txBox="1"/>
      </xdr:nvSpPr>
      <xdr:spPr>
        <a:xfrm>
          <a:off x="20199428" y="98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62342</xdr:rowOff>
    </xdr:from>
    <xdr:to>
      <xdr:col>102</xdr:col>
      <xdr:colOff>114300</xdr:colOff>
      <xdr:row>57</xdr:row>
      <xdr:rowOff>110348</xdr:rowOff>
    </xdr:to>
    <xdr:cxnSp macro="">
      <xdr:nvCxnSpPr>
        <xdr:cNvPr id="799" name="直線コネクタ 798"/>
        <xdr:cNvCxnSpPr/>
      </xdr:nvCxnSpPr>
      <xdr:spPr>
        <a:xfrm flipV="1">
          <a:off x="18656300" y="983499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72349</xdr:rowOff>
    </xdr:from>
    <xdr:to>
      <xdr:col>102</xdr:col>
      <xdr:colOff>165100</xdr:colOff>
      <xdr:row>58</xdr:row>
      <xdr:rowOff>2499</xdr:rowOff>
    </xdr:to>
    <xdr:sp macro="" textlink="">
      <xdr:nvSpPr>
        <xdr:cNvPr id="800" name="フローチャート: 判断 799"/>
        <xdr:cNvSpPr/>
      </xdr:nvSpPr>
      <xdr:spPr>
        <a:xfrm>
          <a:off x="19494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165076</xdr:rowOff>
    </xdr:from>
    <xdr:ext cx="469744" cy="259045"/>
    <xdr:sp macro="" textlink="">
      <xdr:nvSpPr>
        <xdr:cNvPr id="801" name="テキスト ボックス 800"/>
        <xdr:cNvSpPr txBox="1"/>
      </xdr:nvSpPr>
      <xdr:spPr>
        <a:xfrm>
          <a:off x="19310428" y="99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58725</xdr:rowOff>
    </xdr:from>
    <xdr:to>
      <xdr:col>98</xdr:col>
      <xdr:colOff>38100</xdr:colOff>
      <xdr:row>57</xdr:row>
      <xdr:rowOff>160325</xdr:rowOff>
    </xdr:to>
    <xdr:sp macro="" textlink="">
      <xdr:nvSpPr>
        <xdr:cNvPr id="802" name="フローチャート: 判断 801"/>
        <xdr:cNvSpPr/>
      </xdr:nvSpPr>
      <xdr:spPr>
        <a:xfrm>
          <a:off x="18605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5402</xdr:rowOff>
    </xdr:from>
    <xdr:ext cx="469744" cy="259045"/>
    <xdr:sp macro="" textlink="">
      <xdr:nvSpPr>
        <xdr:cNvPr id="803" name="テキスト ボックス 802"/>
        <xdr:cNvSpPr txBox="1"/>
      </xdr:nvSpPr>
      <xdr:spPr>
        <a:xfrm>
          <a:off x="18421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120264</xdr:rowOff>
    </xdr:from>
    <xdr:to>
      <xdr:col>116</xdr:col>
      <xdr:colOff>114300</xdr:colOff>
      <xdr:row>58</xdr:row>
      <xdr:rowOff>50414</xdr:rowOff>
    </xdr:to>
    <xdr:sp macro="" textlink="">
      <xdr:nvSpPr>
        <xdr:cNvPr id="809" name="楕円 808"/>
        <xdr:cNvSpPr/>
      </xdr:nvSpPr>
      <xdr:spPr>
        <a:xfrm>
          <a:off x="22110700" y="98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98691</xdr:rowOff>
    </xdr:from>
    <xdr:ext cx="469744" cy="259045"/>
    <xdr:sp macro="" textlink="">
      <xdr:nvSpPr>
        <xdr:cNvPr id="810" name="貸付金該当値テキスト"/>
        <xdr:cNvSpPr txBox="1"/>
      </xdr:nvSpPr>
      <xdr:spPr>
        <a:xfrm>
          <a:off x="22212300" y="987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123007</xdr:rowOff>
    </xdr:from>
    <xdr:to>
      <xdr:col>112</xdr:col>
      <xdr:colOff>38100</xdr:colOff>
      <xdr:row>55</xdr:row>
      <xdr:rowOff>53157</xdr:rowOff>
    </xdr:to>
    <xdr:sp macro="" textlink="">
      <xdr:nvSpPr>
        <xdr:cNvPr id="811" name="楕円 810"/>
        <xdr:cNvSpPr/>
      </xdr:nvSpPr>
      <xdr:spPr>
        <a:xfrm>
          <a:off x="21272500" y="938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69684</xdr:rowOff>
    </xdr:from>
    <xdr:ext cx="469744" cy="259045"/>
    <xdr:sp macro="" textlink="">
      <xdr:nvSpPr>
        <xdr:cNvPr id="812" name="テキスト ボックス 811"/>
        <xdr:cNvSpPr txBox="1"/>
      </xdr:nvSpPr>
      <xdr:spPr>
        <a:xfrm>
          <a:off x="21088428" y="915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39065</xdr:rowOff>
    </xdr:from>
    <xdr:to>
      <xdr:col>107</xdr:col>
      <xdr:colOff>101600</xdr:colOff>
      <xdr:row>55</xdr:row>
      <xdr:rowOff>140665</xdr:rowOff>
    </xdr:to>
    <xdr:sp macro="" textlink="">
      <xdr:nvSpPr>
        <xdr:cNvPr id="813" name="楕円 812"/>
        <xdr:cNvSpPr/>
      </xdr:nvSpPr>
      <xdr:spPr>
        <a:xfrm>
          <a:off x="20383500" y="94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157192</xdr:rowOff>
    </xdr:from>
    <xdr:ext cx="469744" cy="259045"/>
    <xdr:sp macro="" textlink="">
      <xdr:nvSpPr>
        <xdr:cNvPr id="814" name="テキスト ボックス 813"/>
        <xdr:cNvSpPr txBox="1"/>
      </xdr:nvSpPr>
      <xdr:spPr>
        <a:xfrm>
          <a:off x="20199428" y="924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11542</xdr:rowOff>
    </xdr:from>
    <xdr:to>
      <xdr:col>102</xdr:col>
      <xdr:colOff>165100</xdr:colOff>
      <xdr:row>57</xdr:row>
      <xdr:rowOff>113142</xdr:rowOff>
    </xdr:to>
    <xdr:sp macro="" textlink="">
      <xdr:nvSpPr>
        <xdr:cNvPr id="815" name="楕円 814"/>
        <xdr:cNvSpPr/>
      </xdr:nvSpPr>
      <xdr:spPr>
        <a:xfrm>
          <a:off x="19494500" y="978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129669</xdr:rowOff>
    </xdr:from>
    <xdr:ext cx="469744" cy="259045"/>
    <xdr:sp macro="" textlink="">
      <xdr:nvSpPr>
        <xdr:cNvPr id="816" name="テキスト ボックス 815"/>
        <xdr:cNvSpPr txBox="1"/>
      </xdr:nvSpPr>
      <xdr:spPr>
        <a:xfrm>
          <a:off x="19310428" y="955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59548</xdr:rowOff>
    </xdr:from>
    <xdr:to>
      <xdr:col>98</xdr:col>
      <xdr:colOff>38100</xdr:colOff>
      <xdr:row>57</xdr:row>
      <xdr:rowOff>161148</xdr:rowOff>
    </xdr:to>
    <xdr:sp macro="" textlink="">
      <xdr:nvSpPr>
        <xdr:cNvPr id="817" name="楕円 816"/>
        <xdr:cNvSpPr/>
      </xdr:nvSpPr>
      <xdr:spPr>
        <a:xfrm>
          <a:off x="18605500" y="983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152275</xdr:rowOff>
    </xdr:from>
    <xdr:ext cx="469744" cy="259045"/>
    <xdr:sp macro="" textlink="">
      <xdr:nvSpPr>
        <xdr:cNvPr id="818" name="テキスト ボックス 817"/>
        <xdr:cNvSpPr txBox="1"/>
      </xdr:nvSpPr>
      <xdr:spPr>
        <a:xfrm>
          <a:off x="18421428" y="9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160731</xdr:rowOff>
    </xdr:from>
    <xdr:to>
      <xdr:col>116</xdr:col>
      <xdr:colOff>62864</xdr:colOff>
      <xdr:row>77</xdr:row>
      <xdr:rowOff>142063</xdr:rowOff>
    </xdr:to>
    <xdr:cxnSp macro="">
      <xdr:nvCxnSpPr>
        <xdr:cNvPr id="843" name="直線コネクタ 842"/>
        <xdr:cNvCxnSpPr/>
      </xdr:nvCxnSpPr>
      <xdr:spPr>
        <a:xfrm flipV="1">
          <a:off x="22159595" y="11990781"/>
          <a:ext cx="1269" cy="1352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145890</xdr:rowOff>
    </xdr:from>
    <xdr:ext cx="534377" cy="259045"/>
    <xdr:sp macro="" textlink="">
      <xdr:nvSpPr>
        <xdr:cNvPr id="844" name="繰出金最小値テキスト"/>
        <xdr:cNvSpPr txBox="1"/>
      </xdr:nvSpPr>
      <xdr:spPr>
        <a:xfrm>
          <a:off x="22212300" y="133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142063</xdr:rowOff>
    </xdr:from>
    <xdr:to>
      <xdr:col>116</xdr:col>
      <xdr:colOff>152400</xdr:colOff>
      <xdr:row>77</xdr:row>
      <xdr:rowOff>142063</xdr:rowOff>
    </xdr:to>
    <xdr:cxnSp macro="">
      <xdr:nvCxnSpPr>
        <xdr:cNvPr id="845" name="直線コネクタ 844"/>
        <xdr:cNvCxnSpPr/>
      </xdr:nvCxnSpPr>
      <xdr:spPr>
        <a:xfrm>
          <a:off x="22072600" y="1334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107408</xdr:rowOff>
    </xdr:from>
    <xdr:ext cx="534377" cy="259045"/>
    <xdr:sp macro="" textlink="">
      <xdr:nvSpPr>
        <xdr:cNvPr id="846" name="繰出金最大値テキスト"/>
        <xdr:cNvSpPr txBox="1"/>
      </xdr:nvSpPr>
      <xdr:spPr>
        <a:xfrm>
          <a:off x="22212300" y="117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160731</xdr:rowOff>
    </xdr:from>
    <xdr:to>
      <xdr:col>116</xdr:col>
      <xdr:colOff>152400</xdr:colOff>
      <xdr:row>69</xdr:row>
      <xdr:rowOff>160731</xdr:rowOff>
    </xdr:to>
    <xdr:cxnSp macro="">
      <xdr:nvCxnSpPr>
        <xdr:cNvPr id="847" name="直線コネクタ 846"/>
        <xdr:cNvCxnSpPr/>
      </xdr:nvCxnSpPr>
      <xdr:spPr>
        <a:xfrm>
          <a:off x="22072600" y="11990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57480</xdr:rowOff>
    </xdr:from>
    <xdr:to>
      <xdr:col>116</xdr:col>
      <xdr:colOff>63500</xdr:colOff>
      <xdr:row>76</xdr:row>
      <xdr:rowOff>85217</xdr:rowOff>
    </xdr:to>
    <xdr:cxnSp macro="">
      <xdr:nvCxnSpPr>
        <xdr:cNvPr id="848" name="直線コネクタ 847"/>
        <xdr:cNvCxnSpPr/>
      </xdr:nvCxnSpPr>
      <xdr:spPr>
        <a:xfrm>
          <a:off x="21323300" y="13087680"/>
          <a:ext cx="838200" cy="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103700</xdr:rowOff>
    </xdr:from>
    <xdr:ext cx="534377" cy="259045"/>
    <xdr:sp macro="" textlink="">
      <xdr:nvSpPr>
        <xdr:cNvPr id="849" name="繰出金平均値テキスト"/>
        <xdr:cNvSpPr txBox="1"/>
      </xdr:nvSpPr>
      <xdr:spPr>
        <a:xfrm>
          <a:off x="22212300" y="1279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80823</xdr:rowOff>
    </xdr:from>
    <xdr:to>
      <xdr:col>116</xdr:col>
      <xdr:colOff>114300</xdr:colOff>
      <xdr:row>76</xdr:row>
      <xdr:rowOff>10973</xdr:rowOff>
    </xdr:to>
    <xdr:sp macro="" textlink="">
      <xdr:nvSpPr>
        <xdr:cNvPr id="850" name="フローチャート: 判断 849"/>
        <xdr:cNvSpPr/>
      </xdr:nvSpPr>
      <xdr:spPr>
        <a:xfrm>
          <a:off x="221107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57480</xdr:rowOff>
    </xdr:from>
    <xdr:to>
      <xdr:col>111</xdr:col>
      <xdr:colOff>177800</xdr:colOff>
      <xdr:row>76</xdr:row>
      <xdr:rowOff>65329</xdr:rowOff>
    </xdr:to>
    <xdr:cxnSp macro="">
      <xdr:nvCxnSpPr>
        <xdr:cNvPr id="851" name="直線コネクタ 850"/>
        <xdr:cNvCxnSpPr/>
      </xdr:nvCxnSpPr>
      <xdr:spPr>
        <a:xfrm flipV="1">
          <a:off x="20434300" y="13087680"/>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70003</xdr:rowOff>
    </xdr:from>
    <xdr:to>
      <xdr:col>112</xdr:col>
      <xdr:colOff>38100</xdr:colOff>
      <xdr:row>76</xdr:row>
      <xdr:rowOff>152</xdr:rowOff>
    </xdr:to>
    <xdr:sp macro="" textlink="">
      <xdr:nvSpPr>
        <xdr:cNvPr id="852" name="フローチャート: 判断 851"/>
        <xdr:cNvSpPr/>
      </xdr:nvSpPr>
      <xdr:spPr>
        <a:xfrm>
          <a:off x="21272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16680</xdr:rowOff>
    </xdr:from>
    <xdr:ext cx="534377" cy="259045"/>
    <xdr:sp macro="" textlink="">
      <xdr:nvSpPr>
        <xdr:cNvPr id="853" name="テキスト ボックス 852"/>
        <xdr:cNvSpPr txBox="1"/>
      </xdr:nvSpPr>
      <xdr:spPr>
        <a:xfrm>
          <a:off x="21056111" y="1270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65329</xdr:rowOff>
    </xdr:from>
    <xdr:to>
      <xdr:col>107</xdr:col>
      <xdr:colOff>50800</xdr:colOff>
      <xdr:row>77</xdr:row>
      <xdr:rowOff>53899</xdr:rowOff>
    </xdr:to>
    <xdr:cxnSp macro="">
      <xdr:nvCxnSpPr>
        <xdr:cNvPr id="854" name="直線コネクタ 853"/>
        <xdr:cNvCxnSpPr/>
      </xdr:nvCxnSpPr>
      <xdr:spPr>
        <a:xfrm flipV="1">
          <a:off x="19545300" y="13095529"/>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92710</xdr:rowOff>
    </xdr:from>
    <xdr:to>
      <xdr:col>107</xdr:col>
      <xdr:colOff>101600</xdr:colOff>
      <xdr:row>76</xdr:row>
      <xdr:rowOff>22861</xdr:rowOff>
    </xdr:to>
    <xdr:sp macro="" textlink="">
      <xdr:nvSpPr>
        <xdr:cNvPr id="855" name="フローチャート: 判断 854"/>
        <xdr:cNvSpPr/>
      </xdr:nvSpPr>
      <xdr:spPr>
        <a:xfrm>
          <a:off x="20383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39387</xdr:rowOff>
    </xdr:from>
    <xdr:ext cx="534377" cy="259045"/>
    <xdr:sp macro="" textlink="">
      <xdr:nvSpPr>
        <xdr:cNvPr id="856" name="テキスト ボックス 855"/>
        <xdr:cNvSpPr txBox="1"/>
      </xdr:nvSpPr>
      <xdr:spPr>
        <a:xfrm>
          <a:off x="20167111" y="127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137871</xdr:rowOff>
    </xdr:from>
    <xdr:to>
      <xdr:col>102</xdr:col>
      <xdr:colOff>114300</xdr:colOff>
      <xdr:row>77</xdr:row>
      <xdr:rowOff>53899</xdr:rowOff>
    </xdr:to>
    <xdr:cxnSp macro="">
      <xdr:nvCxnSpPr>
        <xdr:cNvPr id="857" name="直線コネクタ 856"/>
        <xdr:cNvCxnSpPr/>
      </xdr:nvCxnSpPr>
      <xdr:spPr>
        <a:xfrm>
          <a:off x="18656300" y="12825171"/>
          <a:ext cx="889000" cy="43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61087</xdr:rowOff>
    </xdr:from>
    <xdr:to>
      <xdr:col>102</xdr:col>
      <xdr:colOff>165100</xdr:colOff>
      <xdr:row>75</xdr:row>
      <xdr:rowOff>162688</xdr:rowOff>
    </xdr:to>
    <xdr:sp macro="" textlink="">
      <xdr:nvSpPr>
        <xdr:cNvPr id="858" name="フローチャート: 判断 857"/>
        <xdr:cNvSpPr/>
      </xdr:nvSpPr>
      <xdr:spPr>
        <a:xfrm>
          <a:off x="19494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7764</xdr:rowOff>
    </xdr:from>
    <xdr:ext cx="534377" cy="259045"/>
    <xdr:sp macro="" textlink="">
      <xdr:nvSpPr>
        <xdr:cNvPr id="859" name="テキスト ボックス 858"/>
        <xdr:cNvSpPr txBox="1"/>
      </xdr:nvSpPr>
      <xdr:spPr>
        <a:xfrm>
          <a:off x="19278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56438</xdr:rowOff>
    </xdr:from>
    <xdr:to>
      <xdr:col>98</xdr:col>
      <xdr:colOff>38100</xdr:colOff>
      <xdr:row>74</xdr:row>
      <xdr:rowOff>158038</xdr:rowOff>
    </xdr:to>
    <xdr:sp macro="" textlink="">
      <xdr:nvSpPr>
        <xdr:cNvPr id="860" name="フローチャート: 判断 859"/>
        <xdr:cNvSpPr/>
      </xdr:nvSpPr>
      <xdr:spPr>
        <a:xfrm>
          <a:off x="18605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3115</xdr:rowOff>
    </xdr:from>
    <xdr:ext cx="534377" cy="259045"/>
    <xdr:sp macro="" textlink="">
      <xdr:nvSpPr>
        <xdr:cNvPr id="861" name="テキスト ボックス 860"/>
        <xdr:cNvSpPr txBox="1"/>
      </xdr:nvSpPr>
      <xdr:spPr>
        <a:xfrm>
          <a:off x="18389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34417</xdr:rowOff>
    </xdr:from>
    <xdr:to>
      <xdr:col>116</xdr:col>
      <xdr:colOff>114300</xdr:colOff>
      <xdr:row>76</xdr:row>
      <xdr:rowOff>136017</xdr:rowOff>
    </xdr:to>
    <xdr:sp macro="" textlink="">
      <xdr:nvSpPr>
        <xdr:cNvPr id="867" name="楕円 866"/>
        <xdr:cNvSpPr/>
      </xdr:nvSpPr>
      <xdr:spPr>
        <a:xfrm>
          <a:off x="22110700" y="130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12844</xdr:rowOff>
    </xdr:from>
    <xdr:ext cx="534377" cy="259045"/>
    <xdr:sp macro="" textlink="">
      <xdr:nvSpPr>
        <xdr:cNvPr id="868" name="繰出金該当値テキスト"/>
        <xdr:cNvSpPr txBox="1"/>
      </xdr:nvSpPr>
      <xdr:spPr>
        <a:xfrm>
          <a:off x="22212300" y="1304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6680</xdr:rowOff>
    </xdr:from>
    <xdr:to>
      <xdr:col>112</xdr:col>
      <xdr:colOff>38100</xdr:colOff>
      <xdr:row>76</xdr:row>
      <xdr:rowOff>108280</xdr:rowOff>
    </xdr:to>
    <xdr:sp macro="" textlink="">
      <xdr:nvSpPr>
        <xdr:cNvPr id="869" name="楕円 868"/>
        <xdr:cNvSpPr/>
      </xdr:nvSpPr>
      <xdr:spPr>
        <a:xfrm>
          <a:off x="21272500" y="130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99407</xdr:rowOff>
    </xdr:from>
    <xdr:ext cx="534377" cy="259045"/>
    <xdr:sp macro="" textlink="">
      <xdr:nvSpPr>
        <xdr:cNvPr id="870" name="テキスト ボックス 869"/>
        <xdr:cNvSpPr txBox="1"/>
      </xdr:nvSpPr>
      <xdr:spPr>
        <a:xfrm>
          <a:off x="21056111" y="1312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14529</xdr:rowOff>
    </xdr:from>
    <xdr:to>
      <xdr:col>107</xdr:col>
      <xdr:colOff>101600</xdr:colOff>
      <xdr:row>76</xdr:row>
      <xdr:rowOff>116129</xdr:rowOff>
    </xdr:to>
    <xdr:sp macro="" textlink="">
      <xdr:nvSpPr>
        <xdr:cNvPr id="871" name="楕円 870"/>
        <xdr:cNvSpPr/>
      </xdr:nvSpPr>
      <xdr:spPr>
        <a:xfrm>
          <a:off x="20383500" y="1304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107256</xdr:rowOff>
    </xdr:from>
    <xdr:ext cx="534377" cy="259045"/>
    <xdr:sp macro="" textlink="">
      <xdr:nvSpPr>
        <xdr:cNvPr id="872" name="テキスト ボックス 871"/>
        <xdr:cNvSpPr txBox="1"/>
      </xdr:nvSpPr>
      <xdr:spPr>
        <a:xfrm>
          <a:off x="20167111" y="1313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3099</xdr:rowOff>
    </xdr:from>
    <xdr:to>
      <xdr:col>102</xdr:col>
      <xdr:colOff>165100</xdr:colOff>
      <xdr:row>77</xdr:row>
      <xdr:rowOff>104699</xdr:rowOff>
    </xdr:to>
    <xdr:sp macro="" textlink="">
      <xdr:nvSpPr>
        <xdr:cNvPr id="873" name="楕円 872"/>
        <xdr:cNvSpPr/>
      </xdr:nvSpPr>
      <xdr:spPr>
        <a:xfrm>
          <a:off x="19494500" y="1320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95826</xdr:rowOff>
    </xdr:from>
    <xdr:ext cx="534377" cy="259045"/>
    <xdr:sp macro="" textlink="">
      <xdr:nvSpPr>
        <xdr:cNvPr id="874" name="テキスト ボックス 873"/>
        <xdr:cNvSpPr txBox="1"/>
      </xdr:nvSpPr>
      <xdr:spPr>
        <a:xfrm>
          <a:off x="19278111" y="1329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87071</xdr:rowOff>
    </xdr:from>
    <xdr:to>
      <xdr:col>98</xdr:col>
      <xdr:colOff>38100</xdr:colOff>
      <xdr:row>75</xdr:row>
      <xdr:rowOff>17221</xdr:rowOff>
    </xdr:to>
    <xdr:sp macro="" textlink="">
      <xdr:nvSpPr>
        <xdr:cNvPr id="875" name="楕円 874"/>
        <xdr:cNvSpPr/>
      </xdr:nvSpPr>
      <xdr:spPr>
        <a:xfrm>
          <a:off x="18605500" y="1277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8348</xdr:rowOff>
    </xdr:from>
    <xdr:ext cx="534377" cy="259045"/>
    <xdr:sp macro="" textlink="">
      <xdr:nvSpPr>
        <xdr:cNvPr id="876" name="テキスト ボックス 875"/>
        <xdr:cNvSpPr txBox="1"/>
      </xdr:nvSpPr>
      <xdr:spPr>
        <a:xfrm>
          <a:off x="18389111" y="128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主な構成項目の一つである扶助費については、近年増加傾向にあり、令和２年度住民一人当たりのコストは前年度に対して</a:t>
          </a:r>
          <a:r>
            <a:rPr kumimoji="1" lang="en-US" altLang="ja-JP" sz="1300">
              <a:latin typeface="ＭＳ Ｐゴシック" panose="020B0600070205080204" pitchFamily="50" charset="-128"/>
              <a:ea typeface="ＭＳ Ｐゴシック" panose="020B0600070205080204" pitchFamily="50" charset="-128"/>
            </a:rPr>
            <a:t>6,337</a:t>
          </a:r>
          <a:r>
            <a:rPr kumimoji="1" lang="ja-JP" altLang="en-US" sz="1300">
              <a:latin typeface="ＭＳ Ｐゴシック" panose="020B0600070205080204" pitchFamily="50" charset="-128"/>
              <a:ea typeface="ＭＳ Ｐゴシック" panose="020B0600070205080204" pitchFamily="50" charset="-128"/>
            </a:rPr>
            <a:t>円の増となっている。今後も少子化・超高齢社会への対応などにより、伸びが想定される。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普通建設事業費については、令和２年度住民一人当たりのコストは学校の改築（中学校）の増などにより、前年度に対して</a:t>
          </a:r>
          <a:r>
            <a:rPr kumimoji="1" lang="en-US" altLang="ja-JP" sz="1300">
              <a:latin typeface="ＭＳ Ｐゴシック" panose="020B0600070205080204" pitchFamily="50" charset="-128"/>
              <a:ea typeface="ＭＳ Ｐゴシック" panose="020B0600070205080204" pitchFamily="50" charset="-128"/>
            </a:rPr>
            <a:t>3,455</a:t>
          </a:r>
          <a:r>
            <a:rPr kumimoji="1" lang="ja-JP" altLang="en-US" sz="1300">
              <a:latin typeface="ＭＳ Ｐゴシック" panose="020B0600070205080204" pitchFamily="50" charset="-128"/>
              <a:ea typeface="ＭＳ Ｐゴシック" panose="020B0600070205080204" pitchFamily="50" charset="-128"/>
            </a:rPr>
            <a:t>円の増となっているが、今後も公共施設の維持・更新に係る整備費用により、伸びが想定される。</a:t>
          </a:r>
        </a:p>
        <a:p>
          <a:r>
            <a:rPr kumimoji="1" lang="ja-JP" altLang="en-US" sz="1300">
              <a:latin typeface="ＭＳ Ｐゴシック" panose="020B0600070205080204" pitchFamily="50" charset="-128"/>
              <a:ea typeface="ＭＳ Ｐゴシック" panose="020B0600070205080204" pitchFamily="50" charset="-128"/>
            </a:rPr>
            <a:t>積立金は、防災対策基金への積立の減などにより、令和２年度住民一人当たりのコストは前年度に対して</a:t>
          </a:r>
          <a:r>
            <a:rPr kumimoji="1" lang="en-US" altLang="ja-JP" sz="1300">
              <a:latin typeface="ＭＳ Ｐゴシック" panose="020B0600070205080204" pitchFamily="50" charset="-128"/>
              <a:ea typeface="ＭＳ Ｐゴシック" panose="020B0600070205080204" pitchFamily="50" charset="-128"/>
            </a:rPr>
            <a:t>6,270</a:t>
          </a:r>
          <a:r>
            <a:rPr kumimoji="1" lang="ja-JP" altLang="en-US" sz="1300">
              <a:latin typeface="ＭＳ Ｐゴシック" panose="020B0600070205080204" pitchFamily="50" charset="-128"/>
              <a:ea typeface="ＭＳ Ｐゴシック" panose="020B0600070205080204" pitchFamily="50" charset="-128"/>
            </a:rPr>
            <a:t>円の減となっている。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733,672
709,550
61.86
355,838,092
348,294,140
7,217,584
165,464,119
16,242,076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72263</xdr:rowOff>
    </xdr:from>
    <xdr:to>
      <xdr:col>24</xdr:col>
      <xdr:colOff>62865</xdr:colOff>
      <xdr:row>38</xdr:row>
      <xdr:rowOff>102470</xdr:rowOff>
    </xdr:to>
    <xdr:cxnSp macro="">
      <xdr:nvCxnSpPr>
        <xdr:cNvPr id="57" name="直線コネクタ 56"/>
        <xdr:cNvCxnSpPr/>
      </xdr:nvCxnSpPr>
      <xdr:spPr>
        <a:xfrm flipV="1">
          <a:off x="4633595" y="5215763"/>
          <a:ext cx="1270" cy="140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106297</xdr:rowOff>
    </xdr:from>
    <xdr:ext cx="469744" cy="259045"/>
    <xdr:sp macro="" textlink="">
      <xdr:nvSpPr>
        <xdr:cNvPr id="58" name="議会費最小値テキスト"/>
        <xdr:cNvSpPr txBox="1"/>
      </xdr:nvSpPr>
      <xdr:spPr>
        <a:xfrm>
          <a:off x="4686300" y="6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102470</xdr:rowOff>
    </xdr:from>
    <xdr:to>
      <xdr:col>24</xdr:col>
      <xdr:colOff>152400</xdr:colOff>
      <xdr:row>38</xdr:row>
      <xdr:rowOff>102470</xdr:rowOff>
    </xdr:to>
    <xdr:cxnSp macro="">
      <xdr:nvCxnSpPr>
        <xdr:cNvPr id="59" name="直線コネクタ 58"/>
        <xdr:cNvCxnSpPr/>
      </xdr:nvCxnSpPr>
      <xdr:spPr>
        <a:xfrm>
          <a:off x="4546600" y="661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18940</xdr:rowOff>
    </xdr:from>
    <xdr:ext cx="469744" cy="259045"/>
    <xdr:sp macro="" textlink="">
      <xdr:nvSpPr>
        <xdr:cNvPr id="60" name="議会費最大値テキスト"/>
        <xdr:cNvSpPr txBox="1"/>
      </xdr:nvSpPr>
      <xdr:spPr>
        <a:xfrm>
          <a:off x="4686300" y="49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72263</xdr:rowOff>
    </xdr:from>
    <xdr:to>
      <xdr:col>24</xdr:col>
      <xdr:colOff>152400</xdr:colOff>
      <xdr:row>30</xdr:row>
      <xdr:rowOff>72263</xdr:rowOff>
    </xdr:to>
    <xdr:cxnSp macro="">
      <xdr:nvCxnSpPr>
        <xdr:cNvPr id="61" name="直線コネクタ 60"/>
        <xdr:cNvCxnSpPr/>
      </xdr:nvCxnSpPr>
      <xdr:spPr>
        <a:xfrm>
          <a:off x="4546600" y="52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31605</xdr:rowOff>
    </xdr:from>
    <xdr:to>
      <xdr:col>24</xdr:col>
      <xdr:colOff>63500</xdr:colOff>
      <xdr:row>38</xdr:row>
      <xdr:rowOff>34217</xdr:rowOff>
    </xdr:to>
    <xdr:cxnSp macro="">
      <xdr:nvCxnSpPr>
        <xdr:cNvPr id="62" name="直線コネクタ 61"/>
        <xdr:cNvCxnSpPr/>
      </xdr:nvCxnSpPr>
      <xdr:spPr>
        <a:xfrm>
          <a:off x="3797300" y="6546705"/>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117165</xdr:rowOff>
    </xdr:from>
    <xdr:ext cx="469744" cy="259045"/>
    <xdr:sp macro="" textlink="">
      <xdr:nvSpPr>
        <xdr:cNvPr id="63" name="議会費平均値テキスト"/>
        <xdr:cNvSpPr txBox="1"/>
      </xdr:nvSpPr>
      <xdr:spPr>
        <a:xfrm>
          <a:off x="4686300" y="628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94288</xdr:rowOff>
    </xdr:from>
    <xdr:to>
      <xdr:col>24</xdr:col>
      <xdr:colOff>114300</xdr:colOff>
      <xdr:row>38</xdr:row>
      <xdr:rowOff>24439</xdr:rowOff>
    </xdr:to>
    <xdr:sp macro="" textlink="">
      <xdr:nvSpPr>
        <xdr:cNvPr id="64" name="フローチャート: 判断 63"/>
        <xdr:cNvSpPr/>
      </xdr:nvSpPr>
      <xdr:spPr>
        <a:xfrm>
          <a:off x="45847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31605</xdr:rowOff>
    </xdr:from>
    <xdr:to>
      <xdr:col>19</xdr:col>
      <xdr:colOff>177800</xdr:colOff>
      <xdr:row>38</xdr:row>
      <xdr:rowOff>35523</xdr:rowOff>
    </xdr:to>
    <xdr:cxnSp macro="">
      <xdr:nvCxnSpPr>
        <xdr:cNvPr id="65" name="直線コネクタ 64"/>
        <xdr:cNvCxnSpPr/>
      </xdr:nvCxnSpPr>
      <xdr:spPr>
        <a:xfrm flipV="1">
          <a:off x="2908300" y="6546705"/>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84981</xdr:rowOff>
    </xdr:from>
    <xdr:to>
      <xdr:col>20</xdr:col>
      <xdr:colOff>38100</xdr:colOff>
      <xdr:row>38</xdr:row>
      <xdr:rowOff>15131</xdr:rowOff>
    </xdr:to>
    <xdr:sp macro="" textlink="">
      <xdr:nvSpPr>
        <xdr:cNvPr id="66" name="フローチャート: 判断 65"/>
        <xdr:cNvSpPr/>
      </xdr:nvSpPr>
      <xdr:spPr>
        <a:xfrm>
          <a:off x="3746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31658</xdr:rowOff>
    </xdr:from>
    <xdr:ext cx="469744" cy="259045"/>
    <xdr:sp macro="" textlink="">
      <xdr:nvSpPr>
        <xdr:cNvPr id="67" name="テキスト ボックス 66"/>
        <xdr:cNvSpPr txBox="1"/>
      </xdr:nvSpPr>
      <xdr:spPr>
        <a:xfrm>
          <a:off x="3562428" y="62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33075</xdr:rowOff>
    </xdr:from>
    <xdr:to>
      <xdr:col>15</xdr:col>
      <xdr:colOff>50800</xdr:colOff>
      <xdr:row>38</xdr:row>
      <xdr:rowOff>35523</xdr:rowOff>
    </xdr:to>
    <xdr:cxnSp macro="">
      <xdr:nvCxnSpPr>
        <xdr:cNvPr id="68" name="直線コネクタ 67"/>
        <xdr:cNvCxnSpPr/>
      </xdr:nvCxnSpPr>
      <xdr:spPr>
        <a:xfrm>
          <a:off x="2019300" y="6548175"/>
          <a:ext cx="889000" cy="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82859</xdr:rowOff>
    </xdr:from>
    <xdr:to>
      <xdr:col>15</xdr:col>
      <xdr:colOff>101600</xdr:colOff>
      <xdr:row>38</xdr:row>
      <xdr:rowOff>13009</xdr:rowOff>
    </xdr:to>
    <xdr:sp macro="" textlink="">
      <xdr:nvSpPr>
        <xdr:cNvPr id="69" name="フローチャート: 判断 68"/>
        <xdr:cNvSpPr/>
      </xdr:nvSpPr>
      <xdr:spPr>
        <a:xfrm>
          <a:off x="2857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29536</xdr:rowOff>
    </xdr:from>
    <xdr:ext cx="469744" cy="259045"/>
    <xdr:sp macro="" textlink="">
      <xdr:nvSpPr>
        <xdr:cNvPr id="70" name="テキスト ボックス 69"/>
        <xdr:cNvSpPr txBox="1"/>
      </xdr:nvSpPr>
      <xdr:spPr>
        <a:xfrm>
          <a:off x="2673428" y="620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22461</xdr:rowOff>
    </xdr:from>
    <xdr:to>
      <xdr:col>10</xdr:col>
      <xdr:colOff>114300</xdr:colOff>
      <xdr:row>38</xdr:row>
      <xdr:rowOff>33075</xdr:rowOff>
    </xdr:to>
    <xdr:cxnSp macro="">
      <xdr:nvCxnSpPr>
        <xdr:cNvPr id="71" name="直線コネクタ 70"/>
        <xdr:cNvCxnSpPr/>
      </xdr:nvCxnSpPr>
      <xdr:spPr>
        <a:xfrm>
          <a:off x="1130300" y="6537561"/>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81389</xdr:rowOff>
    </xdr:from>
    <xdr:to>
      <xdr:col>10</xdr:col>
      <xdr:colOff>165100</xdr:colOff>
      <xdr:row>38</xdr:row>
      <xdr:rowOff>11539</xdr:rowOff>
    </xdr:to>
    <xdr:sp macro="" textlink="">
      <xdr:nvSpPr>
        <xdr:cNvPr id="72" name="フローチャート: 判断 71"/>
        <xdr:cNvSpPr/>
      </xdr:nvSpPr>
      <xdr:spPr>
        <a:xfrm>
          <a:off x="1968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28066</xdr:rowOff>
    </xdr:from>
    <xdr:ext cx="469744" cy="259045"/>
    <xdr:sp macro="" textlink="">
      <xdr:nvSpPr>
        <xdr:cNvPr id="73" name="テキスト ボックス 72"/>
        <xdr:cNvSpPr txBox="1"/>
      </xdr:nvSpPr>
      <xdr:spPr>
        <a:xfrm>
          <a:off x="1784428" y="62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74" name="フローチャート: 判断 73"/>
        <xdr:cNvSpPr/>
      </xdr:nvSpPr>
      <xdr:spPr>
        <a:xfrm>
          <a:off x="1079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16962</xdr:rowOff>
    </xdr:from>
    <xdr:ext cx="469744" cy="259045"/>
    <xdr:sp macro="" textlink="">
      <xdr:nvSpPr>
        <xdr:cNvPr id="75" name="テキスト ボックス 74"/>
        <xdr:cNvSpPr txBox="1"/>
      </xdr:nvSpPr>
      <xdr:spPr>
        <a:xfrm>
          <a:off x="895428" y="61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154867</xdr:rowOff>
    </xdr:from>
    <xdr:to>
      <xdr:col>24</xdr:col>
      <xdr:colOff>114300</xdr:colOff>
      <xdr:row>38</xdr:row>
      <xdr:rowOff>85017</xdr:rowOff>
    </xdr:to>
    <xdr:sp macro="" textlink="">
      <xdr:nvSpPr>
        <xdr:cNvPr id="81" name="楕円 80"/>
        <xdr:cNvSpPr/>
      </xdr:nvSpPr>
      <xdr:spPr>
        <a:xfrm>
          <a:off x="4584700" y="649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72715</xdr:rowOff>
    </xdr:from>
    <xdr:ext cx="469744" cy="259045"/>
    <xdr:sp macro="" textlink="">
      <xdr:nvSpPr>
        <xdr:cNvPr id="82" name="議会費該当値テキスト"/>
        <xdr:cNvSpPr txBox="1"/>
      </xdr:nvSpPr>
      <xdr:spPr>
        <a:xfrm>
          <a:off x="4686300" y="641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152255</xdr:rowOff>
    </xdr:from>
    <xdr:to>
      <xdr:col>20</xdr:col>
      <xdr:colOff>38100</xdr:colOff>
      <xdr:row>38</xdr:row>
      <xdr:rowOff>82405</xdr:rowOff>
    </xdr:to>
    <xdr:sp macro="" textlink="">
      <xdr:nvSpPr>
        <xdr:cNvPr id="83" name="楕円 82"/>
        <xdr:cNvSpPr/>
      </xdr:nvSpPr>
      <xdr:spPr>
        <a:xfrm>
          <a:off x="3746500" y="649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73532</xdr:rowOff>
    </xdr:from>
    <xdr:ext cx="469744" cy="259045"/>
    <xdr:sp macro="" textlink="">
      <xdr:nvSpPr>
        <xdr:cNvPr id="84" name="テキスト ボックス 83"/>
        <xdr:cNvSpPr txBox="1"/>
      </xdr:nvSpPr>
      <xdr:spPr>
        <a:xfrm>
          <a:off x="3562428" y="658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156174</xdr:rowOff>
    </xdr:from>
    <xdr:to>
      <xdr:col>15</xdr:col>
      <xdr:colOff>101600</xdr:colOff>
      <xdr:row>38</xdr:row>
      <xdr:rowOff>86323</xdr:rowOff>
    </xdr:to>
    <xdr:sp macro="" textlink="">
      <xdr:nvSpPr>
        <xdr:cNvPr id="85" name="楕円 84"/>
        <xdr:cNvSpPr/>
      </xdr:nvSpPr>
      <xdr:spPr>
        <a:xfrm>
          <a:off x="2857500" y="64998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77450</xdr:rowOff>
    </xdr:from>
    <xdr:ext cx="469744" cy="259045"/>
    <xdr:sp macro="" textlink="">
      <xdr:nvSpPr>
        <xdr:cNvPr id="86" name="テキスト ボックス 85"/>
        <xdr:cNvSpPr txBox="1"/>
      </xdr:nvSpPr>
      <xdr:spPr>
        <a:xfrm>
          <a:off x="2673428" y="659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153724</xdr:rowOff>
    </xdr:from>
    <xdr:to>
      <xdr:col>10</xdr:col>
      <xdr:colOff>165100</xdr:colOff>
      <xdr:row>38</xdr:row>
      <xdr:rowOff>83874</xdr:rowOff>
    </xdr:to>
    <xdr:sp macro="" textlink="">
      <xdr:nvSpPr>
        <xdr:cNvPr id="87" name="楕円 86"/>
        <xdr:cNvSpPr/>
      </xdr:nvSpPr>
      <xdr:spPr>
        <a:xfrm>
          <a:off x="1968500" y="649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75002</xdr:rowOff>
    </xdr:from>
    <xdr:ext cx="469744" cy="259045"/>
    <xdr:sp macro="" textlink="">
      <xdr:nvSpPr>
        <xdr:cNvPr id="88" name="テキスト ボックス 87"/>
        <xdr:cNvSpPr txBox="1"/>
      </xdr:nvSpPr>
      <xdr:spPr>
        <a:xfrm>
          <a:off x="1784428" y="659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143111</xdr:rowOff>
    </xdr:from>
    <xdr:to>
      <xdr:col>6</xdr:col>
      <xdr:colOff>38100</xdr:colOff>
      <xdr:row>38</xdr:row>
      <xdr:rowOff>73261</xdr:rowOff>
    </xdr:to>
    <xdr:sp macro="" textlink="">
      <xdr:nvSpPr>
        <xdr:cNvPr id="89" name="楕円 88"/>
        <xdr:cNvSpPr/>
      </xdr:nvSpPr>
      <xdr:spPr>
        <a:xfrm>
          <a:off x="1079500" y="648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64388</xdr:rowOff>
    </xdr:from>
    <xdr:ext cx="469744" cy="259045"/>
    <xdr:sp macro="" textlink="">
      <xdr:nvSpPr>
        <xdr:cNvPr id="90" name="テキスト ボックス 89"/>
        <xdr:cNvSpPr txBox="1"/>
      </xdr:nvSpPr>
      <xdr:spPr>
        <a:xfrm>
          <a:off x="895428" y="657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11657</xdr:rowOff>
    </xdr:from>
    <xdr:to>
      <xdr:col>24</xdr:col>
      <xdr:colOff>62865</xdr:colOff>
      <xdr:row>56</xdr:row>
      <xdr:rowOff>69741</xdr:rowOff>
    </xdr:to>
    <xdr:cxnSp macro="">
      <xdr:nvCxnSpPr>
        <xdr:cNvPr id="114" name="直線コネクタ 113"/>
        <xdr:cNvCxnSpPr/>
      </xdr:nvCxnSpPr>
      <xdr:spPr>
        <a:xfrm flipV="1">
          <a:off x="4633595" y="8584157"/>
          <a:ext cx="1270" cy="10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73568</xdr:rowOff>
    </xdr:from>
    <xdr:ext cx="599010" cy="259045"/>
    <xdr:sp macro="" textlink="">
      <xdr:nvSpPr>
        <xdr:cNvPr id="115" name="総務費最小値テキスト"/>
        <xdr:cNvSpPr txBox="1"/>
      </xdr:nvSpPr>
      <xdr:spPr>
        <a:xfrm>
          <a:off x="4686300" y="967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69741</xdr:rowOff>
    </xdr:from>
    <xdr:to>
      <xdr:col>24</xdr:col>
      <xdr:colOff>152400</xdr:colOff>
      <xdr:row>56</xdr:row>
      <xdr:rowOff>69741</xdr:rowOff>
    </xdr:to>
    <xdr:cxnSp macro="">
      <xdr:nvCxnSpPr>
        <xdr:cNvPr id="116" name="直線コネクタ 115"/>
        <xdr:cNvCxnSpPr/>
      </xdr:nvCxnSpPr>
      <xdr:spPr>
        <a:xfrm>
          <a:off x="4546600" y="967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129784</xdr:rowOff>
    </xdr:from>
    <xdr:ext cx="599010" cy="259045"/>
    <xdr:sp macro="" textlink="">
      <xdr:nvSpPr>
        <xdr:cNvPr id="117" name="総務費最大値テキスト"/>
        <xdr:cNvSpPr txBox="1"/>
      </xdr:nvSpPr>
      <xdr:spPr>
        <a:xfrm>
          <a:off x="4686300" y="83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413,607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11657</xdr:rowOff>
    </xdr:from>
    <xdr:to>
      <xdr:col>24</xdr:col>
      <xdr:colOff>152400</xdr:colOff>
      <xdr:row>50</xdr:row>
      <xdr:rowOff>11657</xdr:rowOff>
    </xdr:to>
    <xdr:cxnSp macro="">
      <xdr:nvCxnSpPr>
        <xdr:cNvPr id="118" name="直線コネクタ 117"/>
        <xdr:cNvCxnSpPr/>
      </xdr:nvCxnSpPr>
      <xdr:spPr>
        <a:xfrm>
          <a:off x="4546600" y="85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29062</xdr:rowOff>
    </xdr:from>
    <xdr:to>
      <xdr:col>24</xdr:col>
      <xdr:colOff>63500</xdr:colOff>
      <xdr:row>58</xdr:row>
      <xdr:rowOff>72838</xdr:rowOff>
    </xdr:to>
    <xdr:cxnSp macro="">
      <xdr:nvCxnSpPr>
        <xdr:cNvPr id="119" name="直線コネクタ 118"/>
        <xdr:cNvCxnSpPr/>
      </xdr:nvCxnSpPr>
      <xdr:spPr>
        <a:xfrm flipV="1">
          <a:off x="3797300" y="9630262"/>
          <a:ext cx="838200" cy="38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131478</xdr:rowOff>
    </xdr:from>
    <xdr:ext cx="599010" cy="259045"/>
    <xdr:sp macro="" textlink="">
      <xdr:nvSpPr>
        <xdr:cNvPr id="120" name="総務費平均値テキスト"/>
        <xdr:cNvSpPr txBox="1"/>
      </xdr:nvSpPr>
      <xdr:spPr>
        <a:xfrm>
          <a:off x="4686300" y="93897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108601</xdr:rowOff>
    </xdr:from>
    <xdr:to>
      <xdr:col>24</xdr:col>
      <xdr:colOff>114300</xdr:colOff>
      <xdr:row>56</xdr:row>
      <xdr:rowOff>38751</xdr:rowOff>
    </xdr:to>
    <xdr:sp macro="" textlink="">
      <xdr:nvSpPr>
        <xdr:cNvPr id="121" name="フローチャート: 判断 120"/>
        <xdr:cNvSpPr/>
      </xdr:nvSpPr>
      <xdr:spPr>
        <a:xfrm>
          <a:off x="45847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72838</xdr:rowOff>
    </xdr:from>
    <xdr:to>
      <xdr:col>19</xdr:col>
      <xdr:colOff>177800</xdr:colOff>
      <xdr:row>58</xdr:row>
      <xdr:rowOff>92242</xdr:rowOff>
    </xdr:to>
    <xdr:cxnSp macro="">
      <xdr:nvCxnSpPr>
        <xdr:cNvPr id="122" name="直線コネクタ 121"/>
        <xdr:cNvCxnSpPr/>
      </xdr:nvCxnSpPr>
      <xdr:spPr>
        <a:xfrm flipV="1">
          <a:off x="2908300" y="10016938"/>
          <a:ext cx="889000" cy="1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149106</xdr:rowOff>
    </xdr:from>
    <xdr:to>
      <xdr:col>20</xdr:col>
      <xdr:colOff>38100</xdr:colOff>
      <xdr:row>58</xdr:row>
      <xdr:rowOff>79256</xdr:rowOff>
    </xdr:to>
    <xdr:sp macro="" textlink="">
      <xdr:nvSpPr>
        <xdr:cNvPr id="123" name="フローチャート: 判断 122"/>
        <xdr:cNvSpPr/>
      </xdr:nvSpPr>
      <xdr:spPr>
        <a:xfrm>
          <a:off x="3746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95783</xdr:rowOff>
    </xdr:from>
    <xdr:ext cx="534377" cy="259045"/>
    <xdr:sp macro="" textlink="">
      <xdr:nvSpPr>
        <xdr:cNvPr id="124" name="テキスト ボックス 123"/>
        <xdr:cNvSpPr txBox="1"/>
      </xdr:nvSpPr>
      <xdr:spPr>
        <a:xfrm>
          <a:off x="3530111" y="96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78050</xdr:rowOff>
    </xdr:from>
    <xdr:to>
      <xdr:col>15</xdr:col>
      <xdr:colOff>50800</xdr:colOff>
      <xdr:row>58</xdr:row>
      <xdr:rowOff>92242</xdr:rowOff>
    </xdr:to>
    <xdr:cxnSp macro="">
      <xdr:nvCxnSpPr>
        <xdr:cNvPr id="125" name="直線コネクタ 124"/>
        <xdr:cNvCxnSpPr/>
      </xdr:nvCxnSpPr>
      <xdr:spPr>
        <a:xfrm>
          <a:off x="2019300" y="10022150"/>
          <a:ext cx="889000" cy="1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152458</xdr:rowOff>
    </xdr:from>
    <xdr:to>
      <xdr:col>15</xdr:col>
      <xdr:colOff>101600</xdr:colOff>
      <xdr:row>58</xdr:row>
      <xdr:rowOff>82608</xdr:rowOff>
    </xdr:to>
    <xdr:sp macro="" textlink="">
      <xdr:nvSpPr>
        <xdr:cNvPr id="126" name="フローチャート: 判断 125"/>
        <xdr:cNvSpPr/>
      </xdr:nvSpPr>
      <xdr:spPr>
        <a:xfrm>
          <a:off x="2857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99135</xdr:rowOff>
    </xdr:from>
    <xdr:ext cx="534377" cy="259045"/>
    <xdr:sp macro="" textlink="">
      <xdr:nvSpPr>
        <xdr:cNvPr id="127" name="テキスト ボックス 126"/>
        <xdr:cNvSpPr txBox="1"/>
      </xdr:nvSpPr>
      <xdr:spPr>
        <a:xfrm>
          <a:off x="2641111" y="97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62627</xdr:rowOff>
    </xdr:from>
    <xdr:to>
      <xdr:col>10</xdr:col>
      <xdr:colOff>114300</xdr:colOff>
      <xdr:row>58</xdr:row>
      <xdr:rowOff>78050</xdr:rowOff>
    </xdr:to>
    <xdr:cxnSp macro="">
      <xdr:nvCxnSpPr>
        <xdr:cNvPr id="128" name="直線コネクタ 127"/>
        <xdr:cNvCxnSpPr/>
      </xdr:nvCxnSpPr>
      <xdr:spPr>
        <a:xfrm>
          <a:off x="1130300" y="10006727"/>
          <a:ext cx="889000" cy="1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162924</xdr:rowOff>
    </xdr:from>
    <xdr:to>
      <xdr:col>10</xdr:col>
      <xdr:colOff>165100</xdr:colOff>
      <xdr:row>58</xdr:row>
      <xdr:rowOff>93074</xdr:rowOff>
    </xdr:to>
    <xdr:sp macro="" textlink="">
      <xdr:nvSpPr>
        <xdr:cNvPr id="129" name="フローチャート: 判断 128"/>
        <xdr:cNvSpPr/>
      </xdr:nvSpPr>
      <xdr:spPr>
        <a:xfrm>
          <a:off x="1968500" y="9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109601</xdr:rowOff>
    </xdr:from>
    <xdr:ext cx="534377" cy="259045"/>
    <xdr:sp macro="" textlink="">
      <xdr:nvSpPr>
        <xdr:cNvPr id="130" name="テキスト ボックス 129"/>
        <xdr:cNvSpPr txBox="1"/>
      </xdr:nvSpPr>
      <xdr:spPr>
        <a:xfrm>
          <a:off x="1752111" y="971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153979</xdr:rowOff>
    </xdr:from>
    <xdr:to>
      <xdr:col>6</xdr:col>
      <xdr:colOff>38100</xdr:colOff>
      <xdr:row>58</xdr:row>
      <xdr:rowOff>84129</xdr:rowOff>
    </xdr:to>
    <xdr:sp macro="" textlink="">
      <xdr:nvSpPr>
        <xdr:cNvPr id="131" name="フローチャート: 判断 130"/>
        <xdr:cNvSpPr/>
      </xdr:nvSpPr>
      <xdr:spPr>
        <a:xfrm>
          <a:off x="1079500" y="99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100656</xdr:rowOff>
    </xdr:from>
    <xdr:ext cx="534377" cy="259045"/>
    <xdr:sp macro="" textlink="">
      <xdr:nvSpPr>
        <xdr:cNvPr id="132" name="テキスト ボックス 131"/>
        <xdr:cNvSpPr txBox="1"/>
      </xdr:nvSpPr>
      <xdr:spPr>
        <a:xfrm>
          <a:off x="863111" y="97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149712</xdr:rowOff>
    </xdr:from>
    <xdr:to>
      <xdr:col>24</xdr:col>
      <xdr:colOff>114300</xdr:colOff>
      <xdr:row>56</xdr:row>
      <xdr:rowOff>79862</xdr:rowOff>
    </xdr:to>
    <xdr:sp macro="" textlink="">
      <xdr:nvSpPr>
        <xdr:cNvPr id="138" name="楕円 137"/>
        <xdr:cNvSpPr/>
      </xdr:nvSpPr>
      <xdr:spPr>
        <a:xfrm>
          <a:off x="4584700" y="957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87029</xdr:rowOff>
    </xdr:from>
    <xdr:ext cx="599010" cy="259045"/>
    <xdr:sp macro="" textlink="">
      <xdr:nvSpPr>
        <xdr:cNvPr id="139" name="総務費該当値テキスト"/>
        <xdr:cNvSpPr txBox="1"/>
      </xdr:nvSpPr>
      <xdr:spPr>
        <a:xfrm>
          <a:off x="4686300" y="951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22038</xdr:rowOff>
    </xdr:from>
    <xdr:to>
      <xdr:col>20</xdr:col>
      <xdr:colOff>38100</xdr:colOff>
      <xdr:row>58</xdr:row>
      <xdr:rowOff>123638</xdr:rowOff>
    </xdr:to>
    <xdr:sp macro="" textlink="">
      <xdr:nvSpPr>
        <xdr:cNvPr id="140" name="楕円 139"/>
        <xdr:cNvSpPr/>
      </xdr:nvSpPr>
      <xdr:spPr>
        <a:xfrm>
          <a:off x="3746500" y="996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114765</xdr:rowOff>
    </xdr:from>
    <xdr:ext cx="534377" cy="259045"/>
    <xdr:sp macro="" textlink="">
      <xdr:nvSpPr>
        <xdr:cNvPr id="141" name="テキスト ボックス 140"/>
        <xdr:cNvSpPr txBox="1"/>
      </xdr:nvSpPr>
      <xdr:spPr>
        <a:xfrm>
          <a:off x="3530111" y="1005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41442</xdr:rowOff>
    </xdr:from>
    <xdr:to>
      <xdr:col>15</xdr:col>
      <xdr:colOff>101600</xdr:colOff>
      <xdr:row>58</xdr:row>
      <xdr:rowOff>143042</xdr:rowOff>
    </xdr:to>
    <xdr:sp macro="" textlink="">
      <xdr:nvSpPr>
        <xdr:cNvPr id="142" name="楕円 141"/>
        <xdr:cNvSpPr/>
      </xdr:nvSpPr>
      <xdr:spPr>
        <a:xfrm>
          <a:off x="2857500" y="99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134169</xdr:rowOff>
    </xdr:from>
    <xdr:ext cx="534377" cy="259045"/>
    <xdr:sp macro="" textlink="">
      <xdr:nvSpPr>
        <xdr:cNvPr id="143" name="テキスト ボックス 142"/>
        <xdr:cNvSpPr txBox="1"/>
      </xdr:nvSpPr>
      <xdr:spPr>
        <a:xfrm>
          <a:off x="2641111" y="1007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27250</xdr:rowOff>
    </xdr:from>
    <xdr:to>
      <xdr:col>10</xdr:col>
      <xdr:colOff>165100</xdr:colOff>
      <xdr:row>58</xdr:row>
      <xdr:rowOff>128850</xdr:rowOff>
    </xdr:to>
    <xdr:sp macro="" textlink="">
      <xdr:nvSpPr>
        <xdr:cNvPr id="144" name="楕円 143"/>
        <xdr:cNvSpPr/>
      </xdr:nvSpPr>
      <xdr:spPr>
        <a:xfrm>
          <a:off x="1968500" y="997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119977</xdr:rowOff>
    </xdr:from>
    <xdr:ext cx="534377" cy="259045"/>
    <xdr:sp macro="" textlink="">
      <xdr:nvSpPr>
        <xdr:cNvPr id="145" name="テキスト ボックス 144"/>
        <xdr:cNvSpPr txBox="1"/>
      </xdr:nvSpPr>
      <xdr:spPr>
        <a:xfrm>
          <a:off x="1752111" y="1006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11827</xdr:rowOff>
    </xdr:from>
    <xdr:to>
      <xdr:col>6</xdr:col>
      <xdr:colOff>38100</xdr:colOff>
      <xdr:row>58</xdr:row>
      <xdr:rowOff>113427</xdr:rowOff>
    </xdr:to>
    <xdr:sp macro="" textlink="">
      <xdr:nvSpPr>
        <xdr:cNvPr id="146" name="楕円 145"/>
        <xdr:cNvSpPr/>
      </xdr:nvSpPr>
      <xdr:spPr>
        <a:xfrm>
          <a:off x="1079500" y="995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104554</xdr:rowOff>
    </xdr:from>
    <xdr:ext cx="534377" cy="259045"/>
    <xdr:sp macro="" textlink="">
      <xdr:nvSpPr>
        <xdr:cNvPr id="147" name="テキスト ボックス 146"/>
        <xdr:cNvSpPr txBox="1"/>
      </xdr:nvSpPr>
      <xdr:spPr>
        <a:xfrm>
          <a:off x="863111" y="1004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137218</xdr:rowOff>
    </xdr:from>
    <xdr:to>
      <xdr:col>24</xdr:col>
      <xdr:colOff>62865</xdr:colOff>
      <xdr:row>79</xdr:row>
      <xdr:rowOff>133724</xdr:rowOff>
    </xdr:to>
    <xdr:cxnSp macro="">
      <xdr:nvCxnSpPr>
        <xdr:cNvPr id="174" name="直線コネクタ 173"/>
        <xdr:cNvCxnSpPr/>
      </xdr:nvCxnSpPr>
      <xdr:spPr>
        <a:xfrm flipV="1">
          <a:off x="4633595" y="12138718"/>
          <a:ext cx="1270" cy="153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137551</xdr:rowOff>
    </xdr:from>
    <xdr:ext cx="599010" cy="259045"/>
    <xdr:sp macro="" textlink="">
      <xdr:nvSpPr>
        <xdr:cNvPr id="175" name="民生費最小値テキスト"/>
        <xdr:cNvSpPr txBox="1"/>
      </xdr:nvSpPr>
      <xdr:spPr>
        <a:xfrm>
          <a:off x="4686300" y="1368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133724</xdr:rowOff>
    </xdr:from>
    <xdr:to>
      <xdr:col>24</xdr:col>
      <xdr:colOff>152400</xdr:colOff>
      <xdr:row>79</xdr:row>
      <xdr:rowOff>133724</xdr:rowOff>
    </xdr:to>
    <xdr:cxnSp macro="">
      <xdr:nvCxnSpPr>
        <xdr:cNvPr id="176" name="直線コネクタ 175"/>
        <xdr:cNvCxnSpPr/>
      </xdr:nvCxnSpPr>
      <xdr:spPr>
        <a:xfrm>
          <a:off x="4546600" y="13678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83895</xdr:rowOff>
    </xdr:from>
    <xdr:ext cx="599010" cy="259045"/>
    <xdr:sp macro="" textlink="">
      <xdr:nvSpPr>
        <xdr:cNvPr id="177" name="民生費最大値テキスト"/>
        <xdr:cNvSpPr txBox="1"/>
      </xdr:nvSpPr>
      <xdr:spPr>
        <a:xfrm>
          <a:off x="4686300" y="1191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318,228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137218</xdr:rowOff>
    </xdr:from>
    <xdr:to>
      <xdr:col>24</xdr:col>
      <xdr:colOff>152400</xdr:colOff>
      <xdr:row>70</xdr:row>
      <xdr:rowOff>137218</xdr:rowOff>
    </xdr:to>
    <xdr:cxnSp macro="">
      <xdr:nvCxnSpPr>
        <xdr:cNvPr id="178" name="直線コネクタ 177"/>
        <xdr:cNvCxnSpPr/>
      </xdr:nvCxnSpPr>
      <xdr:spPr>
        <a:xfrm>
          <a:off x="4546600" y="12138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127747</xdr:rowOff>
    </xdr:from>
    <xdr:to>
      <xdr:col>24</xdr:col>
      <xdr:colOff>63500</xdr:colOff>
      <xdr:row>77</xdr:row>
      <xdr:rowOff>166022</xdr:rowOff>
    </xdr:to>
    <xdr:cxnSp macro="">
      <xdr:nvCxnSpPr>
        <xdr:cNvPr id="179" name="直線コネクタ 178"/>
        <xdr:cNvCxnSpPr/>
      </xdr:nvCxnSpPr>
      <xdr:spPr>
        <a:xfrm flipV="1">
          <a:off x="3797300" y="13329397"/>
          <a:ext cx="838200" cy="3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14633</xdr:rowOff>
    </xdr:from>
    <xdr:ext cx="599010" cy="259045"/>
    <xdr:sp macro="" textlink="">
      <xdr:nvSpPr>
        <xdr:cNvPr id="180" name="民生費平均値テキスト"/>
        <xdr:cNvSpPr txBox="1"/>
      </xdr:nvSpPr>
      <xdr:spPr>
        <a:xfrm>
          <a:off x="4686300" y="1304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163206</xdr:rowOff>
    </xdr:from>
    <xdr:to>
      <xdr:col>24</xdr:col>
      <xdr:colOff>114300</xdr:colOff>
      <xdr:row>77</xdr:row>
      <xdr:rowOff>93356</xdr:rowOff>
    </xdr:to>
    <xdr:sp macro="" textlink="">
      <xdr:nvSpPr>
        <xdr:cNvPr id="181" name="フローチャート: 判断 180"/>
        <xdr:cNvSpPr/>
      </xdr:nvSpPr>
      <xdr:spPr>
        <a:xfrm>
          <a:off x="45847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166022</xdr:rowOff>
    </xdr:from>
    <xdr:to>
      <xdr:col>19</xdr:col>
      <xdr:colOff>177800</xdr:colOff>
      <xdr:row>78</xdr:row>
      <xdr:rowOff>16224</xdr:rowOff>
    </xdr:to>
    <xdr:cxnSp macro="">
      <xdr:nvCxnSpPr>
        <xdr:cNvPr id="182" name="直線コネクタ 181"/>
        <xdr:cNvCxnSpPr/>
      </xdr:nvCxnSpPr>
      <xdr:spPr>
        <a:xfrm flipV="1">
          <a:off x="2908300" y="13367672"/>
          <a:ext cx="889000" cy="2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42211</xdr:rowOff>
    </xdr:from>
    <xdr:to>
      <xdr:col>20</xdr:col>
      <xdr:colOff>38100</xdr:colOff>
      <xdr:row>77</xdr:row>
      <xdr:rowOff>143811</xdr:rowOff>
    </xdr:to>
    <xdr:sp macro="" textlink="">
      <xdr:nvSpPr>
        <xdr:cNvPr id="183" name="フローチャート: 判断 182"/>
        <xdr:cNvSpPr/>
      </xdr:nvSpPr>
      <xdr:spPr>
        <a:xfrm>
          <a:off x="3746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160338</xdr:rowOff>
    </xdr:from>
    <xdr:ext cx="599010" cy="259045"/>
    <xdr:sp macro="" textlink="">
      <xdr:nvSpPr>
        <xdr:cNvPr id="184" name="テキスト ボックス 183"/>
        <xdr:cNvSpPr txBox="1"/>
      </xdr:nvSpPr>
      <xdr:spPr>
        <a:xfrm>
          <a:off x="3497795" y="1301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16224</xdr:rowOff>
    </xdr:from>
    <xdr:to>
      <xdr:col>15</xdr:col>
      <xdr:colOff>50800</xdr:colOff>
      <xdr:row>78</xdr:row>
      <xdr:rowOff>121957</xdr:rowOff>
    </xdr:to>
    <xdr:cxnSp macro="">
      <xdr:nvCxnSpPr>
        <xdr:cNvPr id="185" name="直線コネクタ 184"/>
        <xdr:cNvCxnSpPr/>
      </xdr:nvCxnSpPr>
      <xdr:spPr>
        <a:xfrm flipV="1">
          <a:off x="2019300" y="13389324"/>
          <a:ext cx="889000" cy="10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132792</xdr:rowOff>
    </xdr:from>
    <xdr:to>
      <xdr:col>15</xdr:col>
      <xdr:colOff>101600</xdr:colOff>
      <xdr:row>78</xdr:row>
      <xdr:rowOff>62942</xdr:rowOff>
    </xdr:to>
    <xdr:sp macro="" textlink="">
      <xdr:nvSpPr>
        <xdr:cNvPr id="186" name="フローチャート: 判断 185"/>
        <xdr:cNvSpPr/>
      </xdr:nvSpPr>
      <xdr:spPr>
        <a:xfrm>
          <a:off x="2857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79469</xdr:rowOff>
    </xdr:from>
    <xdr:ext cx="599010" cy="259045"/>
    <xdr:sp macro="" textlink="">
      <xdr:nvSpPr>
        <xdr:cNvPr id="187" name="テキスト ボックス 186"/>
        <xdr:cNvSpPr txBox="1"/>
      </xdr:nvSpPr>
      <xdr:spPr>
        <a:xfrm>
          <a:off x="2608795" y="1310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117123</xdr:rowOff>
    </xdr:from>
    <xdr:to>
      <xdr:col>10</xdr:col>
      <xdr:colOff>114300</xdr:colOff>
      <xdr:row>78</xdr:row>
      <xdr:rowOff>121957</xdr:rowOff>
    </xdr:to>
    <xdr:cxnSp macro="">
      <xdr:nvCxnSpPr>
        <xdr:cNvPr id="188" name="直線コネクタ 187"/>
        <xdr:cNvCxnSpPr/>
      </xdr:nvCxnSpPr>
      <xdr:spPr>
        <a:xfrm>
          <a:off x="1130300" y="13490223"/>
          <a:ext cx="8890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147934</xdr:rowOff>
    </xdr:from>
    <xdr:to>
      <xdr:col>10</xdr:col>
      <xdr:colOff>165100</xdr:colOff>
      <xdr:row>78</xdr:row>
      <xdr:rowOff>78084</xdr:rowOff>
    </xdr:to>
    <xdr:sp macro="" textlink="">
      <xdr:nvSpPr>
        <xdr:cNvPr id="189" name="フローチャート: 判断 188"/>
        <xdr:cNvSpPr/>
      </xdr:nvSpPr>
      <xdr:spPr>
        <a:xfrm>
          <a:off x="1968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94611</xdr:rowOff>
    </xdr:from>
    <xdr:ext cx="599010" cy="259045"/>
    <xdr:sp macro="" textlink="">
      <xdr:nvSpPr>
        <xdr:cNvPr id="190" name="テキスト ボックス 189"/>
        <xdr:cNvSpPr txBox="1"/>
      </xdr:nvSpPr>
      <xdr:spPr>
        <a:xfrm>
          <a:off x="1719795" y="1312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7617</xdr:rowOff>
    </xdr:from>
    <xdr:to>
      <xdr:col>6</xdr:col>
      <xdr:colOff>38100</xdr:colOff>
      <xdr:row>78</xdr:row>
      <xdr:rowOff>109217</xdr:rowOff>
    </xdr:to>
    <xdr:sp macro="" textlink="">
      <xdr:nvSpPr>
        <xdr:cNvPr id="191" name="フローチャート: 判断 190"/>
        <xdr:cNvSpPr/>
      </xdr:nvSpPr>
      <xdr:spPr>
        <a:xfrm>
          <a:off x="1079500" y="133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125744</xdr:rowOff>
    </xdr:from>
    <xdr:ext cx="599010" cy="259045"/>
    <xdr:sp macro="" textlink="">
      <xdr:nvSpPr>
        <xdr:cNvPr id="192" name="テキスト ボックス 191"/>
        <xdr:cNvSpPr txBox="1"/>
      </xdr:nvSpPr>
      <xdr:spPr>
        <a:xfrm>
          <a:off x="830795" y="1315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76947</xdr:rowOff>
    </xdr:from>
    <xdr:to>
      <xdr:col>24</xdr:col>
      <xdr:colOff>114300</xdr:colOff>
      <xdr:row>78</xdr:row>
      <xdr:rowOff>7097</xdr:rowOff>
    </xdr:to>
    <xdr:sp macro="" textlink="">
      <xdr:nvSpPr>
        <xdr:cNvPr id="198" name="楕円 197"/>
        <xdr:cNvSpPr/>
      </xdr:nvSpPr>
      <xdr:spPr>
        <a:xfrm>
          <a:off x="4584700" y="1327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55374</xdr:rowOff>
    </xdr:from>
    <xdr:ext cx="599010" cy="259045"/>
    <xdr:sp macro="" textlink="">
      <xdr:nvSpPr>
        <xdr:cNvPr id="199" name="民生費該当値テキスト"/>
        <xdr:cNvSpPr txBox="1"/>
      </xdr:nvSpPr>
      <xdr:spPr>
        <a:xfrm>
          <a:off x="4686300" y="1325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115222</xdr:rowOff>
    </xdr:from>
    <xdr:to>
      <xdr:col>20</xdr:col>
      <xdr:colOff>38100</xdr:colOff>
      <xdr:row>78</xdr:row>
      <xdr:rowOff>45372</xdr:rowOff>
    </xdr:to>
    <xdr:sp macro="" textlink="">
      <xdr:nvSpPr>
        <xdr:cNvPr id="200" name="楕円 199"/>
        <xdr:cNvSpPr/>
      </xdr:nvSpPr>
      <xdr:spPr>
        <a:xfrm>
          <a:off x="3746500" y="1331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36499</xdr:rowOff>
    </xdr:from>
    <xdr:ext cx="599010" cy="259045"/>
    <xdr:sp macro="" textlink="">
      <xdr:nvSpPr>
        <xdr:cNvPr id="201" name="テキスト ボックス 200"/>
        <xdr:cNvSpPr txBox="1"/>
      </xdr:nvSpPr>
      <xdr:spPr>
        <a:xfrm>
          <a:off x="3497795" y="1340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136874</xdr:rowOff>
    </xdr:from>
    <xdr:to>
      <xdr:col>15</xdr:col>
      <xdr:colOff>101600</xdr:colOff>
      <xdr:row>78</xdr:row>
      <xdr:rowOff>67024</xdr:rowOff>
    </xdr:to>
    <xdr:sp macro="" textlink="">
      <xdr:nvSpPr>
        <xdr:cNvPr id="202" name="楕円 201"/>
        <xdr:cNvSpPr/>
      </xdr:nvSpPr>
      <xdr:spPr>
        <a:xfrm>
          <a:off x="2857500" y="1333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58151</xdr:rowOff>
    </xdr:from>
    <xdr:ext cx="599010" cy="259045"/>
    <xdr:sp macro="" textlink="">
      <xdr:nvSpPr>
        <xdr:cNvPr id="203" name="テキスト ボックス 202"/>
        <xdr:cNvSpPr txBox="1"/>
      </xdr:nvSpPr>
      <xdr:spPr>
        <a:xfrm>
          <a:off x="2608795" y="1343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71157</xdr:rowOff>
    </xdr:from>
    <xdr:to>
      <xdr:col>10</xdr:col>
      <xdr:colOff>165100</xdr:colOff>
      <xdr:row>79</xdr:row>
      <xdr:rowOff>1307</xdr:rowOff>
    </xdr:to>
    <xdr:sp macro="" textlink="">
      <xdr:nvSpPr>
        <xdr:cNvPr id="204" name="楕円 203"/>
        <xdr:cNvSpPr/>
      </xdr:nvSpPr>
      <xdr:spPr>
        <a:xfrm>
          <a:off x="1968500" y="1344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163884</xdr:rowOff>
    </xdr:from>
    <xdr:ext cx="599010" cy="259045"/>
    <xdr:sp macro="" textlink="">
      <xdr:nvSpPr>
        <xdr:cNvPr id="205" name="テキスト ボックス 204"/>
        <xdr:cNvSpPr txBox="1"/>
      </xdr:nvSpPr>
      <xdr:spPr>
        <a:xfrm>
          <a:off x="1719795" y="1353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66323</xdr:rowOff>
    </xdr:from>
    <xdr:to>
      <xdr:col>6</xdr:col>
      <xdr:colOff>38100</xdr:colOff>
      <xdr:row>78</xdr:row>
      <xdr:rowOff>167923</xdr:rowOff>
    </xdr:to>
    <xdr:sp macro="" textlink="">
      <xdr:nvSpPr>
        <xdr:cNvPr id="206" name="楕円 205"/>
        <xdr:cNvSpPr/>
      </xdr:nvSpPr>
      <xdr:spPr>
        <a:xfrm>
          <a:off x="1079500" y="1343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159050</xdr:rowOff>
    </xdr:from>
    <xdr:ext cx="599010" cy="259045"/>
    <xdr:sp macro="" textlink="">
      <xdr:nvSpPr>
        <xdr:cNvPr id="207" name="テキスト ボックス 206"/>
        <xdr:cNvSpPr txBox="1"/>
      </xdr:nvSpPr>
      <xdr:spPr>
        <a:xfrm>
          <a:off x="830795" y="13532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112288</xdr:rowOff>
    </xdr:from>
    <xdr:to>
      <xdr:col>24</xdr:col>
      <xdr:colOff>62865</xdr:colOff>
      <xdr:row>98</xdr:row>
      <xdr:rowOff>127070</xdr:rowOff>
    </xdr:to>
    <xdr:cxnSp macro="">
      <xdr:nvCxnSpPr>
        <xdr:cNvPr id="232" name="直線コネクタ 231"/>
        <xdr:cNvCxnSpPr/>
      </xdr:nvCxnSpPr>
      <xdr:spPr>
        <a:xfrm flipV="1">
          <a:off x="4633595" y="15714238"/>
          <a:ext cx="1270" cy="121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130897</xdr:rowOff>
    </xdr:from>
    <xdr:ext cx="534377" cy="259045"/>
    <xdr:sp macro="" textlink="">
      <xdr:nvSpPr>
        <xdr:cNvPr id="233" name="衛生費最小値テキスト"/>
        <xdr:cNvSpPr txBox="1"/>
      </xdr:nvSpPr>
      <xdr:spPr>
        <a:xfrm>
          <a:off x="4686300" y="169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127070</xdr:rowOff>
    </xdr:from>
    <xdr:to>
      <xdr:col>24</xdr:col>
      <xdr:colOff>152400</xdr:colOff>
      <xdr:row>98</xdr:row>
      <xdr:rowOff>127070</xdr:rowOff>
    </xdr:to>
    <xdr:cxnSp macro="">
      <xdr:nvCxnSpPr>
        <xdr:cNvPr id="234" name="直線コネクタ 233"/>
        <xdr:cNvCxnSpPr/>
      </xdr:nvCxnSpPr>
      <xdr:spPr>
        <a:xfrm>
          <a:off x="4546600" y="1692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58965</xdr:rowOff>
    </xdr:from>
    <xdr:ext cx="534377" cy="259045"/>
    <xdr:sp macro="" textlink="">
      <xdr:nvSpPr>
        <xdr:cNvPr id="235" name="衛生費最大値テキスト"/>
        <xdr:cNvSpPr txBox="1"/>
      </xdr:nvSpPr>
      <xdr:spPr>
        <a:xfrm>
          <a:off x="4686300" y="154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112288</xdr:rowOff>
    </xdr:from>
    <xdr:to>
      <xdr:col>24</xdr:col>
      <xdr:colOff>152400</xdr:colOff>
      <xdr:row>91</xdr:row>
      <xdr:rowOff>112288</xdr:rowOff>
    </xdr:to>
    <xdr:cxnSp macro="">
      <xdr:nvCxnSpPr>
        <xdr:cNvPr id="236" name="直線コネクタ 235"/>
        <xdr:cNvCxnSpPr/>
      </xdr:nvCxnSpPr>
      <xdr:spPr>
        <a:xfrm>
          <a:off x="4546600" y="15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45422</xdr:rowOff>
    </xdr:from>
    <xdr:to>
      <xdr:col>24</xdr:col>
      <xdr:colOff>63500</xdr:colOff>
      <xdr:row>98</xdr:row>
      <xdr:rowOff>114649</xdr:rowOff>
    </xdr:to>
    <xdr:cxnSp macro="">
      <xdr:nvCxnSpPr>
        <xdr:cNvPr id="237" name="直線コネクタ 236"/>
        <xdr:cNvCxnSpPr/>
      </xdr:nvCxnSpPr>
      <xdr:spPr>
        <a:xfrm flipV="1">
          <a:off x="3797300" y="16847522"/>
          <a:ext cx="838200" cy="6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136847</xdr:rowOff>
    </xdr:from>
    <xdr:ext cx="534377" cy="259045"/>
    <xdr:sp macro="" textlink="">
      <xdr:nvSpPr>
        <xdr:cNvPr id="238" name="衛生費平均値テキスト"/>
        <xdr:cNvSpPr txBox="1"/>
      </xdr:nvSpPr>
      <xdr:spPr>
        <a:xfrm>
          <a:off x="4686300" y="16596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113970</xdr:rowOff>
    </xdr:from>
    <xdr:to>
      <xdr:col>24</xdr:col>
      <xdr:colOff>114300</xdr:colOff>
      <xdr:row>98</xdr:row>
      <xdr:rowOff>44120</xdr:rowOff>
    </xdr:to>
    <xdr:sp macro="" textlink="">
      <xdr:nvSpPr>
        <xdr:cNvPr id="239" name="フローチャート: 判断 238"/>
        <xdr:cNvSpPr/>
      </xdr:nvSpPr>
      <xdr:spPr>
        <a:xfrm>
          <a:off x="45847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114649</xdr:rowOff>
    </xdr:from>
    <xdr:to>
      <xdr:col>19</xdr:col>
      <xdr:colOff>177800</xdr:colOff>
      <xdr:row>98</xdr:row>
      <xdr:rowOff>115354</xdr:rowOff>
    </xdr:to>
    <xdr:cxnSp macro="">
      <xdr:nvCxnSpPr>
        <xdr:cNvPr id="240" name="直線コネクタ 239"/>
        <xdr:cNvCxnSpPr/>
      </xdr:nvCxnSpPr>
      <xdr:spPr>
        <a:xfrm flipV="1">
          <a:off x="2908300" y="16916749"/>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4642</xdr:rowOff>
    </xdr:from>
    <xdr:to>
      <xdr:col>20</xdr:col>
      <xdr:colOff>38100</xdr:colOff>
      <xdr:row>98</xdr:row>
      <xdr:rowOff>106242</xdr:rowOff>
    </xdr:to>
    <xdr:sp macro="" textlink="">
      <xdr:nvSpPr>
        <xdr:cNvPr id="241" name="フローチャート: 判断 240"/>
        <xdr:cNvSpPr/>
      </xdr:nvSpPr>
      <xdr:spPr>
        <a:xfrm>
          <a:off x="3746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122769</xdr:rowOff>
    </xdr:from>
    <xdr:ext cx="534377" cy="259045"/>
    <xdr:sp macro="" textlink="">
      <xdr:nvSpPr>
        <xdr:cNvPr id="242" name="テキスト ボックス 241"/>
        <xdr:cNvSpPr txBox="1"/>
      </xdr:nvSpPr>
      <xdr:spPr>
        <a:xfrm>
          <a:off x="3530111" y="1658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115354</xdr:rowOff>
    </xdr:from>
    <xdr:to>
      <xdr:col>15</xdr:col>
      <xdr:colOff>50800</xdr:colOff>
      <xdr:row>98</xdr:row>
      <xdr:rowOff>130403</xdr:rowOff>
    </xdr:to>
    <xdr:cxnSp macro="">
      <xdr:nvCxnSpPr>
        <xdr:cNvPr id="243" name="直線コネクタ 242"/>
        <xdr:cNvCxnSpPr/>
      </xdr:nvCxnSpPr>
      <xdr:spPr>
        <a:xfrm flipV="1">
          <a:off x="2019300" y="16917454"/>
          <a:ext cx="8890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20529</xdr:rowOff>
    </xdr:from>
    <xdr:to>
      <xdr:col>15</xdr:col>
      <xdr:colOff>101600</xdr:colOff>
      <xdr:row>98</xdr:row>
      <xdr:rowOff>122129</xdr:rowOff>
    </xdr:to>
    <xdr:sp macro="" textlink="">
      <xdr:nvSpPr>
        <xdr:cNvPr id="244" name="フローチャート: 判断 243"/>
        <xdr:cNvSpPr/>
      </xdr:nvSpPr>
      <xdr:spPr>
        <a:xfrm>
          <a:off x="2857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138656</xdr:rowOff>
    </xdr:from>
    <xdr:ext cx="534377" cy="259045"/>
    <xdr:sp macro="" textlink="">
      <xdr:nvSpPr>
        <xdr:cNvPr id="245" name="テキスト ボックス 244"/>
        <xdr:cNvSpPr txBox="1"/>
      </xdr:nvSpPr>
      <xdr:spPr>
        <a:xfrm>
          <a:off x="2641111" y="165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130403</xdr:rowOff>
    </xdr:from>
    <xdr:to>
      <xdr:col>10</xdr:col>
      <xdr:colOff>114300</xdr:colOff>
      <xdr:row>98</xdr:row>
      <xdr:rowOff>149910</xdr:rowOff>
    </xdr:to>
    <xdr:cxnSp macro="">
      <xdr:nvCxnSpPr>
        <xdr:cNvPr id="246" name="直線コネクタ 245"/>
        <xdr:cNvCxnSpPr/>
      </xdr:nvCxnSpPr>
      <xdr:spPr>
        <a:xfrm flipV="1">
          <a:off x="1130300" y="16932503"/>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27273</xdr:rowOff>
    </xdr:from>
    <xdr:to>
      <xdr:col>10</xdr:col>
      <xdr:colOff>165100</xdr:colOff>
      <xdr:row>98</xdr:row>
      <xdr:rowOff>128873</xdr:rowOff>
    </xdr:to>
    <xdr:sp macro="" textlink="">
      <xdr:nvSpPr>
        <xdr:cNvPr id="247" name="フローチャート: 判断 246"/>
        <xdr:cNvSpPr/>
      </xdr:nvSpPr>
      <xdr:spPr>
        <a:xfrm>
          <a:off x="1968500" y="168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145400</xdr:rowOff>
    </xdr:from>
    <xdr:ext cx="534377" cy="259045"/>
    <xdr:sp macro="" textlink="">
      <xdr:nvSpPr>
        <xdr:cNvPr id="248" name="テキスト ボックス 247"/>
        <xdr:cNvSpPr txBox="1"/>
      </xdr:nvSpPr>
      <xdr:spPr>
        <a:xfrm>
          <a:off x="1752111" y="1660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8623</xdr:rowOff>
    </xdr:from>
    <xdr:to>
      <xdr:col>6</xdr:col>
      <xdr:colOff>38100</xdr:colOff>
      <xdr:row>98</xdr:row>
      <xdr:rowOff>110223</xdr:rowOff>
    </xdr:to>
    <xdr:sp macro="" textlink="">
      <xdr:nvSpPr>
        <xdr:cNvPr id="249" name="フローチャート: 判断 248"/>
        <xdr:cNvSpPr/>
      </xdr:nvSpPr>
      <xdr:spPr>
        <a:xfrm>
          <a:off x="1079500" y="168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126750</xdr:rowOff>
    </xdr:from>
    <xdr:ext cx="534377" cy="259045"/>
    <xdr:sp macro="" textlink="">
      <xdr:nvSpPr>
        <xdr:cNvPr id="250" name="テキスト ボックス 249"/>
        <xdr:cNvSpPr txBox="1"/>
      </xdr:nvSpPr>
      <xdr:spPr>
        <a:xfrm>
          <a:off x="863111" y="1658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166072</xdr:rowOff>
    </xdr:from>
    <xdr:to>
      <xdr:col>24</xdr:col>
      <xdr:colOff>114300</xdr:colOff>
      <xdr:row>98</xdr:row>
      <xdr:rowOff>96222</xdr:rowOff>
    </xdr:to>
    <xdr:sp macro="" textlink="">
      <xdr:nvSpPr>
        <xdr:cNvPr id="256" name="楕円 255"/>
        <xdr:cNvSpPr/>
      </xdr:nvSpPr>
      <xdr:spPr>
        <a:xfrm>
          <a:off x="4584700" y="167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92397</xdr:rowOff>
    </xdr:from>
    <xdr:ext cx="534377" cy="259045"/>
    <xdr:sp macro="" textlink="">
      <xdr:nvSpPr>
        <xdr:cNvPr id="257" name="衛生費該当値テキスト"/>
        <xdr:cNvSpPr txBox="1"/>
      </xdr:nvSpPr>
      <xdr:spPr>
        <a:xfrm>
          <a:off x="4686300" y="1672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63849</xdr:rowOff>
    </xdr:from>
    <xdr:to>
      <xdr:col>20</xdr:col>
      <xdr:colOff>38100</xdr:colOff>
      <xdr:row>98</xdr:row>
      <xdr:rowOff>165449</xdr:rowOff>
    </xdr:to>
    <xdr:sp macro="" textlink="">
      <xdr:nvSpPr>
        <xdr:cNvPr id="258" name="楕円 257"/>
        <xdr:cNvSpPr/>
      </xdr:nvSpPr>
      <xdr:spPr>
        <a:xfrm>
          <a:off x="3746500" y="168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156576</xdr:rowOff>
    </xdr:from>
    <xdr:ext cx="534377" cy="259045"/>
    <xdr:sp macro="" textlink="">
      <xdr:nvSpPr>
        <xdr:cNvPr id="259" name="テキスト ボックス 258"/>
        <xdr:cNvSpPr txBox="1"/>
      </xdr:nvSpPr>
      <xdr:spPr>
        <a:xfrm>
          <a:off x="3530111" y="1695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64554</xdr:rowOff>
    </xdr:from>
    <xdr:to>
      <xdr:col>15</xdr:col>
      <xdr:colOff>101600</xdr:colOff>
      <xdr:row>98</xdr:row>
      <xdr:rowOff>166154</xdr:rowOff>
    </xdr:to>
    <xdr:sp macro="" textlink="">
      <xdr:nvSpPr>
        <xdr:cNvPr id="260" name="楕円 259"/>
        <xdr:cNvSpPr/>
      </xdr:nvSpPr>
      <xdr:spPr>
        <a:xfrm>
          <a:off x="2857500" y="1686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157281</xdr:rowOff>
    </xdr:from>
    <xdr:ext cx="534377" cy="259045"/>
    <xdr:sp macro="" textlink="">
      <xdr:nvSpPr>
        <xdr:cNvPr id="261" name="テキスト ボックス 260"/>
        <xdr:cNvSpPr txBox="1"/>
      </xdr:nvSpPr>
      <xdr:spPr>
        <a:xfrm>
          <a:off x="2641111" y="1695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79603</xdr:rowOff>
    </xdr:from>
    <xdr:to>
      <xdr:col>10</xdr:col>
      <xdr:colOff>165100</xdr:colOff>
      <xdr:row>99</xdr:row>
      <xdr:rowOff>9753</xdr:rowOff>
    </xdr:to>
    <xdr:sp macro="" textlink="">
      <xdr:nvSpPr>
        <xdr:cNvPr id="262" name="楕円 261"/>
        <xdr:cNvSpPr/>
      </xdr:nvSpPr>
      <xdr:spPr>
        <a:xfrm>
          <a:off x="1968500" y="1688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880</xdr:rowOff>
    </xdr:from>
    <xdr:ext cx="534377" cy="259045"/>
    <xdr:sp macro="" textlink="">
      <xdr:nvSpPr>
        <xdr:cNvPr id="263" name="テキスト ボックス 262"/>
        <xdr:cNvSpPr txBox="1"/>
      </xdr:nvSpPr>
      <xdr:spPr>
        <a:xfrm>
          <a:off x="1752111" y="1697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99110</xdr:rowOff>
    </xdr:from>
    <xdr:to>
      <xdr:col>6</xdr:col>
      <xdr:colOff>38100</xdr:colOff>
      <xdr:row>99</xdr:row>
      <xdr:rowOff>29260</xdr:rowOff>
    </xdr:to>
    <xdr:sp macro="" textlink="">
      <xdr:nvSpPr>
        <xdr:cNvPr id="264" name="楕円 263"/>
        <xdr:cNvSpPr/>
      </xdr:nvSpPr>
      <xdr:spPr>
        <a:xfrm>
          <a:off x="1079500" y="1690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20387</xdr:rowOff>
    </xdr:from>
    <xdr:ext cx="534377" cy="259045"/>
    <xdr:sp macro="" textlink="">
      <xdr:nvSpPr>
        <xdr:cNvPr id="265" name="テキスト ボックス 264"/>
        <xdr:cNvSpPr txBox="1"/>
      </xdr:nvSpPr>
      <xdr:spPr>
        <a:xfrm>
          <a:off x="863111" y="1699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16256</xdr:rowOff>
    </xdr:from>
    <xdr:to>
      <xdr:col>54</xdr:col>
      <xdr:colOff>189865</xdr:colOff>
      <xdr:row>38</xdr:row>
      <xdr:rowOff>83921</xdr:rowOff>
    </xdr:to>
    <xdr:cxnSp macro="">
      <xdr:nvCxnSpPr>
        <xdr:cNvPr id="287" name="直線コネクタ 286"/>
        <xdr:cNvCxnSpPr/>
      </xdr:nvCxnSpPr>
      <xdr:spPr>
        <a:xfrm flipV="1">
          <a:off x="10475595" y="5331206"/>
          <a:ext cx="1270" cy="12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8"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9" name="直線コネクタ 288"/>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134383</xdr:rowOff>
    </xdr:from>
    <xdr:ext cx="469744" cy="259045"/>
    <xdr:sp macro="" textlink="">
      <xdr:nvSpPr>
        <xdr:cNvPr id="290" name="労働費最大値テキスト"/>
        <xdr:cNvSpPr txBox="1"/>
      </xdr:nvSpPr>
      <xdr:spPr>
        <a:xfrm>
          <a:off x="10528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16256</xdr:rowOff>
    </xdr:from>
    <xdr:to>
      <xdr:col>55</xdr:col>
      <xdr:colOff>88900</xdr:colOff>
      <xdr:row>31</xdr:row>
      <xdr:rowOff>16256</xdr:rowOff>
    </xdr:to>
    <xdr:cxnSp macro="">
      <xdr:nvCxnSpPr>
        <xdr:cNvPr id="291" name="直線コネクタ 290"/>
        <xdr:cNvCxnSpPr/>
      </xdr:nvCxnSpPr>
      <xdr:spPr>
        <a:xfrm>
          <a:off x="10388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83921</xdr:rowOff>
    </xdr:from>
    <xdr:to>
      <xdr:col>55</xdr:col>
      <xdr:colOff>0</xdr:colOff>
      <xdr:row>38</xdr:row>
      <xdr:rowOff>87579</xdr:rowOff>
    </xdr:to>
    <xdr:cxnSp macro="">
      <xdr:nvCxnSpPr>
        <xdr:cNvPr id="292" name="直線コネクタ 291"/>
        <xdr:cNvCxnSpPr/>
      </xdr:nvCxnSpPr>
      <xdr:spPr>
        <a:xfrm flipV="1">
          <a:off x="9639300" y="6599021"/>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145152</xdr:rowOff>
    </xdr:from>
    <xdr:ext cx="378565" cy="259045"/>
    <xdr:sp macro="" textlink="">
      <xdr:nvSpPr>
        <xdr:cNvPr id="293" name="労働費平均値テキスト"/>
        <xdr:cNvSpPr txBox="1"/>
      </xdr:nvSpPr>
      <xdr:spPr>
        <a:xfrm>
          <a:off x="10528300" y="61459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122275</xdr:rowOff>
    </xdr:from>
    <xdr:to>
      <xdr:col>55</xdr:col>
      <xdr:colOff>50800</xdr:colOff>
      <xdr:row>37</xdr:row>
      <xdr:rowOff>52425</xdr:rowOff>
    </xdr:to>
    <xdr:sp macro="" textlink="">
      <xdr:nvSpPr>
        <xdr:cNvPr id="294" name="フローチャート: 判断 293"/>
        <xdr:cNvSpPr/>
      </xdr:nvSpPr>
      <xdr:spPr>
        <a:xfrm>
          <a:off x="104267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87122</xdr:rowOff>
    </xdr:from>
    <xdr:to>
      <xdr:col>50</xdr:col>
      <xdr:colOff>114300</xdr:colOff>
      <xdr:row>38</xdr:row>
      <xdr:rowOff>87579</xdr:rowOff>
    </xdr:to>
    <xdr:cxnSp macro="">
      <xdr:nvCxnSpPr>
        <xdr:cNvPr id="295" name="直線コネクタ 294"/>
        <xdr:cNvCxnSpPr/>
      </xdr:nvCxnSpPr>
      <xdr:spPr>
        <a:xfrm>
          <a:off x="8750300" y="660222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108560</xdr:rowOff>
    </xdr:from>
    <xdr:to>
      <xdr:col>50</xdr:col>
      <xdr:colOff>165100</xdr:colOff>
      <xdr:row>37</xdr:row>
      <xdr:rowOff>38710</xdr:rowOff>
    </xdr:to>
    <xdr:sp macro="" textlink="">
      <xdr:nvSpPr>
        <xdr:cNvPr id="296" name="フローチャート: 判断 295"/>
        <xdr:cNvSpPr/>
      </xdr:nvSpPr>
      <xdr:spPr>
        <a:xfrm>
          <a:off x="958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55237</xdr:rowOff>
    </xdr:from>
    <xdr:ext cx="378565" cy="259045"/>
    <xdr:sp macro="" textlink="">
      <xdr:nvSpPr>
        <xdr:cNvPr id="297" name="テキスト ボックス 296"/>
        <xdr:cNvSpPr txBox="1"/>
      </xdr:nvSpPr>
      <xdr:spPr>
        <a:xfrm>
          <a:off x="9450017" y="605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78892</xdr:rowOff>
    </xdr:from>
    <xdr:to>
      <xdr:col>45</xdr:col>
      <xdr:colOff>177800</xdr:colOff>
      <xdr:row>38</xdr:row>
      <xdr:rowOff>87122</xdr:rowOff>
    </xdr:to>
    <xdr:cxnSp macro="">
      <xdr:nvCxnSpPr>
        <xdr:cNvPr id="298" name="直線コネクタ 297"/>
        <xdr:cNvCxnSpPr/>
      </xdr:nvCxnSpPr>
      <xdr:spPr>
        <a:xfrm>
          <a:off x="7861300" y="6593992"/>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103531</xdr:rowOff>
    </xdr:from>
    <xdr:to>
      <xdr:col>46</xdr:col>
      <xdr:colOff>38100</xdr:colOff>
      <xdr:row>37</xdr:row>
      <xdr:rowOff>33681</xdr:rowOff>
    </xdr:to>
    <xdr:sp macro="" textlink="">
      <xdr:nvSpPr>
        <xdr:cNvPr id="299" name="フローチャート: 判断 298"/>
        <xdr:cNvSpPr/>
      </xdr:nvSpPr>
      <xdr:spPr>
        <a:xfrm>
          <a:off x="8699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50208</xdr:rowOff>
    </xdr:from>
    <xdr:ext cx="378565" cy="259045"/>
    <xdr:sp macro="" textlink="">
      <xdr:nvSpPr>
        <xdr:cNvPr id="300" name="テキスト ボックス 299"/>
        <xdr:cNvSpPr txBox="1"/>
      </xdr:nvSpPr>
      <xdr:spPr>
        <a:xfrm>
          <a:off x="8561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77978</xdr:rowOff>
    </xdr:from>
    <xdr:to>
      <xdr:col>41</xdr:col>
      <xdr:colOff>50800</xdr:colOff>
      <xdr:row>38</xdr:row>
      <xdr:rowOff>78892</xdr:rowOff>
    </xdr:to>
    <xdr:cxnSp macro="">
      <xdr:nvCxnSpPr>
        <xdr:cNvPr id="301" name="直線コネクタ 300"/>
        <xdr:cNvCxnSpPr/>
      </xdr:nvCxnSpPr>
      <xdr:spPr>
        <a:xfrm>
          <a:off x="6972300" y="659307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88443</xdr:rowOff>
    </xdr:from>
    <xdr:to>
      <xdr:col>41</xdr:col>
      <xdr:colOff>101600</xdr:colOff>
      <xdr:row>37</xdr:row>
      <xdr:rowOff>18593</xdr:rowOff>
    </xdr:to>
    <xdr:sp macro="" textlink="">
      <xdr:nvSpPr>
        <xdr:cNvPr id="302" name="フローチャート: 判断 301"/>
        <xdr:cNvSpPr/>
      </xdr:nvSpPr>
      <xdr:spPr>
        <a:xfrm>
          <a:off x="7810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35120</xdr:rowOff>
    </xdr:from>
    <xdr:ext cx="378565" cy="259045"/>
    <xdr:sp macro="" textlink="">
      <xdr:nvSpPr>
        <xdr:cNvPr id="303" name="テキスト ボックス 302"/>
        <xdr:cNvSpPr txBox="1"/>
      </xdr:nvSpPr>
      <xdr:spPr>
        <a:xfrm>
          <a:off x="7672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60554</xdr:rowOff>
    </xdr:from>
    <xdr:to>
      <xdr:col>36</xdr:col>
      <xdr:colOff>165100</xdr:colOff>
      <xdr:row>36</xdr:row>
      <xdr:rowOff>162154</xdr:rowOff>
    </xdr:to>
    <xdr:sp macro="" textlink="">
      <xdr:nvSpPr>
        <xdr:cNvPr id="304" name="フローチャート: 判断 303"/>
        <xdr:cNvSpPr/>
      </xdr:nvSpPr>
      <xdr:spPr>
        <a:xfrm>
          <a:off x="6921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7231</xdr:rowOff>
    </xdr:from>
    <xdr:ext cx="378565" cy="259045"/>
    <xdr:sp macro="" textlink="">
      <xdr:nvSpPr>
        <xdr:cNvPr id="305" name="テキスト ボックス 304"/>
        <xdr:cNvSpPr txBox="1"/>
      </xdr:nvSpPr>
      <xdr:spPr>
        <a:xfrm>
          <a:off x="6783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33121</xdr:rowOff>
    </xdr:from>
    <xdr:to>
      <xdr:col>55</xdr:col>
      <xdr:colOff>50800</xdr:colOff>
      <xdr:row>38</xdr:row>
      <xdr:rowOff>134721</xdr:rowOff>
    </xdr:to>
    <xdr:sp macro="" textlink="">
      <xdr:nvSpPr>
        <xdr:cNvPr id="311" name="楕円 310"/>
        <xdr:cNvSpPr/>
      </xdr:nvSpPr>
      <xdr:spPr>
        <a:xfrm>
          <a:off x="10426700" y="65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119499</xdr:rowOff>
    </xdr:from>
    <xdr:ext cx="378565" cy="259045"/>
    <xdr:sp macro="" textlink="">
      <xdr:nvSpPr>
        <xdr:cNvPr id="312" name="労働費該当値テキスト"/>
        <xdr:cNvSpPr txBox="1"/>
      </xdr:nvSpPr>
      <xdr:spPr>
        <a:xfrm>
          <a:off x="10528300" y="6463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36779</xdr:rowOff>
    </xdr:from>
    <xdr:to>
      <xdr:col>50</xdr:col>
      <xdr:colOff>165100</xdr:colOff>
      <xdr:row>38</xdr:row>
      <xdr:rowOff>138379</xdr:rowOff>
    </xdr:to>
    <xdr:sp macro="" textlink="">
      <xdr:nvSpPr>
        <xdr:cNvPr id="313" name="楕円 312"/>
        <xdr:cNvSpPr/>
      </xdr:nvSpPr>
      <xdr:spPr>
        <a:xfrm>
          <a:off x="9588500" y="655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129506</xdr:rowOff>
    </xdr:from>
    <xdr:ext cx="378565" cy="259045"/>
    <xdr:sp macro="" textlink="">
      <xdr:nvSpPr>
        <xdr:cNvPr id="314" name="テキスト ボックス 313"/>
        <xdr:cNvSpPr txBox="1"/>
      </xdr:nvSpPr>
      <xdr:spPr>
        <a:xfrm>
          <a:off x="9450017" y="6644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36322</xdr:rowOff>
    </xdr:from>
    <xdr:to>
      <xdr:col>46</xdr:col>
      <xdr:colOff>38100</xdr:colOff>
      <xdr:row>38</xdr:row>
      <xdr:rowOff>137922</xdr:rowOff>
    </xdr:to>
    <xdr:sp macro="" textlink="">
      <xdr:nvSpPr>
        <xdr:cNvPr id="315" name="楕円 314"/>
        <xdr:cNvSpPr/>
      </xdr:nvSpPr>
      <xdr:spPr>
        <a:xfrm>
          <a:off x="86995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129049</xdr:rowOff>
    </xdr:from>
    <xdr:ext cx="378565" cy="259045"/>
    <xdr:sp macro="" textlink="">
      <xdr:nvSpPr>
        <xdr:cNvPr id="316" name="テキスト ボックス 315"/>
        <xdr:cNvSpPr txBox="1"/>
      </xdr:nvSpPr>
      <xdr:spPr>
        <a:xfrm>
          <a:off x="8561017" y="6644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28092</xdr:rowOff>
    </xdr:from>
    <xdr:to>
      <xdr:col>41</xdr:col>
      <xdr:colOff>101600</xdr:colOff>
      <xdr:row>38</xdr:row>
      <xdr:rowOff>129692</xdr:rowOff>
    </xdr:to>
    <xdr:sp macro="" textlink="">
      <xdr:nvSpPr>
        <xdr:cNvPr id="317" name="楕円 316"/>
        <xdr:cNvSpPr/>
      </xdr:nvSpPr>
      <xdr:spPr>
        <a:xfrm>
          <a:off x="7810500" y="65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120819</xdr:rowOff>
    </xdr:from>
    <xdr:ext cx="378565" cy="259045"/>
    <xdr:sp macro="" textlink="">
      <xdr:nvSpPr>
        <xdr:cNvPr id="318" name="テキスト ボックス 317"/>
        <xdr:cNvSpPr txBox="1"/>
      </xdr:nvSpPr>
      <xdr:spPr>
        <a:xfrm>
          <a:off x="7672017" y="6635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27178</xdr:rowOff>
    </xdr:from>
    <xdr:to>
      <xdr:col>36</xdr:col>
      <xdr:colOff>165100</xdr:colOff>
      <xdr:row>38</xdr:row>
      <xdr:rowOff>128778</xdr:rowOff>
    </xdr:to>
    <xdr:sp macro="" textlink="">
      <xdr:nvSpPr>
        <xdr:cNvPr id="319" name="楕円 318"/>
        <xdr:cNvSpPr/>
      </xdr:nvSpPr>
      <xdr:spPr>
        <a:xfrm>
          <a:off x="69215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119905</xdr:rowOff>
    </xdr:from>
    <xdr:ext cx="378565" cy="259045"/>
    <xdr:sp macro="" textlink="">
      <xdr:nvSpPr>
        <xdr:cNvPr id="320" name="テキスト ボックス 319"/>
        <xdr:cNvSpPr txBox="1"/>
      </xdr:nvSpPr>
      <xdr:spPr>
        <a:xfrm>
          <a:off x="6783017" y="6635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4" name="テキスト ボックス 333"/>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6" name="テキスト ボックス 335"/>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8" name="テキスト ボックス 337"/>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0" name="テキスト ボックス 339"/>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2" name="テキスト ボックス 341"/>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100838</xdr:rowOff>
    </xdr:from>
    <xdr:to>
      <xdr:col>54</xdr:col>
      <xdr:colOff>189865</xdr:colOff>
      <xdr:row>59</xdr:row>
      <xdr:rowOff>44450</xdr:rowOff>
    </xdr:to>
    <xdr:cxnSp macro="">
      <xdr:nvCxnSpPr>
        <xdr:cNvPr id="344" name="直線コネクタ 343"/>
        <xdr:cNvCxnSpPr/>
      </xdr:nvCxnSpPr>
      <xdr:spPr>
        <a:xfrm flipV="1">
          <a:off x="10475595" y="884478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5"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6" name="直線コネクタ 345"/>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47515</xdr:rowOff>
    </xdr:from>
    <xdr:ext cx="469744" cy="259045"/>
    <xdr:sp macro="" textlink="">
      <xdr:nvSpPr>
        <xdr:cNvPr id="347" name="農林水産業費最大値テキスト"/>
        <xdr:cNvSpPr txBox="1"/>
      </xdr:nvSpPr>
      <xdr:spPr>
        <a:xfrm>
          <a:off x="10528300" y="862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100838</xdr:rowOff>
    </xdr:from>
    <xdr:to>
      <xdr:col>55</xdr:col>
      <xdr:colOff>88900</xdr:colOff>
      <xdr:row>51</xdr:row>
      <xdr:rowOff>100838</xdr:rowOff>
    </xdr:to>
    <xdr:cxnSp macro="">
      <xdr:nvCxnSpPr>
        <xdr:cNvPr id="348" name="直線コネクタ 347"/>
        <xdr:cNvCxnSpPr/>
      </xdr:nvCxnSpPr>
      <xdr:spPr>
        <a:xfrm>
          <a:off x="10388600" y="884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22352</xdr:rowOff>
    </xdr:from>
    <xdr:to>
      <xdr:col>55</xdr:col>
      <xdr:colOff>0</xdr:colOff>
      <xdr:row>59</xdr:row>
      <xdr:rowOff>26162</xdr:rowOff>
    </xdr:to>
    <xdr:cxnSp macro="">
      <xdr:nvCxnSpPr>
        <xdr:cNvPr id="349" name="直線コネクタ 348"/>
        <xdr:cNvCxnSpPr/>
      </xdr:nvCxnSpPr>
      <xdr:spPr>
        <a:xfrm flipV="1">
          <a:off x="9639300" y="1013790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2049</xdr:rowOff>
    </xdr:from>
    <xdr:ext cx="378565" cy="259045"/>
    <xdr:sp macro="" textlink="">
      <xdr:nvSpPr>
        <xdr:cNvPr id="350" name="農林水産業費平均値テキスト"/>
        <xdr:cNvSpPr txBox="1"/>
      </xdr:nvSpPr>
      <xdr:spPr>
        <a:xfrm>
          <a:off x="10528300" y="97746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150622</xdr:rowOff>
    </xdr:from>
    <xdr:to>
      <xdr:col>55</xdr:col>
      <xdr:colOff>50800</xdr:colOff>
      <xdr:row>58</xdr:row>
      <xdr:rowOff>80772</xdr:rowOff>
    </xdr:to>
    <xdr:sp macro="" textlink="">
      <xdr:nvSpPr>
        <xdr:cNvPr id="351" name="フローチャート: 判断 350"/>
        <xdr:cNvSpPr/>
      </xdr:nvSpPr>
      <xdr:spPr>
        <a:xfrm>
          <a:off x="10426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23876</xdr:rowOff>
    </xdr:from>
    <xdr:to>
      <xdr:col>50</xdr:col>
      <xdr:colOff>114300</xdr:colOff>
      <xdr:row>59</xdr:row>
      <xdr:rowOff>26162</xdr:rowOff>
    </xdr:to>
    <xdr:cxnSp macro="">
      <xdr:nvCxnSpPr>
        <xdr:cNvPr id="352" name="直線コネクタ 351"/>
        <xdr:cNvCxnSpPr/>
      </xdr:nvCxnSpPr>
      <xdr:spPr>
        <a:xfrm>
          <a:off x="8750300" y="101394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2794</xdr:rowOff>
    </xdr:from>
    <xdr:to>
      <xdr:col>50</xdr:col>
      <xdr:colOff>165100</xdr:colOff>
      <xdr:row>58</xdr:row>
      <xdr:rowOff>104394</xdr:rowOff>
    </xdr:to>
    <xdr:sp macro="" textlink="">
      <xdr:nvSpPr>
        <xdr:cNvPr id="353" name="フローチャート: 判断 352"/>
        <xdr:cNvSpPr/>
      </xdr:nvSpPr>
      <xdr:spPr>
        <a:xfrm>
          <a:off x="9588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120921</xdr:rowOff>
    </xdr:from>
    <xdr:ext cx="378565" cy="259045"/>
    <xdr:sp macro="" textlink="">
      <xdr:nvSpPr>
        <xdr:cNvPr id="354" name="テキスト ボックス 353"/>
        <xdr:cNvSpPr txBox="1"/>
      </xdr:nvSpPr>
      <xdr:spPr>
        <a:xfrm>
          <a:off x="9450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23876</xdr:rowOff>
    </xdr:from>
    <xdr:to>
      <xdr:col>45</xdr:col>
      <xdr:colOff>177800</xdr:colOff>
      <xdr:row>59</xdr:row>
      <xdr:rowOff>26924</xdr:rowOff>
    </xdr:to>
    <xdr:cxnSp macro="">
      <xdr:nvCxnSpPr>
        <xdr:cNvPr id="355" name="直線コネクタ 354"/>
        <xdr:cNvCxnSpPr/>
      </xdr:nvCxnSpPr>
      <xdr:spPr>
        <a:xfrm flipV="1">
          <a:off x="7861300" y="1013942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104902</xdr:rowOff>
    </xdr:from>
    <xdr:to>
      <xdr:col>46</xdr:col>
      <xdr:colOff>38100</xdr:colOff>
      <xdr:row>58</xdr:row>
      <xdr:rowOff>35052</xdr:rowOff>
    </xdr:to>
    <xdr:sp macro="" textlink="">
      <xdr:nvSpPr>
        <xdr:cNvPr id="356" name="フローチャート: 判断 355"/>
        <xdr:cNvSpPr/>
      </xdr:nvSpPr>
      <xdr:spPr>
        <a:xfrm>
          <a:off x="8699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51579</xdr:rowOff>
    </xdr:from>
    <xdr:ext cx="378565" cy="259045"/>
    <xdr:sp macro="" textlink="">
      <xdr:nvSpPr>
        <xdr:cNvPr id="357" name="テキスト ボックス 356"/>
        <xdr:cNvSpPr txBox="1"/>
      </xdr:nvSpPr>
      <xdr:spPr>
        <a:xfrm>
          <a:off x="8561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23876</xdr:rowOff>
    </xdr:from>
    <xdr:to>
      <xdr:col>41</xdr:col>
      <xdr:colOff>50800</xdr:colOff>
      <xdr:row>59</xdr:row>
      <xdr:rowOff>26924</xdr:rowOff>
    </xdr:to>
    <xdr:cxnSp macro="">
      <xdr:nvCxnSpPr>
        <xdr:cNvPr id="358" name="直線コネクタ 357"/>
        <xdr:cNvCxnSpPr/>
      </xdr:nvCxnSpPr>
      <xdr:spPr>
        <a:xfrm>
          <a:off x="6972300" y="1013942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51562</xdr:rowOff>
    </xdr:from>
    <xdr:to>
      <xdr:col>41</xdr:col>
      <xdr:colOff>101600</xdr:colOff>
      <xdr:row>58</xdr:row>
      <xdr:rowOff>153162</xdr:rowOff>
    </xdr:to>
    <xdr:sp macro="" textlink="">
      <xdr:nvSpPr>
        <xdr:cNvPr id="359" name="フローチャート: 判断 358"/>
        <xdr:cNvSpPr/>
      </xdr:nvSpPr>
      <xdr:spPr>
        <a:xfrm>
          <a:off x="7810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169689</xdr:rowOff>
    </xdr:from>
    <xdr:ext cx="378565" cy="259045"/>
    <xdr:sp macro="" textlink="">
      <xdr:nvSpPr>
        <xdr:cNvPr id="360" name="テキスト ボックス 359"/>
        <xdr:cNvSpPr txBox="1"/>
      </xdr:nvSpPr>
      <xdr:spPr>
        <a:xfrm>
          <a:off x="7672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72898</xdr:rowOff>
    </xdr:from>
    <xdr:to>
      <xdr:col>36</xdr:col>
      <xdr:colOff>165100</xdr:colOff>
      <xdr:row>59</xdr:row>
      <xdr:rowOff>3048</xdr:rowOff>
    </xdr:to>
    <xdr:sp macro="" textlink="">
      <xdr:nvSpPr>
        <xdr:cNvPr id="361" name="フローチャート: 判断 360"/>
        <xdr:cNvSpPr/>
      </xdr:nvSpPr>
      <xdr:spPr>
        <a:xfrm>
          <a:off x="692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57</xdr:row>
      <xdr:rowOff>19575</xdr:rowOff>
    </xdr:from>
    <xdr:ext cx="378565" cy="259045"/>
    <xdr:sp macro="" textlink="">
      <xdr:nvSpPr>
        <xdr:cNvPr id="362" name="テキスト ボックス 361"/>
        <xdr:cNvSpPr txBox="1"/>
      </xdr:nvSpPr>
      <xdr:spPr>
        <a:xfrm>
          <a:off x="6783017" y="97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143002</xdr:rowOff>
    </xdr:from>
    <xdr:to>
      <xdr:col>55</xdr:col>
      <xdr:colOff>50800</xdr:colOff>
      <xdr:row>59</xdr:row>
      <xdr:rowOff>73152</xdr:rowOff>
    </xdr:to>
    <xdr:sp macro="" textlink="">
      <xdr:nvSpPr>
        <xdr:cNvPr id="368" name="楕円 367"/>
        <xdr:cNvSpPr/>
      </xdr:nvSpPr>
      <xdr:spPr>
        <a:xfrm>
          <a:off x="10426700" y="1008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57929</xdr:rowOff>
    </xdr:from>
    <xdr:ext cx="313932" cy="259045"/>
    <xdr:sp macro="" textlink="">
      <xdr:nvSpPr>
        <xdr:cNvPr id="369" name="農林水産業費該当値テキスト"/>
        <xdr:cNvSpPr txBox="1"/>
      </xdr:nvSpPr>
      <xdr:spPr>
        <a:xfrm>
          <a:off x="10528300" y="10002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146812</xdr:rowOff>
    </xdr:from>
    <xdr:to>
      <xdr:col>50</xdr:col>
      <xdr:colOff>165100</xdr:colOff>
      <xdr:row>59</xdr:row>
      <xdr:rowOff>76962</xdr:rowOff>
    </xdr:to>
    <xdr:sp macro="" textlink="">
      <xdr:nvSpPr>
        <xdr:cNvPr id="370" name="楕円 369"/>
        <xdr:cNvSpPr/>
      </xdr:nvSpPr>
      <xdr:spPr>
        <a:xfrm>
          <a:off x="9588500" y="1009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59</xdr:row>
      <xdr:rowOff>68089</xdr:rowOff>
    </xdr:from>
    <xdr:ext cx="313932" cy="259045"/>
    <xdr:sp macro="" textlink="">
      <xdr:nvSpPr>
        <xdr:cNvPr id="371" name="テキスト ボックス 370"/>
        <xdr:cNvSpPr txBox="1"/>
      </xdr:nvSpPr>
      <xdr:spPr>
        <a:xfrm>
          <a:off x="9482333" y="101836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144526</xdr:rowOff>
    </xdr:from>
    <xdr:to>
      <xdr:col>46</xdr:col>
      <xdr:colOff>38100</xdr:colOff>
      <xdr:row>59</xdr:row>
      <xdr:rowOff>74676</xdr:rowOff>
    </xdr:to>
    <xdr:sp macro="" textlink="">
      <xdr:nvSpPr>
        <xdr:cNvPr id="372" name="楕円 371"/>
        <xdr:cNvSpPr/>
      </xdr:nvSpPr>
      <xdr:spPr>
        <a:xfrm>
          <a:off x="8699500" y="1008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59</xdr:row>
      <xdr:rowOff>65803</xdr:rowOff>
    </xdr:from>
    <xdr:ext cx="313932" cy="259045"/>
    <xdr:sp macro="" textlink="">
      <xdr:nvSpPr>
        <xdr:cNvPr id="373" name="テキスト ボックス 372"/>
        <xdr:cNvSpPr txBox="1"/>
      </xdr:nvSpPr>
      <xdr:spPr>
        <a:xfrm>
          <a:off x="8593333" y="10181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147574</xdr:rowOff>
    </xdr:from>
    <xdr:to>
      <xdr:col>41</xdr:col>
      <xdr:colOff>101600</xdr:colOff>
      <xdr:row>59</xdr:row>
      <xdr:rowOff>77724</xdr:rowOff>
    </xdr:to>
    <xdr:sp macro="" textlink="">
      <xdr:nvSpPr>
        <xdr:cNvPr id="374" name="楕円 373"/>
        <xdr:cNvSpPr/>
      </xdr:nvSpPr>
      <xdr:spPr>
        <a:xfrm>
          <a:off x="7810500" y="100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59</xdr:row>
      <xdr:rowOff>68851</xdr:rowOff>
    </xdr:from>
    <xdr:ext cx="313932" cy="259045"/>
    <xdr:sp macro="" textlink="">
      <xdr:nvSpPr>
        <xdr:cNvPr id="375" name="テキスト ボックス 374"/>
        <xdr:cNvSpPr txBox="1"/>
      </xdr:nvSpPr>
      <xdr:spPr>
        <a:xfrm>
          <a:off x="7704333" y="10184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144526</xdr:rowOff>
    </xdr:from>
    <xdr:to>
      <xdr:col>36</xdr:col>
      <xdr:colOff>165100</xdr:colOff>
      <xdr:row>59</xdr:row>
      <xdr:rowOff>74676</xdr:rowOff>
    </xdr:to>
    <xdr:sp macro="" textlink="">
      <xdr:nvSpPr>
        <xdr:cNvPr id="376" name="楕円 375"/>
        <xdr:cNvSpPr/>
      </xdr:nvSpPr>
      <xdr:spPr>
        <a:xfrm>
          <a:off x="6921500" y="1008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59</xdr:row>
      <xdr:rowOff>65803</xdr:rowOff>
    </xdr:from>
    <xdr:ext cx="313932" cy="259045"/>
    <xdr:sp macro="" textlink="">
      <xdr:nvSpPr>
        <xdr:cNvPr id="377" name="テキスト ボックス 376"/>
        <xdr:cNvSpPr txBox="1"/>
      </xdr:nvSpPr>
      <xdr:spPr>
        <a:xfrm>
          <a:off x="6815333" y="10181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124704</xdr:rowOff>
    </xdr:from>
    <xdr:to>
      <xdr:col>54</xdr:col>
      <xdr:colOff>189865</xdr:colOff>
      <xdr:row>78</xdr:row>
      <xdr:rowOff>42500</xdr:rowOff>
    </xdr:to>
    <xdr:cxnSp macro="">
      <xdr:nvCxnSpPr>
        <xdr:cNvPr id="399" name="直線コネクタ 398"/>
        <xdr:cNvCxnSpPr/>
      </xdr:nvCxnSpPr>
      <xdr:spPr>
        <a:xfrm flipV="1">
          <a:off x="10475595" y="12297654"/>
          <a:ext cx="1270" cy="111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46327</xdr:rowOff>
    </xdr:from>
    <xdr:ext cx="469744" cy="259045"/>
    <xdr:sp macro="" textlink="">
      <xdr:nvSpPr>
        <xdr:cNvPr id="400" name="商工費最小値テキスト"/>
        <xdr:cNvSpPr txBox="1"/>
      </xdr:nvSpPr>
      <xdr:spPr>
        <a:xfrm>
          <a:off x="10528300" y="134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42500</xdr:rowOff>
    </xdr:from>
    <xdr:to>
      <xdr:col>55</xdr:col>
      <xdr:colOff>88900</xdr:colOff>
      <xdr:row>78</xdr:row>
      <xdr:rowOff>42500</xdr:rowOff>
    </xdr:to>
    <xdr:cxnSp macro="">
      <xdr:nvCxnSpPr>
        <xdr:cNvPr id="401" name="直線コネクタ 400"/>
        <xdr:cNvCxnSpPr/>
      </xdr:nvCxnSpPr>
      <xdr:spPr>
        <a:xfrm>
          <a:off x="10388600" y="134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71381</xdr:rowOff>
    </xdr:from>
    <xdr:ext cx="534377" cy="259045"/>
    <xdr:sp macro="" textlink="">
      <xdr:nvSpPr>
        <xdr:cNvPr id="402" name="商工費最大値テキスト"/>
        <xdr:cNvSpPr txBox="1"/>
      </xdr:nvSpPr>
      <xdr:spPr>
        <a:xfrm>
          <a:off x="10528300" y="120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124704</xdr:rowOff>
    </xdr:from>
    <xdr:to>
      <xdr:col>55</xdr:col>
      <xdr:colOff>88900</xdr:colOff>
      <xdr:row>71</xdr:row>
      <xdr:rowOff>124704</xdr:rowOff>
    </xdr:to>
    <xdr:cxnSp macro="">
      <xdr:nvCxnSpPr>
        <xdr:cNvPr id="403" name="直線コネクタ 402"/>
        <xdr:cNvCxnSpPr/>
      </xdr:nvCxnSpPr>
      <xdr:spPr>
        <a:xfrm>
          <a:off x="10388600" y="1229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48580</xdr:rowOff>
    </xdr:from>
    <xdr:to>
      <xdr:col>55</xdr:col>
      <xdr:colOff>0</xdr:colOff>
      <xdr:row>77</xdr:row>
      <xdr:rowOff>1854</xdr:rowOff>
    </xdr:to>
    <xdr:cxnSp macro="">
      <xdr:nvCxnSpPr>
        <xdr:cNvPr id="404" name="直線コネクタ 403"/>
        <xdr:cNvCxnSpPr/>
      </xdr:nvCxnSpPr>
      <xdr:spPr>
        <a:xfrm flipV="1">
          <a:off x="9639300" y="13078780"/>
          <a:ext cx="838200" cy="12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97045</xdr:rowOff>
    </xdr:from>
    <xdr:ext cx="469744" cy="259045"/>
    <xdr:sp macro="" textlink="">
      <xdr:nvSpPr>
        <xdr:cNvPr id="405" name="商工費平均値テキスト"/>
        <xdr:cNvSpPr txBox="1"/>
      </xdr:nvSpPr>
      <xdr:spPr>
        <a:xfrm>
          <a:off x="10528300" y="13127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118618</xdr:rowOff>
    </xdr:from>
    <xdr:to>
      <xdr:col>55</xdr:col>
      <xdr:colOff>50800</xdr:colOff>
      <xdr:row>77</xdr:row>
      <xdr:rowOff>48768</xdr:rowOff>
    </xdr:to>
    <xdr:sp macro="" textlink="">
      <xdr:nvSpPr>
        <xdr:cNvPr id="406" name="フローチャート: 判断 405"/>
        <xdr:cNvSpPr/>
      </xdr:nvSpPr>
      <xdr:spPr>
        <a:xfrm>
          <a:off x="104267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40625</xdr:rowOff>
    </xdr:from>
    <xdr:to>
      <xdr:col>50</xdr:col>
      <xdr:colOff>114300</xdr:colOff>
      <xdr:row>77</xdr:row>
      <xdr:rowOff>1854</xdr:rowOff>
    </xdr:to>
    <xdr:cxnSp macro="">
      <xdr:nvCxnSpPr>
        <xdr:cNvPr id="407" name="直線コネクタ 406"/>
        <xdr:cNvCxnSpPr/>
      </xdr:nvCxnSpPr>
      <xdr:spPr>
        <a:xfrm>
          <a:off x="8750300" y="12213575"/>
          <a:ext cx="889000" cy="98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169824</xdr:rowOff>
    </xdr:from>
    <xdr:to>
      <xdr:col>50</xdr:col>
      <xdr:colOff>165100</xdr:colOff>
      <xdr:row>77</xdr:row>
      <xdr:rowOff>99974</xdr:rowOff>
    </xdr:to>
    <xdr:sp macro="" textlink="">
      <xdr:nvSpPr>
        <xdr:cNvPr id="408" name="フローチャート: 判断 407"/>
        <xdr:cNvSpPr/>
      </xdr:nvSpPr>
      <xdr:spPr>
        <a:xfrm>
          <a:off x="9588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91101</xdr:rowOff>
    </xdr:from>
    <xdr:ext cx="469744" cy="259045"/>
    <xdr:sp macro="" textlink="">
      <xdr:nvSpPr>
        <xdr:cNvPr id="409" name="テキスト ボックス 408"/>
        <xdr:cNvSpPr txBox="1"/>
      </xdr:nvSpPr>
      <xdr:spPr>
        <a:xfrm>
          <a:off x="9404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40625</xdr:rowOff>
    </xdr:from>
    <xdr:to>
      <xdr:col>45</xdr:col>
      <xdr:colOff>177800</xdr:colOff>
      <xdr:row>77</xdr:row>
      <xdr:rowOff>78755</xdr:rowOff>
    </xdr:to>
    <xdr:cxnSp macro="">
      <xdr:nvCxnSpPr>
        <xdr:cNvPr id="410" name="直線コネクタ 409"/>
        <xdr:cNvCxnSpPr/>
      </xdr:nvCxnSpPr>
      <xdr:spPr>
        <a:xfrm flipV="1">
          <a:off x="7861300" y="12213575"/>
          <a:ext cx="889000" cy="106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1" name="フローチャート: 判断 410"/>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65955</xdr:rowOff>
    </xdr:from>
    <xdr:ext cx="469744" cy="259045"/>
    <xdr:sp macro="" textlink="">
      <xdr:nvSpPr>
        <xdr:cNvPr id="412" name="テキスト ボックス 411"/>
        <xdr:cNvSpPr txBox="1"/>
      </xdr:nvSpPr>
      <xdr:spPr>
        <a:xfrm>
          <a:off x="8515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71075</xdr:rowOff>
    </xdr:from>
    <xdr:to>
      <xdr:col>41</xdr:col>
      <xdr:colOff>50800</xdr:colOff>
      <xdr:row>77</xdr:row>
      <xdr:rowOff>78755</xdr:rowOff>
    </xdr:to>
    <xdr:cxnSp macro="">
      <xdr:nvCxnSpPr>
        <xdr:cNvPr id="413" name="直線コネクタ 412"/>
        <xdr:cNvCxnSpPr/>
      </xdr:nvCxnSpPr>
      <xdr:spPr>
        <a:xfrm>
          <a:off x="6972300" y="13272725"/>
          <a:ext cx="889000" cy="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59548</xdr:rowOff>
    </xdr:from>
    <xdr:to>
      <xdr:col>41</xdr:col>
      <xdr:colOff>101600</xdr:colOff>
      <xdr:row>77</xdr:row>
      <xdr:rowOff>161148</xdr:rowOff>
    </xdr:to>
    <xdr:sp macro="" textlink="">
      <xdr:nvSpPr>
        <xdr:cNvPr id="414" name="フローチャート: 判断 413"/>
        <xdr:cNvSpPr/>
      </xdr:nvSpPr>
      <xdr:spPr>
        <a:xfrm>
          <a:off x="7810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152275</xdr:rowOff>
    </xdr:from>
    <xdr:ext cx="469744" cy="259045"/>
    <xdr:sp macro="" textlink="">
      <xdr:nvSpPr>
        <xdr:cNvPr id="415" name="テキスト ボックス 414"/>
        <xdr:cNvSpPr txBox="1"/>
      </xdr:nvSpPr>
      <xdr:spPr>
        <a:xfrm>
          <a:off x="7626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55479</xdr:rowOff>
    </xdr:from>
    <xdr:to>
      <xdr:col>36</xdr:col>
      <xdr:colOff>165100</xdr:colOff>
      <xdr:row>77</xdr:row>
      <xdr:rowOff>157079</xdr:rowOff>
    </xdr:to>
    <xdr:sp macro="" textlink="">
      <xdr:nvSpPr>
        <xdr:cNvPr id="416" name="フローチャート: 判断 415"/>
        <xdr:cNvSpPr/>
      </xdr:nvSpPr>
      <xdr:spPr>
        <a:xfrm>
          <a:off x="6921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148206</xdr:rowOff>
    </xdr:from>
    <xdr:ext cx="469744" cy="259045"/>
    <xdr:sp macro="" textlink="">
      <xdr:nvSpPr>
        <xdr:cNvPr id="417" name="テキスト ボックス 416"/>
        <xdr:cNvSpPr txBox="1"/>
      </xdr:nvSpPr>
      <xdr:spPr>
        <a:xfrm>
          <a:off x="6737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169230</xdr:rowOff>
    </xdr:from>
    <xdr:to>
      <xdr:col>55</xdr:col>
      <xdr:colOff>50800</xdr:colOff>
      <xdr:row>76</xdr:row>
      <xdr:rowOff>99380</xdr:rowOff>
    </xdr:to>
    <xdr:sp macro="" textlink="">
      <xdr:nvSpPr>
        <xdr:cNvPr id="423" name="楕円 422"/>
        <xdr:cNvSpPr/>
      </xdr:nvSpPr>
      <xdr:spPr>
        <a:xfrm>
          <a:off x="10426700" y="1302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20657</xdr:rowOff>
    </xdr:from>
    <xdr:ext cx="469744" cy="259045"/>
    <xdr:sp macro="" textlink="">
      <xdr:nvSpPr>
        <xdr:cNvPr id="424" name="商工費該当値テキスト"/>
        <xdr:cNvSpPr txBox="1"/>
      </xdr:nvSpPr>
      <xdr:spPr>
        <a:xfrm>
          <a:off x="10528300" y="128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122504</xdr:rowOff>
    </xdr:from>
    <xdr:to>
      <xdr:col>50</xdr:col>
      <xdr:colOff>165100</xdr:colOff>
      <xdr:row>77</xdr:row>
      <xdr:rowOff>52654</xdr:rowOff>
    </xdr:to>
    <xdr:sp macro="" textlink="">
      <xdr:nvSpPr>
        <xdr:cNvPr id="425" name="楕円 424"/>
        <xdr:cNvSpPr/>
      </xdr:nvSpPr>
      <xdr:spPr>
        <a:xfrm>
          <a:off x="9588500" y="131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69181</xdr:rowOff>
    </xdr:from>
    <xdr:ext cx="469744" cy="259045"/>
    <xdr:sp macro="" textlink="">
      <xdr:nvSpPr>
        <xdr:cNvPr id="426" name="テキスト ボックス 425"/>
        <xdr:cNvSpPr txBox="1"/>
      </xdr:nvSpPr>
      <xdr:spPr>
        <a:xfrm>
          <a:off x="9404428" y="1292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161275</xdr:rowOff>
    </xdr:from>
    <xdr:to>
      <xdr:col>46</xdr:col>
      <xdr:colOff>38100</xdr:colOff>
      <xdr:row>71</xdr:row>
      <xdr:rowOff>91425</xdr:rowOff>
    </xdr:to>
    <xdr:sp macro="" textlink="">
      <xdr:nvSpPr>
        <xdr:cNvPr id="427" name="楕円 426"/>
        <xdr:cNvSpPr/>
      </xdr:nvSpPr>
      <xdr:spPr>
        <a:xfrm>
          <a:off x="8699500" y="121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107952</xdr:rowOff>
    </xdr:from>
    <xdr:ext cx="534377" cy="259045"/>
    <xdr:sp macro="" textlink="">
      <xdr:nvSpPr>
        <xdr:cNvPr id="428" name="テキスト ボックス 427"/>
        <xdr:cNvSpPr txBox="1"/>
      </xdr:nvSpPr>
      <xdr:spPr>
        <a:xfrm>
          <a:off x="8483111" y="1193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27955</xdr:rowOff>
    </xdr:from>
    <xdr:to>
      <xdr:col>41</xdr:col>
      <xdr:colOff>101600</xdr:colOff>
      <xdr:row>77</xdr:row>
      <xdr:rowOff>129555</xdr:rowOff>
    </xdr:to>
    <xdr:sp macro="" textlink="">
      <xdr:nvSpPr>
        <xdr:cNvPr id="429" name="楕円 428"/>
        <xdr:cNvSpPr/>
      </xdr:nvSpPr>
      <xdr:spPr>
        <a:xfrm>
          <a:off x="7810500" y="132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146082</xdr:rowOff>
    </xdr:from>
    <xdr:ext cx="469744" cy="259045"/>
    <xdr:sp macro="" textlink="">
      <xdr:nvSpPr>
        <xdr:cNvPr id="430" name="テキスト ボックス 429"/>
        <xdr:cNvSpPr txBox="1"/>
      </xdr:nvSpPr>
      <xdr:spPr>
        <a:xfrm>
          <a:off x="7626428" y="1300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20275</xdr:rowOff>
    </xdr:from>
    <xdr:to>
      <xdr:col>36</xdr:col>
      <xdr:colOff>165100</xdr:colOff>
      <xdr:row>77</xdr:row>
      <xdr:rowOff>121875</xdr:rowOff>
    </xdr:to>
    <xdr:sp macro="" textlink="">
      <xdr:nvSpPr>
        <xdr:cNvPr id="431" name="楕円 430"/>
        <xdr:cNvSpPr/>
      </xdr:nvSpPr>
      <xdr:spPr>
        <a:xfrm>
          <a:off x="6921500" y="132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138402</xdr:rowOff>
    </xdr:from>
    <xdr:ext cx="469744" cy="259045"/>
    <xdr:sp macro="" textlink="">
      <xdr:nvSpPr>
        <xdr:cNvPr id="432" name="テキスト ボックス 431"/>
        <xdr:cNvSpPr txBox="1"/>
      </xdr:nvSpPr>
      <xdr:spPr>
        <a:xfrm>
          <a:off x="6737428" y="1299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69345</xdr:rowOff>
    </xdr:from>
    <xdr:to>
      <xdr:col>54</xdr:col>
      <xdr:colOff>189865</xdr:colOff>
      <xdr:row>98</xdr:row>
      <xdr:rowOff>78648</xdr:rowOff>
    </xdr:to>
    <xdr:cxnSp macro="">
      <xdr:nvCxnSpPr>
        <xdr:cNvPr id="456" name="直線コネクタ 455"/>
        <xdr:cNvCxnSpPr/>
      </xdr:nvCxnSpPr>
      <xdr:spPr>
        <a:xfrm flipV="1">
          <a:off x="10475595" y="15499845"/>
          <a:ext cx="1270" cy="138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82475</xdr:rowOff>
    </xdr:from>
    <xdr:ext cx="534377" cy="259045"/>
    <xdr:sp macro="" textlink="">
      <xdr:nvSpPr>
        <xdr:cNvPr id="457" name="土木費最小値テキスト"/>
        <xdr:cNvSpPr txBox="1"/>
      </xdr:nvSpPr>
      <xdr:spPr>
        <a:xfrm>
          <a:off x="10528300" y="168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78648</xdr:rowOff>
    </xdr:from>
    <xdr:to>
      <xdr:col>55</xdr:col>
      <xdr:colOff>88900</xdr:colOff>
      <xdr:row>98</xdr:row>
      <xdr:rowOff>78648</xdr:rowOff>
    </xdr:to>
    <xdr:cxnSp macro="">
      <xdr:nvCxnSpPr>
        <xdr:cNvPr id="458" name="直線コネクタ 457"/>
        <xdr:cNvCxnSpPr/>
      </xdr:nvCxnSpPr>
      <xdr:spPr>
        <a:xfrm>
          <a:off x="10388600" y="168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16022</xdr:rowOff>
    </xdr:from>
    <xdr:ext cx="599010" cy="259045"/>
    <xdr:sp macro="" textlink="">
      <xdr:nvSpPr>
        <xdr:cNvPr id="459" name="土木費最大値テキスト"/>
        <xdr:cNvSpPr txBox="1"/>
      </xdr:nvSpPr>
      <xdr:spPr>
        <a:xfrm>
          <a:off x="10528300" y="1527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199,233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69345</xdr:rowOff>
    </xdr:from>
    <xdr:to>
      <xdr:col>55</xdr:col>
      <xdr:colOff>88900</xdr:colOff>
      <xdr:row>90</xdr:row>
      <xdr:rowOff>69345</xdr:rowOff>
    </xdr:to>
    <xdr:cxnSp macro="">
      <xdr:nvCxnSpPr>
        <xdr:cNvPr id="460" name="直線コネクタ 459"/>
        <xdr:cNvCxnSpPr/>
      </xdr:nvCxnSpPr>
      <xdr:spPr>
        <a:xfrm>
          <a:off x="10388600" y="1549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105753</xdr:rowOff>
    </xdr:from>
    <xdr:to>
      <xdr:col>55</xdr:col>
      <xdr:colOff>0</xdr:colOff>
      <xdr:row>97</xdr:row>
      <xdr:rowOff>142794</xdr:rowOff>
    </xdr:to>
    <xdr:cxnSp macro="">
      <xdr:nvCxnSpPr>
        <xdr:cNvPr id="461" name="直線コネクタ 460"/>
        <xdr:cNvCxnSpPr/>
      </xdr:nvCxnSpPr>
      <xdr:spPr>
        <a:xfrm>
          <a:off x="9639300" y="16736403"/>
          <a:ext cx="838200" cy="3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65890</xdr:rowOff>
    </xdr:from>
    <xdr:ext cx="534377" cy="259045"/>
    <xdr:sp macro="" textlink="">
      <xdr:nvSpPr>
        <xdr:cNvPr id="462" name="土木費平均値テキスト"/>
        <xdr:cNvSpPr txBox="1"/>
      </xdr:nvSpPr>
      <xdr:spPr>
        <a:xfrm>
          <a:off x="10528300" y="1652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43013</xdr:rowOff>
    </xdr:from>
    <xdr:to>
      <xdr:col>55</xdr:col>
      <xdr:colOff>50800</xdr:colOff>
      <xdr:row>97</xdr:row>
      <xdr:rowOff>144613</xdr:rowOff>
    </xdr:to>
    <xdr:sp macro="" textlink="">
      <xdr:nvSpPr>
        <xdr:cNvPr id="463" name="フローチャート: 判断 462"/>
        <xdr:cNvSpPr/>
      </xdr:nvSpPr>
      <xdr:spPr>
        <a:xfrm>
          <a:off x="104267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105753</xdr:rowOff>
    </xdr:from>
    <xdr:to>
      <xdr:col>50</xdr:col>
      <xdr:colOff>114300</xdr:colOff>
      <xdr:row>97</xdr:row>
      <xdr:rowOff>117396</xdr:rowOff>
    </xdr:to>
    <xdr:cxnSp macro="">
      <xdr:nvCxnSpPr>
        <xdr:cNvPr id="464" name="直線コネクタ 463"/>
        <xdr:cNvCxnSpPr/>
      </xdr:nvCxnSpPr>
      <xdr:spPr>
        <a:xfrm flipV="1">
          <a:off x="8750300" y="16736403"/>
          <a:ext cx="889000" cy="1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48971</xdr:rowOff>
    </xdr:from>
    <xdr:to>
      <xdr:col>50</xdr:col>
      <xdr:colOff>165100</xdr:colOff>
      <xdr:row>97</xdr:row>
      <xdr:rowOff>150571</xdr:rowOff>
    </xdr:to>
    <xdr:sp macro="" textlink="">
      <xdr:nvSpPr>
        <xdr:cNvPr id="465" name="フローチャート: 判断 464"/>
        <xdr:cNvSpPr/>
      </xdr:nvSpPr>
      <xdr:spPr>
        <a:xfrm>
          <a:off x="9588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167098</xdr:rowOff>
    </xdr:from>
    <xdr:ext cx="534377" cy="259045"/>
    <xdr:sp macro="" textlink="">
      <xdr:nvSpPr>
        <xdr:cNvPr id="466" name="テキスト ボックス 465"/>
        <xdr:cNvSpPr txBox="1"/>
      </xdr:nvSpPr>
      <xdr:spPr>
        <a:xfrm>
          <a:off x="9372111" y="164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117396</xdr:rowOff>
    </xdr:from>
    <xdr:to>
      <xdr:col>45</xdr:col>
      <xdr:colOff>177800</xdr:colOff>
      <xdr:row>97</xdr:row>
      <xdr:rowOff>147915</xdr:rowOff>
    </xdr:to>
    <xdr:cxnSp macro="">
      <xdr:nvCxnSpPr>
        <xdr:cNvPr id="467" name="直線コネクタ 466"/>
        <xdr:cNvCxnSpPr/>
      </xdr:nvCxnSpPr>
      <xdr:spPr>
        <a:xfrm flipV="1">
          <a:off x="7861300" y="16748046"/>
          <a:ext cx="889000" cy="3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76860</xdr:rowOff>
    </xdr:from>
    <xdr:to>
      <xdr:col>46</xdr:col>
      <xdr:colOff>38100</xdr:colOff>
      <xdr:row>98</xdr:row>
      <xdr:rowOff>7010</xdr:rowOff>
    </xdr:to>
    <xdr:sp macro="" textlink="">
      <xdr:nvSpPr>
        <xdr:cNvPr id="468" name="フローチャート: 判断 467"/>
        <xdr:cNvSpPr/>
      </xdr:nvSpPr>
      <xdr:spPr>
        <a:xfrm>
          <a:off x="8699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169587</xdr:rowOff>
    </xdr:from>
    <xdr:ext cx="534377" cy="259045"/>
    <xdr:sp macro="" textlink="">
      <xdr:nvSpPr>
        <xdr:cNvPr id="469" name="テキスト ボックス 468"/>
        <xdr:cNvSpPr txBox="1"/>
      </xdr:nvSpPr>
      <xdr:spPr>
        <a:xfrm>
          <a:off x="8483111" y="1680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108511</xdr:rowOff>
    </xdr:from>
    <xdr:to>
      <xdr:col>41</xdr:col>
      <xdr:colOff>50800</xdr:colOff>
      <xdr:row>97</xdr:row>
      <xdr:rowOff>147915</xdr:rowOff>
    </xdr:to>
    <xdr:cxnSp macro="">
      <xdr:nvCxnSpPr>
        <xdr:cNvPr id="470" name="直線コネクタ 469"/>
        <xdr:cNvCxnSpPr/>
      </xdr:nvCxnSpPr>
      <xdr:spPr>
        <a:xfrm>
          <a:off x="6972300" y="16739161"/>
          <a:ext cx="889000" cy="3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72853</xdr:rowOff>
    </xdr:from>
    <xdr:to>
      <xdr:col>41</xdr:col>
      <xdr:colOff>101600</xdr:colOff>
      <xdr:row>98</xdr:row>
      <xdr:rowOff>3003</xdr:rowOff>
    </xdr:to>
    <xdr:sp macro="" textlink="">
      <xdr:nvSpPr>
        <xdr:cNvPr id="471" name="フローチャート: 判断 470"/>
        <xdr:cNvSpPr/>
      </xdr:nvSpPr>
      <xdr:spPr>
        <a:xfrm>
          <a:off x="7810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19530</xdr:rowOff>
    </xdr:from>
    <xdr:ext cx="534377" cy="259045"/>
    <xdr:sp macro="" textlink="">
      <xdr:nvSpPr>
        <xdr:cNvPr id="472" name="テキスト ボックス 471"/>
        <xdr:cNvSpPr txBox="1"/>
      </xdr:nvSpPr>
      <xdr:spPr>
        <a:xfrm>
          <a:off x="7594111" y="1647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34851</xdr:rowOff>
    </xdr:from>
    <xdr:to>
      <xdr:col>36</xdr:col>
      <xdr:colOff>165100</xdr:colOff>
      <xdr:row>97</xdr:row>
      <xdr:rowOff>136451</xdr:rowOff>
    </xdr:to>
    <xdr:sp macro="" textlink="">
      <xdr:nvSpPr>
        <xdr:cNvPr id="473" name="フローチャート: 判断 472"/>
        <xdr:cNvSpPr/>
      </xdr:nvSpPr>
      <xdr:spPr>
        <a:xfrm>
          <a:off x="6921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152978</xdr:rowOff>
    </xdr:from>
    <xdr:ext cx="534377" cy="259045"/>
    <xdr:sp macro="" textlink="">
      <xdr:nvSpPr>
        <xdr:cNvPr id="474" name="テキスト ボックス 473"/>
        <xdr:cNvSpPr txBox="1"/>
      </xdr:nvSpPr>
      <xdr:spPr>
        <a:xfrm>
          <a:off x="6705111" y="1644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91994</xdr:rowOff>
    </xdr:from>
    <xdr:to>
      <xdr:col>55</xdr:col>
      <xdr:colOff>50800</xdr:colOff>
      <xdr:row>98</xdr:row>
      <xdr:rowOff>22144</xdr:rowOff>
    </xdr:to>
    <xdr:sp macro="" textlink="">
      <xdr:nvSpPr>
        <xdr:cNvPr id="480" name="楕円 479"/>
        <xdr:cNvSpPr/>
      </xdr:nvSpPr>
      <xdr:spPr>
        <a:xfrm>
          <a:off x="10426700" y="167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21440</xdr:rowOff>
    </xdr:from>
    <xdr:ext cx="534377" cy="259045"/>
    <xdr:sp macro="" textlink="">
      <xdr:nvSpPr>
        <xdr:cNvPr id="481" name="土木費該当値テキスト"/>
        <xdr:cNvSpPr txBox="1"/>
      </xdr:nvSpPr>
      <xdr:spPr>
        <a:xfrm>
          <a:off x="10528300" y="1665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54953</xdr:rowOff>
    </xdr:from>
    <xdr:to>
      <xdr:col>50</xdr:col>
      <xdr:colOff>165100</xdr:colOff>
      <xdr:row>97</xdr:row>
      <xdr:rowOff>156553</xdr:rowOff>
    </xdr:to>
    <xdr:sp macro="" textlink="">
      <xdr:nvSpPr>
        <xdr:cNvPr id="482" name="楕円 481"/>
        <xdr:cNvSpPr/>
      </xdr:nvSpPr>
      <xdr:spPr>
        <a:xfrm>
          <a:off x="9588500" y="1668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147680</xdr:rowOff>
    </xdr:from>
    <xdr:ext cx="534377" cy="259045"/>
    <xdr:sp macro="" textlink="">
      <xdr:nvSpPr>
        <xdr:cNvPr id="483" name="テキスト ボックス 482"/>
        <xdr:cNvSpPr txBox="1"/>
      </xdr:nvSpPr>
      <xdr:spPr>
        <a:xfrm>
          <a:off x="9372111" y="1677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66596</xdr:rowOff>
    </xdr:from>
    <xdr:to>
      <xdr:col>46</xdr:col>
      <xdr:colOff>38100</xdr:colOff>
      <xdr:row>97</xdr:row>
      <xdr:rowOff>168196</xdr:rowOff>
    </xdr:to>
    <xdr:sp macro="" textlink="">
      <xdr:nvSpPr>
        <xdr:cNvPr id="484" name="楕円 483"/>
        <xdr:cNvSpPr/>
      </xdr:nvSpPr>
      <xdr:spPr>
        <a:xfrm>
          <a:off x="8699500" y="1669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13273</xdr:rowOff>
    </xdr:from>
    <xdr:ext cx="534377" cy="259045"/>
    <xdr:sp macro="" textlink="">
      <xdr:nvSpPr>
        <xdr:cNvPr id="485" name="テキスト ボックス 484"/>
        <xdr:cNvSpPr txBox="1"/>
      </xdr:nvSpPr>
      <xdr:spPr>
        <a:xfrm>
          <a:off x="8483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97115</xdr:rowOff>
    </xdr:from>
    <xdr:to>
      <xdr:col>41</xdr:col>
      <xdr:colOff>101600</xdr:colOff>
      <xdr:row>98</xdr:row>
      <xdr:rowOff>27265</xdr:rowOff>
    </xdr:to>
    <xdr:sp macro="" textlink="">
      <xdr:nvSpPr>
        <xdr:cNvPr id="486" name="楕円 485"/>
        <xdr:cNvSpPr/>
      </xdr:nvSpPr>
      <xdr:spPr>
        <a:xfrm>
          <a:off x="7810500" y="1672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18392</xdr:rowOff>
    </xdr:from>
    <xdr:ext cx="534377" cy="259045"/>
    <xdr:sp macro="" textlink="">
      <xdr:nvSpPr>
        <xdr:cNvPr id="487" name="テキスト ボックス 486"/>
        <xdr:cNvSpPr txBox="1"/>
      </xdr:nvSpPr>
      <xdr:spPr>
        <a:xfrm>
          <a:off x="7594111" y="1682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57711</xdr:rowOff>
    </xdr:from>
    <xdr:to>
      <xdr:col>36</xdr:col>
      <xdr:colOff>165100</xdr:colOff>
      <xdr:row>97</xdr:row>
      <xdr:rowOff>159311</xdr:rowOff>
    </xdr:to>
    <xdr:sp macro="" textlink="">
      <xdr:nvSpPr>
        <xdr:cNvPr id="488" name="楕円 487"/>
        <xdr:cNvSpPr/>
      </xdr:nvSpPr>
      <xdr:spPr>
        <a:xfrm>
          <a:off x="6921500" y="1668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150438</xdr:rowOff>
    </xdr:from>
    <xdr:ext cx="534377" cy="259045"/>
    <xdr:sp macro="" textlink="">
      <xdr:nvSpPr>
        <xdr:cNvPr id="489" name="テキスト ボックス 488"/>
        <xdr:cNvSpPr txBox="1"/>
      </xdr:nvSpPr>
      <xdr:spPr>
        <a:xfrm>
          <a:off x="6705111" y="167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5798</xdr:rowOff>
    </xdr:from>
    <xdr:to>
      <xdr:col>85</xdr:col>
      <xdr:colOff>126364</xdr:colOff>
      <xdr:row>37</xdr:row>
      <xdr:rowOff>149930</xdr:rowOff>
    </xdr:to>
    <xdr:cxnSp macro="">
      <xdr:nvCxnSpPr>
        <xdr:cNvPr id="509" name="直線コネクタ 508"/>
        <xdr:cNvCxnSpPr/>
      </xdr:nvCxnSpPr>
      <xdr:spPr>
        <a:xfrm flipV="1">
          <a:off x="16317595" y="5320748"/>
          <a:ext cx="1269" cy="117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153757</xdr:rowOff>
    </xdr:from>
    <xdr:ext cx="378565" cy="259045"/>
    <xdr:sp macro="" textlink="">
      <xdr:nvSpPr>
        <xdr:cNvPr id="510" name="消防費最小値テキスト"/>
        <xdr:cNvSpPr txBox="1"/>
      </xdr:nvSpPr>
      <xdr:spPr>
        <a:xfrm>
          <a:off x="16370300" y="6497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149930</xdr:rowOff>
    </xdr:from>
    <xdr:to>
      <xdr:col>86</xdr:col>
      <xdr:colOff>25400</xdr:colOff>
      <xdr:row>37</xdr:row>
      <xdr:rowOff>149930</xdr:rowOff>
    </xdr:to>
    <xdr:cxnSp macro="">
      <xdr:nvCxnSpPr>
        <xdr:cNvPr id="511" name="直線コネクタ 510"/>
        <xdr:cNvCxnSpPr/>
      </xdr:nvCxnSpPr>
      <xdr:spPr>
        <a:xfrm>
          <a:off x="16230600" y="64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123925</xdr:rowOff>
    </xdr:from>
    <xdr:ext cx="534377" cy="259045"/>
    <xdr:sp macro="" textlink="">
      <xdr:nvSpPr>
        <xdr:cNvPr id="512" name="消防費最大値テキスト"/>
        <xdr:cNvSpPr txBox="1"/>
      </xdr:nvSpPr>
      <xdr:spPr>
        <a:xfrm>
          <a:off x="16370300" y="50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5798</xdr:rowOff>
    </xdr:from>
    <xdr:to>
      <xdr:col>86</xdr:col>
      <xdr:colOff>25400</xdr:colOff>
      <xdr:row>31</xdr:row>
      <xdr:rowOff>5798</xdr:rowOff>
    </xdr:to>
    <xdr:cxnSp macro="">
      <xdr:nvCxnSpPr>
        <xdr:cNvPr id="513" name="直線コネクタ 512"/>
        <xdr:cNvCxnSpPr/>
      </xdr:nvCxnSpPr>
      <xdr:spPr>
        <a:xfrm>
          <a:off x="16230600" y="532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100324</xdr:rowOff>
    </xdr:from>
    <xdr:to>
      <xdr:col>85</xdr:col>
      <xdr:colOff>127000</xdr:colOff>
      <xdr:row>36</xdr:row>
      <xdr:rowOff>157702</xdr:rowOff>
    </xdr:to>
    <xdr:cxnSp macro="">
      <xdr:nvCxnSpPr>
        <xdr:cNvPr id="514" name="直線コネクタ 513"/>
        <xdr:cNvCxnSpPr/>
      </xdr:nvCxnSpPr>
      <xdr:spPr>
        <a:xfrm>
          <a:off x="15481300" y="5929624"/>
          <a:ext cx="838200" cy="40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96874</xdr:rowOff>
    </xdr:from>
    <xdr:ext cx="469744" cy="259045"/>
    <xdr:sp macro="" textlink="">
      <xdr:nvSpPr>
        <xdr:cNvPr id="515" name="消防費平均値テキスト"/>
        <xdr:cNvSpPr txBox="1"/>
      </xdr:nvSpPr>
      <xdr:spPr>
        <a:xfrm>
          <a:off x="16370300" y="626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118447</xdr:rowOff>
    </xdr:from>
    <xdr:to>
      <xdr:col>85</xdr:col>
      <xdr:colOff>177800</xdr:colOff>
      <xdr:row>37</xdr:row>
      <xdr:rowOff>48597</xdr:rowOff>
    </xdr:to>
    <xdr:sp macro="" textlink="">
      <xdr:nvSpPr>
        <xdr:cNvPr id="516" name="フローチャート: 判断 515"/>
        <xdr:cNvSpPr/>
      </xdr:nvSpPr>
      <xdr:spPr>
        <a:xfrm>
          <a:off x="16268700" y="62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100324</xdr:rowOff>
    </xdr:from>
    <xdr:to>
      <xdr:col>81</xdr:col>
      <xdr:colOff>50800</xdr:colOff>
      <xdr:row>37</xdr:row>
      <xdr:rowOff>65748</xdr:rowOff>
    </xdr:to>
    <xdr:cxnSp macro="">
      <xdr:nvCxnSpPr>
        <xdr:cNvPr id="517" name="直線コネクタ 516"/>
        <xdr:cNvCxnSpPr/>
      </xdr:nvCxnSpPr>
      <xdr:spPr>
        <a:xfrm flipV="1">
          <a:off x="14592300" y="5929624"/>
          <a:ext cx="889000" cy="47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22949</xdr:rowOff>
    </xdr:from>
    <xdr:to>
      <xdr:col>81</xdr:col>
      <xdr:colOff>101600</xdr:colOff>
      <xdr:row>36</xdr:row>
      <xdr:rowOff>124549</xdr:rowOff>
    </xdr:to>
    <xdr:sp macro="" textlink="">
      <xdr:nvSpPr>
        <xdr:cNvPr id="518" name="フローチャート: 判断 517"/>
        <xdr:cNvSpPr/>
      </xdr:nvSpPr>
      <xdr:spPr>
        <a:xfrm>
          <a:off x="15430500" y="619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115676</xdr:rowOff>
    </xdr:from>
    <xdr:ext cx="469744" cy="259045"/>
    <xdr:sp macro="" textlink="">
      <xdr:nvSpPr>
        <xdr:cNvPr id="519" name="テキスト ボックス 518"/>
        <xdr:cNvSpPr txBox="1"/>
      </xdr:nvSpPr>
      <xdr:spPr>
        <a:xfrm>
          <a:off x="15246428" y="628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65748</xdr:rowOff>
    </xdr:from>
    <xdr:to>
      <xdr:col>76</xdr:col>
      <xdr:colOff>114300</xdr:colOff>
      <xdr:row>37</xdr:row>
      <xdr:rowOff>75749</xdr:rowOff>
    </xdr:to>
    <xdr:cxnSp macro="">
      <xdr:nvCxnSpPr>
        <xdr:cNvPr id="520" name="直線コネクタ 519"/>
        <xdr:cNvCxnSpPr/>
      </xdr:nvCxnSpPr>
      <xdr:spPr>
        <a:xfrm flipV="1">
          <a:off x="13703300" y="6409398"/>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156623</xdr:rowOff>
    </xdr:from>
    <xdr:to>
      <xdr:col>76</xdr:col>
      <xdr:colOff>165100</xdr:colOff>
      <xdr:row>37</xdr:row>
      <xdr:rowOff>86773</xdr:rowOff>
    </xdr:to>
    <xdr:sp macro="" textlink="">
      <xdr:nvSpPr>
        <xdr:cNvPr id="521" name="フローチャート: 判断 520"/>
        <xdr:cNvSpPr/>
      </xdr:nvSpPr>
      <xdr:spPr>
        <a:xfrm>
          <a:off x="14541500" y="632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103300</xdr:rowOff>
    </xdr:from>
    <xdr:ext cx="469744" cy="259045"/>
    <xdr:sp macro="" textlink="">
      <xdr:nvSpPr>
        <xdr:cNvPr id="522" name="テキスト ボックス 521"/>
        <xdr:cNvSpPr txBox="1"/>
      </xdr:nvSpPr>
      <xdr:spPr>
        <a:xfrm>
          <a:off x="14357428" y="610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37573</xdr:rowOff>
    </xdr:from>
    <xdr:to>
      <xdr:col>71</xdr:col>
      <xdr:colOff>177800</xdr:colOff>
      <xdr:row>37</xdr:row>
      <xdr:rowOff>75749</xdr:rowOff>
    </xdr:to>
    <xdr:cxnSp macro="">
      <xdr:nvCxnSpPr>
        <xdr:cNvPr id="523" name="直線コネクタ 522"/>
        <xdr:cNvCxnSpPr/>
      </xdr:nvCxnSpPr>
      <xdr:spPr>
        <a:xfrm>
          <a:off x="12814300" y="6381223"/>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157594</xdr:rowOff>
    </xdr:from>
    <xdr:to>
      <xdr:col>72</xdr:col>
      <xdr:colOff>38100</xdr:colOff>
      <xdr:row>37</xdr:row>
      <xdr:rowOff>87744</xdr:rowOff>
    </xdr:to>
    <xdr:sp macro="" textlink="">
      <xdr:nvSpPr>
        <xdr:cNvPr id="524" name="フローチャート: 判断 523"/>
        <xdr:cNvSpPr/>
      </xdr:nvSpPr>
      <xdr:spPr>
        <a:xfrm>
          <a:off x="13652500" y="632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104271</xdr:rowOff>
    </xdr:from>
    <xdr:ext cx="469744" cy="259045"/>
    <xdr:sp macro="" textlink="">
      <xdr:nvSpPr>
        <xdr:cNvPr id="525" name="テキスト ボックス 524"/>
        <xdr:cNvSpPr txBox="1"/>
      </xdr:nvSpPr>
      <xdr:spPr>
        <a:xfrm>
          <a:off x="13468428" y="610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93415</xdr:rowOff>
    </xdr:from>
    <xdr:to>
      <xdr:col>67</xdr:col>
      <xdr:colOff>101600</xdr:colOff>
      <xdr:row>37</xdr:row>
      <xdr:rowOff>23565</xdr:rowOff>
    </xdr:to>
    <xdr:sp macro="" textlink="">
      <xdr:nvSpPr>
        <xdr:cNvPr id="526" name="フローチャート: 判断 525"/>
        <xdr:cNvSpPr/>
      </xdr:nvSpPr>
      <xdr:spPr>
        <a:xfrm>
          <a:off x="12763500" y="62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40092</xdr:rowOff>
    </xdr:from>
    <xdr:ext cx="469744" cy="259045"/>
    <xdr:sp macro="" textlink="">
      <xdr:nvSpPr>
        <xdr:cNvPr id="527" name="テキスト ボックス 526"/>
        <xdr:cNvSpPr txBox="1"/>
      </xdr:nvSpPr>
      <xdr:spPr>
        <a:xfrm>
          <a:off x="12579428" y="604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106902</xdr:rowOff>
    </xdr:from>
    <xdr:to>
      <xdr:col>85</xdr:col>
      <xdr:colOff>177800</xdr:colOff>
      <xdr:row>37</xdr:row>
      <xdr:rowOff>37052</xdr:rowOff>
    </xdr:to>
    <xdr:sp macro="" textlink="">
      <xdr:nvSpPr>
        <xdr:cNvPr id="533" name="楕円 532"/>
        <xdr:cNvSpPr/>
      </xdr:nvSpPr>
      <xdr:spPr>
        <a:xfrm>
          <a:off x="16268700" y="627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129779</xdr:rowOff>
    </xdr:from>
    <xdr:ext cx="469744" cy="259045"/>
    <xdr:sp macro="" textlink="">
      <xdr:nvSpPr>
        <xdr:cNvPr id="534" name="消防費該当値テキスト"/>
        <xdr:cNvSpPr txBox="1"/>
      </xdr:nvSpPr>
      <xdr:spPr>
        <a:xfrm>
          <a:off x="16370300" y="613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49524</xdr:rowOff>
    </xdr:from>
    <xdr:to>
      <xdr:col>81</xdr:col>
      <xdr:colOff>101600</xdr:colOff>
      <xdr:row>34</xdr:row>
      <xdr:rowOff>151124</xdr:rowOff>
    </xdr:to>
    <xdr:sp macro="" textlink="">
      <xdr:nvSpPr>
        <xdr:cNvPr id="535" name="楕円 534"/>
        <xdr:cNvSpPr/>
      </xdr:nvSpPr>
      <xdr:spPr>
        <a:xfrm>
          <a:off x="15430500" y="587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167651</xdr:rowOff>
    </xdr:from>
    <xdr:ext cx="534377" cy="259045"/>
    <xdr:sp macro="" textlink="">
      <xdr:nvSpPr>
        <xdr:cNvPr id="536" name="テキスト ボックス 535"/>
        <xdr:cNvSpPr txBox="1"/>
      </xdr:nvSpPr>
      <xdr:spPr>
        <a:xfrm>
          <a:off x="15214111" y="565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14948</xdr:rowOff>
    </xdr:from>
    <xdr:to>
      <xdr:col>76</xdr:col>
      <xdr:colOff>165100</xdr:colOff>
      <xdr:row>37</xdr:row>
      <xdr:rowOff>116548</xdr:rowOff>
    </xdr:to>
    <xdr:sp macro="" textlink="">
      <xdr:nvSpPr>
        <xdr:cNvPr id="537" name="楕円 536"/>
        <xdr:cNvSpPr/>
      </xdr:nvSpPr>
      <xdr:spPr>
        <a:xfrm>
          <a:off x="14541500" y="635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107675</xdr:rowOff>
    </xdr:from>
    <xdr:ext cx="469744" cy="259045"/>
    <xdr:sp macro="" textlink="">
      <xdr:nvSpPr>
        <xdr:cNvPr id="538" name="テキスト ボックス 537"/>
        <xdr:cNvSpPr txBox="1"/>
      </xdr:nvSpPr>
      <xdr:spPr>
        <a:xfrm>
          <a:off x="14357428" y="645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24949</xdr:rowOff>
    </xdr:from>
    <xdr:to>
      <xdr:col>72</xdr:col>
      <xdr:colOff>38100</xdr:colOff>
      <xdr:row>37</xdr:row>
      <xdr:rowOff>126549</xdr:rowOff>
    </xdr:to>
    <xdr:sp macro="" textlink="">
      <xdr:nvSpPr>
        <xdr:cNvPr id="539" name="楕円 538"/>
        <xdr:cNvSpPr/>
      </xdr:nvSpPr>
      <xdr:spPr>
        <a:xfrm>
          <a:off x="13652500" y="636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117676</xdr:rowOff>
    </xdr:from>
    <xdr:ext cx="469744" cy="259045"/>
    <xdr:sp macro="" textlink="">
      <xdr:nvSpPr>
        <xdr:cNvPr id="540" name="テキスト ボックス 539"/>
        <xdr:cNvSpPr txBox="1"/>
      </xdr:nvSpPr>
      <xdr:spPr>
        <a:xfrm>
          <a:off x="13468428" y="646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158223</xdr:rowOff>
    </xdr:from>
    <xdr:to>
      <xdr:col>67</xdr:col>
      <xdr:colOff>101600</xdr:colOff>
      <xdr:row>37</xdr:row>
      <xdr:rowOff>88373</xdr:rowOff>
    </xdr:to>
    <xdr:sp macro="" textlink="">
      <xdr:nvSpPr>
        <xdr:cNvPr id="541" name="楕円 540"/>
        <xdr:cNvSpPr/>
      </xdr:nvSpPr>
      <xdr:spPr>
        <a:xfrm>
          <a:off x="12763500" y="633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79500</xdr:rowOff>
    </xdr:from>
    <xdr:ext cx="469744" cy="259045"/>
    <xdr:sp macro="" textlink="">
      <xdr:nvSpPr>
        <xdr:cNvPr id="542" name="テキスト ボックス 541"/>
        <xdr:cNvSpPr txBox="1"/>
      </xdr:nvSpPr>
      <xdr:spPr>
        <a:xfrm>
          <a:off x="12579428" y="642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1308</xdr:rowOff>
    </xdr:from>
    <xdr:to>
      <xdr:col>85</xdr:col>
      <xdr:colOff>126364</xdr:colOff>
      <xdr:row>58</xdr:row>
      <xdr:rowOff>98399</xdr:rowOff>
    </xdr:to>
    <xdr:cxnSp macro="">
      <xdr:nvCxnSpPr>
        <xdr:cNvPr id="567" name="直線コネクタ 566"/>
        <xdr:cNvCxnSpPr/>
      </xdr:nvCxnSpPr>
      <xdr:spPr>
        <a:xfrm flipV="1">
          <a:off x="16317595" y="8745258"/>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102226</xdr:rowOff>
    </xdr:from>
    <xdr:ext cx="534377" cy="259045"/>
    <xdr:sp macro="" textlink="">
      <xdr:nvSpPr>
        <xdr:cNvPr id="568" name="教育費最小値テキスト"/>
        <xdr:cNvSpPr txBox="1"/>
      </xdr:nvSpPr>
      <xdr:spPr>
        <a:xfrm>
          <a:off x="16370300"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98399</xdr:rowOff>
    </xdr:from>
    <xdr:to>
      <xdr:col>86</xdr:col>
      <xdr:colOff>25400</xdr:colOff>
      <xdr:row>58</xdr:row>
      <xdr:rowOff>98399</xdr:rowOff>
    </xdr:to>
    <xdr:cxnSp macro="">
      <xdr:nvCxnSpPr>
        <xdr:cNvPr id="569" name="直線コネクタ 568"/>
        <xdr:cNvCxnSpPr/>
      </xdr:nvCxnSpPr>
      <xdr:spPr>
        <a:xfrm>
          <a:off x="16230600" y="1004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119435</xdr:rowOff>
    </xdr:from>
    <xdr:ext cx="599010" cy="259045"/>
    <xdr:sp macro="" textlink="">
      <xdr:nvSpPr>
        <xdr:cNvPr id="570" name="教育費最大値テキスト"/>
        <xdr:cNvSpPr txBox="1"/>
      </xdr:nvSpPr>
      <xdr:spPr>
        <a:xfrm>
          <a:off x="16370300" y="852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141,397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1308</xdr:rowOff>
    </xdr:from>
    <xdr:to>
      <xdr:col>86</xdr:col>
      <xdr:colOff>25400</xdr:colOff>
      <xdr:row>51</xdr:row>
      <xdr:rowOff>1308</xdr:rowOff>
    </xdr:to>
    <xdr:cxnSp macro="">
      <xdr:nvCxnSpPr>
        <xdr:cNvPr id="571" name="直線コネクタ 570"/>
        <xdr:cNvCxnSpPr/>
      </xdr:nvCxnSpPr>
      <xdr:spPr>
        <a:xfrm>
          <a:off x="16230600" y="874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167348</xdr:rowOff>
    </xdr:from>
    <xdr:to>
      <xdr:col>85</xdr:col>
      <xdr:colOff>127000</xdr:colOff>
      <xdr:row>58</xdr:row>
      <xdr:rowOff>6414</xdr:rowOff>
    </xdr:to>
    <xdr:cxnSp macro="">
      <xdr:nvCxnSpPr>
        <xdr:cNvPr id="572" name="直線コネクタ 571"/>
        <xdr:cNvCxnSpPr/>
      </xdr:nvCxnSpPr>
      <xdr:spPr>
        <a:xfrm flipV="1">
          <a:off x="15481300" y="9939998"/>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246</xdr:rowOff>
    </xdr:from>
    <xdr:ext cx="534377" cy="259045"/>
    <xdr:sp macro="" textlink="">
      <xdr:nvSpPr>
        <xdr:cNvPr id="573" name="教育費平均値テキスト"/>
        <xdr:cNvSpPr txBox="1"/>
      </xdr:nvSpPr>
      <xdr:spPr>
        <a:xfrm>
          <a:off x="16370300" y="960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148819</xdr:rowOff>
    </xdr:from>
    <xdr:to>
      <xdr:col>85</xdr:col>
      <xdr:colOff>177800</xdr:colOff>
      <xdr:row>57</xdr:row>
      <xdr:rowOff>78969</xdr:rowOff>
    </xdr:to>
    <xdr:sp macro="" textlink="">
      <xdr:nvSpPr>
        <xdr:cNvPr id="574" name="フローチャート: 判断 573"/>
        <xdr:cNvSpPr/>
      </xdr:nvSpPr>
      <xdr:spPr>
        <a:xfrm>
          <a:off x="16268700" y="975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6414</xdr:rowOff>
    </xdr:from>
    <xdr:to>
      <xdr:col>81</xdr:col>
      <xdr:colOff>50800</xdr:colOff>
      <xdr:row>58</xdr:row>
      <xdr:rowOff>21044</xdr:rowOff>
    </xdr:to>
    <xdr:cxnSp macro="">
      <xdr:nvCxnSpPr>
        <xdr:cNvPr id="575" name="直線コネクタ 574"/>
        <xdr:cNvCxnSpPr/>
      </xdr:nvCxnSpPr>
      <xdr:spPr>
        <a:xfrm flipV="1">
          <a:off x="14592300" y="9950514"/>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149568</xdr:rowOff>
    </xdr:from>
    <xdr:to>
      <xdr:col>81</xdr:col>
      <xdr:colOff>101600</xdr:colOff>
      <xdr:row>57</xdr:row>
      <xdr:rowOff>79718</xdr:rowOff>
    </xdr:to>
    <xdr:sp macro="" textlink="">
      <xdr:nvSpPr>
        <xdr:cNvPr id="576" name="フローチャート: 判断 575"/>
        <xdr:cNvSpPr/>
      </xdr:nvSpPr>
      <xdr:spPr>
        <a:xfrm>
          <a:off x="15430500" y="975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96245</xdr:rowOff>
    </xdr:from>
    <xdr:ext cx="534377" cy="259045"/>
    <xdr:sp macro="" textlink="">
      <xdr:nvSpPr>
        <xdr:cNvPr id="577" name="テキスト ボックス 576"/>
        <xdr:cNvSpPr txBox="1"/>
      </xdr:nvSpPr>
      <xdr:spPr>
        <a:xfrm>
          <a:off x="15214111" y="952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21044</xdr:rowOff>
    </xdr:from>
    <xdr:to>
      <xdr:col>76</xdr:col>
      <xdr:colOff>114300</xdr:colOff>
      <xdr:row>58</xdr:row>
      <xdr:rowOff>113906</xdr:rowOff>
    </xdr:to>
    <xdr:cxnSp macro="">
      <xdr:nvCxnSpPr>
        <xdr:cNvPr id="578" name="直線コネクタ 577"/>
        <xdr:cNvCxnSpPr/>
      </xdr:nvCxnSpPr>
      <xdr:spPr>
        <a:xfrm flipV="1">
          <a:off x="13703300" y="9965144"/>
          <a:ext cx="889000" cy="9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165278</xdr:rowOff>
    </xdr:from>
    <xdr:to>
      <xdr:col>76</xdr:col>
      <xdr:colOff>165100</xdr:colOff>
      <xdr:row>57</xdr:row>
      <xdr:rowOff>95428</xdr:rowOff>
    </xdr:to>
    <xdr:sp macro="" textlink="">
      <xdr:nvSpPr>
        <xdr:cNvPr id="579" name="フローチャート: 判断 578"/>
        <xdr:cNvSpPr/>
      </xdr:nvSpPr>
      <xdr:spPr>
        <a:xfrm>
          <a:off x="14541500" y="976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111955</xdr:rowOff>
    </xdr:from>
    <xdr:ext cx="534377" cy="259045"/>
    <xdr:sp macro="" textlink="">
      <xdr:nvSpPr>
        <xdr:cNvPr id="580" name="テキスト ボックス 579"/>
        <xdr:cNvSpPr txBox="1"/>
      </xdr:nvSpPr>
      <xdr:spPr>
        <a:xfrm>
          <a:off x="14325111" y="954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113906</xdr:rowOff>
    </xdr:from>
    <xdr:to>
      <xdr:col>71</xdr:col>
      <xdr:colOff>177800</xdr:colOff>
      <xdr:row>58</xdr:row>
      <xdr:rowOff>116992</xdr:rowOff>
    </xdr:to>
    <xdr:cxnSp macro="">
      <xdr:nvCxnSpPr>
        <xdr:cNvPr id="581" name="直線コネクタ 580"/>
        <xdr:cNvCxnSpPr/>
      </xdr:nvCxnSpPr>
      <xdr:spPr>
        <a:xfrm flipV="1">
          <a:off x="12814300" y="10058006"/>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37821</xdr:rowOff>
    </xdr:from>
    <xdr:to>
      <xdr:col>72</xdr:col>
      <xdr:colOff>38100</xdr:colOff>
      <xdr:row>57</xdr:row>
      <xdr:rowOff>139421</xdr:rowOff>
    </xdr:to>
    <xdr:sp macro="" textlink="">
      <xdr:nvSpPr>
        <xdr:cNvPr id="582" name="フローチャート: 判断 581"/>
        <xdr:cNvSpPr/>
      </xdr:nvSpPr>
      <xdr:spPr>
        <a:xfrm>
          <a:off x="13652500" y="981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155948</xdr:rowOff>
    </xdr:from>
    <xdr:ext cx="534377" cy="259045"/>
    <xdr:sp macro="" textlink="">
      <xdr:nvSpPr>
        <xdr:cNvPr id="583" name="テキスト ボックス 582"/>
        <xdr:cNvSpPr txBox="1"/>
      </xdr:nvSpPr>
      <xdr:spPr>
        <a:xfrm>
          <a:off x="13436111" y="958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43472</xdr:rowOff>
    </xdr:from>
    <xdr:to>
      <xdr:col>67</xdr:col>
      <xdr:colOff>101600</xdr:colOff>
      <xdr:row>57</xdr:row>
      <xdr:rowOff>145072</xdr:rowOff>
    </xdr:to>
    <xdr:sp macro="" textlink="">
      <xdr:nvSpPr>
        <xdr:cNvPr id="584" name="フローチャート: 判断 583"/>
        <xdr:cNvSpPr/>
      </xdr:nvSpPr>
      <xdr:spPr>
        <a:xfrm>
          <a:off x="127635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161599</xdr:rowOff>
    </xdr:from>
    <xdr:ext cx="534377" cy="259045"/>
    <xdr:sp macro="" textlink="">
      <xdr:nvSpPr>
        <xdr:cNvPr id="585" name="テキスト ボックス 584"/>
        <xdr:cNvSpPr txBox="1"/>
      </xdr:nvSpPr>
      <xdr:spPr>
        <a:xfrm>
          <a:off x="12547111" y="95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116548</xdr:rowOff>
    </xdr:from>
    <xdr:to>
      <xdr:col>85</xdr:col>
      <xdr:colOff>177800</xdr:colOff>
      <xdr:row>58</xdr:row>
      <xdr:rowOff>46698</xdr:rowOff>
    </xdr:to>
    <xdr:sp macro="" textlink="">
      <xdr:nvSpPr>
        <xdr:cNvPr id="591" name="楕円 590"/>
        <xdr:cNvSpPr/>
      </xdr:nvSpPr>
      <xdr:spPr>
        <a:xfrm>
          <a:off x="16268700" y="988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31475</xdr:rowOff>
    </xdr:from>
    <xdr:ext cx="534377" cy="259045"/>
    <xdr:sp macro="" textlink="">
      <xdr:nvSpPr>
        <xdr:cNvPr id="592" name="教育費該当値テキスト"/>
        <xdr:cNvSpPr txBox="1"/>
      </xdr:nvSpPr>
      <xdr:spPr>
        <a:xfrm>
          <a:off x="16370300" y="98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127064</xdr:rowOff>
    </xdr:from>
    <xdr:to>
      <xdr:col>81</xdr:col>
      <xdr:colOff>101600</xdr:colOff>
      <xdr:row>58</xdr:row>
      <xdr:rowOff>57214</xdr:rowOff>
    </xdr:to>
    <xdr:sp macro="" textlink="">
      <xdr:nvSpPr>
        <xdr:cNvPr id="593" name="楕円 592"/>
        <xdr:cNvSpPr/>
      </xdr:nvSpPr>
      <xdr:spPr>
        <a:xfrm>
          <a:off x="15430500" y="989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48341</xdr:rowOff>
    </xdr:from>
    <xdr:ext cx="534377" cy="259045"/>
    <xdr:sp macro="" textlink="">
      <xdr:nvSpPr>
        <xdr:cNvPr id="594" name="テキスト ボックス 593"/>
        <xdr:cNvSpPr txBox="1"/>
      </xdr:nvSpPr>
      <xdr:spPr>
        <a:xfrm>
          <a:off x="15214111" y="999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141694</xdr:rowOff>
    </xdr:from>
    <xdr:to>
      <xdr:col>76</xdr:col>
      <xdr:colOff>165100</xdr:colOff>
      <xdr:row>58</xdr:row>
      <xdr:rowOff>71844</xdr:rowOff>
    </xdr:to>
    <xdr:sp macro="" textlink="">
      <xdr:nvSpPr>
        <xdr:cNvPr id="595" name="楕円 594"/>
        <xdr:cNvSpPr/>
      </xdr:nvSpPr>
      <xdr:spPr>
        <a:xfrm>
          <a:off x="14541500" y="991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62971</xdr:rowOff>
    </xdr:from>
    <xdr:ext cx="534377" cy="259045"/>
    <xdr:sp macro="" textlink="">
      <xdr:nvSpPr>
        <xdr:cNvPr id="596" name="テキスト ボックス 595"/>
        <xdr:cNvSpPr txBox="1"/>
      </xdr:nvSpPr>
      <xdr:spPr>
        <a:xfrm>
          <a:off x="14325111" y="1000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63106</xdr:rowOff>
    </xdr:from>
    <xdr:to>
      <xdr:col>72</xdr:col>
      <xdr:colOff>38100</xdr:colOff>
      <xdr:row>58</xdr:row>
      <xdr:rowOff>164706</xdr:rowOff>
    </xdr:to>
    <xdr:sp macro="" textlink="">
      <xdr:nvSpPr>
        <xdr:cNvPr id="597" name="楕円 596"/>
        <xdr:cNvSpPr/>
      </xdr:nvSpPr>
      <xdr:spPr>
        <a:xfrm>
          <a:off x="13652500" y="1000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155833</xdr:rowOff>
    </xdr:from>
    <xdr:ext cx="534377" cy="259045"/>
    <xdr:sp macro="" textlink="">
      <xdr:nvSpPr>
        <xdr:cNvPr id="598" name="テキスト ボックス 597"/>
        <xdr:cNvSpPr txBox="1"/>
      </xdr:nvSpPr>
      <xdr:spPr>
        <a:xfrm>
          <a:off x="13436111" y="1009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66192</xdr:rowOff>
    </xdr:from>
    <xdr:to>
      <xdr:col>67</xdr:col>
      <xdr:colOff>101600</xdr:colOff>
      <xdr:row>58</xdr:row>
      <xdr:rowOff>167792</xdr:rowOff>
    </xdr:to>
    <xdr:sp macro="" textlink="">
      <xdr:nvSpPr>
        <xdr:cNvPr id="599" name="楕円 598"/>
        <xdr:cNvSpPr/>
      </xdr:nvSpPr>
      <xdr:spPr>
        <a:xfrm>
          <a:off x="12763500" y="1001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158919</xdr:rowOff>
    </xdr:from>
    <xdr:ext cx="534377" cy="259045"/>
    <xdr:sp macro="" textlink="">
      <xdr:nvSpPr>
        <xdr:cNvPr id="600" name="テキスト ボックス 599"/>
        <xdr:cNvSpPr txBox="1"/>
      </xdr:nvSpPr>
      <xdr:spPr>
        <a:xfrm>
          <a:off x="12547111" y="1010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4" name="テキスト ボックス 613"/>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6" name="テキスト ボックス 615"/>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18" name="テキスト ボックス 617"/>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0" name="テキスト ボックス 619"/>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2" name="テキスト ボックス 62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151130</xdr:rowOff>
    </xdr:from>
    <xdr:to>
      <xdr:col>85</xdr:col>
      <xdr:colOff>126364</xdr:colOff>
      <xdr:row>79</xdr:row>
      <xdr:rowOff>98879</xdr:rowOff>
    </xdr:to>
    <xdr:cxnSp macro="">
      <xdr:nvCxnSpPr>
        <xdr:cNvPr id="626" name="直線コネクタ 625"/>
        <xdr:cNvCxnSpPr/>
      </xdr:nvCxnSpPr>
      <xdr:spPr>
        <a:xfrm flipV="1">
          <a:off x="16317595" y="12152630"/>
          <a:ext cx="1269"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97807</xdr:rowOff>
    </xdr:from>
    <xdr:ext cx="378565" cy="259045"/>
    <xdr:sp macro="" textlink="">
      <xdr:nvSpPr>
        <xdr:cNvPr id="629" name="災害復旧費最大値テキスト"/>
        <xdr:cNvSpPr txBox="1"/>
      </xdr:nvSpPr>
      <xdr:spPr>
        <a:xfrm>
          <a:off x="16370300" y="1192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151130</xdr:rowOff>
    </xdr:from>
    <xdr:to>
      <xdr:col>86</xdr:col>
      <xdr:colOff>25400</xdr:colOff>
      <xdr:row>70</xdr:row>
      <xdr:rowOff>151130</xdr:rowOff>
    </xdr:to>
    <xdr:cxnSp macro="">
      <xdr:nvCxnSpPr>
        <xdr:cNvPr id="630" name="直線コネクタ 629"/>
        <xdr:cNvCxnSpPr/>
      </xdr:nvCxnSpPr>
      <xdr:spPr>
        <a:xfrm>
          <a:off x="16230600" y="121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136270</xdr:rowOff>
    </xdr:from>
    <xdr:ext cx="313932" cy="259045"/>
    <xdr:sp macro="" textlink="">
      <xdr:nvSpPr>
        <xdr:cNvPr id="632" name="災害復旧費平均値テキスト"/>
        <xdr:cNvSpPr txBox="1"/>
      </xdr:nvSpPr>
      <xdr:spPr>
        <a:xfrm>
          <a:off x="16370300" y="13337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113393</xdr:rowOff>
    </xdr:from>
    <xdr:to>
      <xdr:col>85</xdr:col>
      <xdr:colOff>177800</xdr:colOff>
      <xdr:row>79</xdr:row>
      <xdr:rowOff>43543</xdr:rowOff>
    </xdr:to>
    <xdr:sp macro="" textlink="">
      <xdr:nvSpPr>
        <xdr:cNvPr id="633" name="フローチャート: 判断 632"/>
        <xdr:cNvSpPr/>
      </xdr:nvSpPr>
      <xdr:spPr>
        <a:xfrm>
          <a:off x="162687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4" name="直線コネクタ 63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126456</xdr:rowOff>
    </xdr:from>
    <xdr:to>
      <xdr:col>81</xdr:col>
      <xdr:colOff>101600</xdr:colOff>
      <xdr:row>79</xdr:row>
      <xdr:rowOff>56606</xdr:rowOff>
    </xdr:to>
    <xdr:sp macro="" textlink="">
      <xdr:nvSpPr>
        <xdr:cNvPr id="635" name="フローチャート: 判断 634"/>
        <xdr:cNvSpPr/>
      </xdr:nvSpPr>
      <xdr:spPr>
        <a:xfrm>
          <a:off x="15430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77</xdr:row>
      <xdr:rowOff>73133</xdr:rowOff>
    </xdr:from>
    <xdr:ext cx="313932" cy="259045"/>
    <xdr:sp macro="" textlink="">
      <xdr:nvSpPr>
        <xdr:cNvPr id="636" name="テキスト ボックス 635"/>
        <xdr:cNvSpPr txBox="1"/>
      </xdr:nvSpPr>
      <xdr:spPr>
        <a:xfrm>
          <a:off x="15324333" y="13274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7" name="直線コネクタ 63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41548</xdr:rowOff>
    </xdr:from>
    <xdr:to>
      <xdr:col>76</xdr:col>
      <xdr:colOff>165100</xdr:colOff>
      <xdr:row>79</xdr:row>
      <xdr:rowOff>143148</xdr:rowOff>
    </xdr:to>
    <xdr:sp macro="" textlink="">
      <xdr:nvSpPr>
        <xdr:cNvPr id="638" name="フローチャート: 判断 637"/>
        <xdr:cNvSpPr/>
      </xdr:nvSpPr>
      <xdr:spPr>
        <a:xfrm>
          <a:off x="14541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159675</xdr:rowOff>
    </xdr:from>
    <xdr:ext cx="249299" cy="259045"/>
    <xdr:sp macro="" textlink="">
      <xdr:nvSpPr>
        <xdr:cNvPr id="639" name="テキスト ボックス 638"/>
        <xdr:cNvSpPr txBox="1"/>
      </xdr:nvSpPr>
      <xdr:spPr>
        <a:xfrm>
          <a:off x="14467650" y="13361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48079</xdr:rowOff>
    </xdr:from>
    <xdr:to>
      <xdr:col>72</xdr:col>
      <xdr:colOff>38100</xdr:colOff>
      <xdr:row>79</xdr:row>
      <xdr:rowOff>149679</xdr:rowOff>
    </xdr:to>
    <xdr:sp macro="" textlink="">
      <xdr:nvSpPr>
        <xdr:cNvPr id="641" name="フローチャート: 判断 640"/>
        <xdr:cNvSpPr/>
      </xdr:nvSpPr>
      <xdr:spPr>
        <a:xfrm>
          <a:off x="13652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42" name="テキスト ボックス 64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13788</xdr:rowOff>
    </xdr:from>
    <xdr:to>
      <xdr:col>67</xdr:col>
      <xdr:colOff>101600</xdr:colOff>
      <xdr:row>79</xdr:row>
      <xdr:rowOff>115388</xdr:rowOff>
    </xdr:to>
    <xdr:sp macro="" textlink="">
      <xdr:nvSpPr>
        <xdr:cNvPr id="643" name="フローチャート: 判断 642"/>
        <xdr:cNvSpPr/>
      </xdr:nvSpPr>
      <xdr:spPr>
        <a:xfrm>
          <a:off x="12763500" y="1355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131915</xdr:rowOff>
    </xdr:from>
    <xdr:ext cx="313932" cy="259045"/>
    <xdr:sp macro="" textlink="">
      <xdr:nvSpPr>
        <xdr:cNvPr id="644" name="テキスト ボックス 643"/>
        <xdr:cNvSpPr txBox="1"/>
      </xdr:nvSpPr>
      <xdr:spPr>
        <a:xfrm>
          <a:off x="12657333" y="13333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166206</xdr:rowOff>
    </xdr:from>
    <xdr:ext cx="249299" cy="259045"/>
    <xdr:sp macro="" textlink="">
      <xdr:nvSpPr>
        <xdr:cNvPr id="657" name="テキスト ボックス 656"/>
        <xdr:cNvSpPr txBox="1"/>
      </xdr:nvSpPr>
      <xdr:spPr>
        <a:xfrm>
          <a:off x="13578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3" name="テキスト ボックス 672"/>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5" name="テキスト ボックス 674"/>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7" name="テキスト ボックス 676"/>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129667</xdr:rowOff>
    </xdr:from>
    <xdr:to>
      <xdr:col>85</xdr:col>
      <xdr:colOff>126364</xdr:colOff>
      <xdr:row>99</xdr:row>
      <xdr:rowOff>14860</xdr:rowOff>
    </xdr:to>
    <xdr:cxnSp macro="">
      <xdr:nvCxnSpPr>
        <xdr:cNvPr id="683" name="直線コネクタ 682"/>
        <xdr:cNvCxnSpPr/>
      </xdr:nvCxnSpPr>
      <xdr:spPr>
        <a:xfrm flipV="1">
          <a:off x="16317595" y="15388717"/>
          <a:ext cx="1269" cy="159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18687</xdr:rowOff>
    </xdr:from>
    <xdr:ext cx="378565" cy="259045"/>
    <xdr:sp macro="" textlink="">
      <xdr:nvSpPr>
        <xdr:cNvPr id="684" name="公債費最小値テキスト"/>
        <xdr:cNvSpPr txBox="1"/>
      </xdr:nvSpPr>
      <xdr:spPr>
        <a:xfrm>
          <a:off x="16370300" y="1699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14860</xdr:rowOff>
    </xdr:from>
    <xdr:to>
      <xdr:col>86</xdr:col>
      <xdr:colOff>25400</xdr:colOff>
      <xdr:row>99</xdr:row>
      <xdr:rowOff>14860</xdr:rowOff>
    </xdr:to>
    <xdr:cxnSp macro="">
      <xdr:nvCxnSpPr>
        <xdr:cNvPr id="685" name="直線コネクタ 684"/>
        <xdr:cNvCxnSpPr/>
      </xdr:nvCxnSpPr>
      <xdr:spPr>
        <a:xfrm>
          <a:off x="16230600" y="1698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76344</xdr:rowOff>
    </xdr:from>
    <xdr:ext cx="534377" cy="259045"/>
    <xdr:sp macro="" textlink="">
      <xdr:nvSpPr>
        <xdr:cNvPr id="686" name="公債費最大値テキスト"/>
        <xdr:cNvSpPr txBox="1"/>
      </xdr:nvSpPr>
      <xdr:spPr>
        <a:xfrm>
          <a:off x="16370300" y="151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129667</xdr:rowOff>
    </xdr:from>
    <xdr:to>
      <xdr:col>86</xdr:col>
      <xdr:colOff>25400</xdr:colOff>
      <xdr:row>89</xdr:row>
      <xdr:rowOff>129667</xdr:rowOff>
    </xdr:to>
    <xdr:cxnSp macro="">
      <xdr:nvCxnSpPr>
        <xdr:cNvPr id="687" name="直線コネクタ 686"/>
        <xdr:cNvCxnSpPr/>
      </xdr:nvCxnSpPr>
      <xdr:spPr>
        <a:xfrm>
          <a:off x="16230600" y="1538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165863</xdr:rowOff>
    </xdr:from>
    <xdr:to>
      <xdr:col>85</xdr:col>
      <xdr:colOff>127000</xdr:colOff>
      <xdr:row>96</xdr:row>
      <xdr:rowOff>89027</xdr:rowOff>
    </xdr:to>
    <xdr:cxnSp macro="">
      <xdr:nvCxnSpPr>
        <xdr:cNvPr id="688" name="直線コネクタ 687"/>
        <xdr:cNvCxnSpPr/>
      </xdr:nvCxnSpPr>
      <xdr:spPr>
        <a:xfrm>
          <a:off x="15481300" y="16453613"/>
          <a:ext cx="838200" cy="9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99204</xdr:rowOff>
    </xdr:from>
    <xdr:ext cx="469744" cy="259045"/>
    <xdr:sp macro="" textlink="">
      <xdr:nvSpPr>
        <xdr:cNvPr id="689" name="公債費平均値テキスト"/>
        <xdr:cNvSpPr txBox="1"/>
      </xdr:nvSpPr>
      <xdr:spPr>
        <a:xfrm>
          <a:off x="16370300" y="16044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76327</xdr:rowOff>
    </xdr:from>
    <xdr:to>
      <xdr:col>85</xdr:col>
      <xdr:colOff>177800</xdr:colOff>
      <xdr:row>95</xdr:row>
      <xdr:rowOff>6477</xdr:rowOff>
    </xdr:to>
    <xdr:sp macro="" textlink="">
      <xdr:nvSpPr>
        <xdr:cNvPr id="690" name="フローチャート: 判断 689"/>
        <xdr:cNvSpPr/>
      </xdr:nvSpPr>
      <xdr:spPr>
        <a:xfrm>
          <a:off x="162687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109855</xdr:rowOff>
    </xdr:from>
    <xdr:to>
      <xdr:col>81</xdr:col>
      <xdr:colOff>50800</xdr:colOff>
      <xdr:row>95</xdr:row>
      <xdr:rowOff>165863</xdr:rowOff>
    </xdr:to>
    <xdr:cxnSp macro="">
      <xdr:nvCxnSpPr>
        <xdr:cNvPr id="691" name="直線コネクタ 690"/>
        <xdr:cNvCxnSpPr/>
      </xdr:nvCxnSpPr>
      <xdr:spPr>
        <a:xfrm>
          <a:off x="14592300" y="16397605"/>
          <a:ext cx="889000" cy="5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98933</xdr:rowOff>
    </xdr:from>
    <xdr:to>
      <xdr:col>81</xdr:col>
      <xdr:colOff>101600</xdr:colOff>
      <xdr:row>94</xdr:row>
      <xdr:rowOff>29083</xdr:rowOff>
    </xdr:to>
    <xdr:sp macro="" textlink="">
      <xdr:nvSpPr>
        <xdr:cNvPr id="692" name="フローチャート: 判断 691"/>
        <xdr:cNvSpPr/>
      </xdr:nvSpPr>
      <xdr:spPr>
        <a:xfrm>
          <a:off x="15430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45610</xdr:rowOff>
    </xdr:from>
    <xdr:ext cx="469744" cy="259045"/>
    <xdr:sp macro="" textlink="">
      <xdr:nvSpPr>
        <xdr:cNvPr id="693" name="テキスト ボックス 692"/>
        <xdr:cNvSpPr txBox="1"/>
      </xdr:nvSpPr>
      <xdr:spPr>
        <a:xfrm>
          <a:off x="15246428" y="1581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114046</xdr:rowOff>
    </xdr:from>
    <xdr:to>
      <xdr:col>76</xdr:col>
      <xdr:colOff>114300</xdr:colOff>
      <xdr:row>95</xdr:row>
      <xdr:rowOff>109855</xdr:rowOff>
    </xdr:to>
    <xdr:cxnSp macro="">
      <xdr:nvCxnSpPr>
        <xdr:cNvPr id="694" name="直線コネクタ 693"/>
        <xdr:cNvCxnSpPr/>
      </xdr:nvCxnSpPr>
      <xdr:spPr>
        <a:xfrm>
          <a:off x="13703300" y="16230346"/>
          <a:ext cx="889000" cy="16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72898</xdr:rowOff>
    </xdr:from>
    <xdr:to>
      <xdr:col>76</xdr:col>
      <xdr:colOff>165100</xdr:colOff>
      <xdr:row>95</xdr:row>
      <xdr:rowOff>3048</xdr:rowOff>
    </xdr:to>
    <xdr:sp macro="" textlink="">
      <xdr:nvSpPr>
        <xdr:cNvPr id="695" name="フローチャート: 判断 694"/>
        <xdr:cNvSpPr/>
      </xdr:nvSpPr>
      <xdr:spPr>
        <a:xfrm>
          <a:off x="14541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19575</xdr:rowOff>
    </xdr:from>
    <xdr:ext cx="469744" cy="259045"/>
    <xdr:sp macro="" textlink="">
      <xdr:nvSpPr>
        <xdr:cNvPr id="696" name="テキスト ボックス 695"/>
        <xdr:cNvSpPr txBox="1"/>
      </xdr:nvSpPr>
      <xdr:spPr>
        <a:xfrm>
          <a:off x="14357428" y="1596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22098</xdr:rowOff>
    </xdr:from>
    <xdr:to>
      <xdr:col>71</xdr:col>
      <xdr:colOff>177800</xdr:colOff>
      <xdr:row>94</xdr:row>
      <xdr:rowOff>114046</xdr:rowOff>
    </xdr:to>
    <xdr:cxnSp macro="">
      <xdr:nvCxnSpPr>
        <xdr:cNvPr id="697" name="直線コネクタ 696"/>
        <xdr:cNvCxnSpPr/>
      </xdr:nvCxnSpPr>
      <xdr:spPr>
        <a:xfrm>
          <a:off x="12814300" y="16138398"/>
          <a:ext cx="889000" cy="9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76073</xdr:rowOff>
    </xdr:from>
    <xdr:to>
      <xdr:col>72</xdr:col>
      <xdr:colOff>38100</xdr:colOff>
      <xdr:row>94</xdr:row>
      <xdr:rowOff>6223</xdr:rowOff>
    </xdr:to>
    <xdr:sp macro="" textlink="">
      <xdr:nvSpPr>
        <xdr:cNvPr id="698" name="フローチャート: 判断 697"/>
        <xdr:cNvSpPr/>
      </xdr:nvSpPr>
      <xdr:spPr>
        <a:xfrm>
          <a:off x="13652500" y="1602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22750</xdr:rowOff>
    </xdr:from>
    <xdr:ext cx="469744" cy="259045"/>
    <xdr:sp macro="" textlink="">
      <xdr:nvSpPr>
        <xdr:cNvPr id="699" name="テキスト ボックス 698"/>
        <xdr:cNvSpPr txBox="1"/>
      </xdr:nvSpPr>
      <xdr:spPr>
        <a:xfrm>
          <a:off x="13468428" y="1579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58801</xdr:rowOff>
    </xdr:from>
    <xdr:to>
      <xdr:col>67</xdr:col>
      <xdr:colOff>101600</xdr:colOff>
      <xdr:row>93</xdr:row>
      <xdr:rowOff>160401</xdr:rowOff>
    </xdr:to>
    <xdr:sp macro="" textlink="">
      <xdr:nvSpPr>
        <xdr:cNvPr id="700" name="フローチャート: 判断 699"/>
        <xdr:cNvSpPr/>
      </xdr:nvSpPr>
      <xdr:spPr>
        <a:xfrm>
          <a:off x="12763500" y="1600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92</xdr:row>
      <xdr:rowOff>5478</xdr:rowOff>
    </xdr:from>
    <xdr:ext cx="469744" cy="259045"/>
    <xdr:sp macro="" textlink="">
      <xdr:nvSpPr>
        <xdr:cNvPr id="701" name="テキスト ボックス 700"/>
        <xdr:cNvSpPr txBox="1"/>
      </xdr:nvSpPr>
      <xdr:spPr>
        <a:xfrm>
          <a:off x="12579428" y="1577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38227</xdr:rowOff>
    </xdr:from>
    <xdr:to>
      <xdr:col>85</xdr:col>
      <xdr:colOff>177800</xdr:colOff>
      <xdr:row>96</xdr:row>
      <xdr:rowOff>139827</xdr:rowOff>
    </xdr:to>
    <xdr:sp macro="" textlink="">
      <xdr:nvSpPr>
        <xdr:cNvPr id="707" name="楕円 706"/>
        <xdr:cNvSpPr/>
      </xdr:nvSpPr>
      <xdr:spPr>
        <a:xfrm>
          <a:off x="16268700" y="1649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16654</xdr:rowOff>
    </xdr:from>
    <xdr:ext cx="469744" cy="259045"/>
    <xdr:sp macro="" textlink="">
      <xdr:nvSpPr>
        <xdr:cNvPr id="708" name="公債費該当値テキスト"/>
        <xdr:cNvSpPr txBox="1"/>
      </xdr:nvSpPr>
      <xdr:spPr>
        <a:xfrm>
          <a:off x="16370300" y="1647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115063</xdr:rowOff>
    </xdr:from>
    <xdr:to>
      <xdr:col>81</xdr:col>
      <xdr:colOff>101600</xdr:colOff>
      <xdr:row>96</xdr:row>
      <xdr:rowOff>45213</xdr:rowOff>
    </xdr:to>
    <xdr:sp macro="" textlink="">
      <xdr:nvSpPr>
        <xdr:cNvPr id="709" name="楕円 708"/>
        <xdr:cNvSpPr/>
      </xdr:nvSpPr>
      <xdr:spPr>
        <a:xfrm>
          <a:off x="15430500" y="164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36340</xdr:rowOff>
    </xdr:from>
    <xdr:ext cx="469744" cy="259045"/>
    <xdr:sp macro="" textlink="">
      <xdr:nvSpPr>
        <xdr:cNvPr id="710" name="テキスト ボックス 709"/>
        <xdr:cNvSpPr txBox="1"/>
      </xdr:nvSpPr>
      <xdr:spPr>
        <a:xfrm>
          <a:off x="15246428" y="1649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59055</xdr:rowOff>
    </xdr:from>
    <xdr:to>
      <xdr:col>76</xdr:col>
      <xdr:colOff>165100</xdr:colOff>
      <xdr:row>95</xdr:row>
      <xdr:rowOff>160655</xdr:rowOff>
    </xdr:to>
    <xdr:sp macro="" textlink="">
      <xdr:nvSpPr>
        <xdr:cNvPr id="711" name="楕円 710"/>
        <xdr:cNvSpPr/>
      </xdr:nvSpPr>
      <xdr:spPr>
        <a:xfrm>
          <a:off x="14541500" y="1634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151782</xdr:rowOff>
    </xdr:from>
    <xdr:ext cx="469744" cy="259045"/>
    <xdr:sp macro="" textlink="">
      <xdr:nvSpPr>
        <xdr:cNvPr id="712" name="テキスト ボックス 711"/>
        <xdr:cNvSpPr txBox="1"/>
      </xdr:nvSpPr>
      <xdr:spPr>
        <a:xfrm>
          <a:off x="14357428" y="1643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63246</xdr:rowOff>
    </xdr:from>
    <xdr:to>
      <xdr:col>72</xdr:col>
      <xdr:colOff>38100</xdr:colOff>
      <xdr:row>94</xdr:row>
      <xdr:rowOff>164846</xdr:rowOff>
    </xdr:to>
    <xdr:sp macro="" textlink="">
      <xdr:nvSpPr>
        <xdr:cNvPr id="713" name="楕円 712"/>
        <xdr:cNvSpPr/>
      </xdr:nvSpPr>
      <xdr:spPr>
        <a:xfrm>
          <a:off x="13652500" y="161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155973</xdr:rowOff>
    </xdr:from>
    <xdr:ext cx="469744" cy="259045"/>
    <xdr:sp macro="" textlink="">
      <xdr:nvSpPr>
        <xdr:cNvPr id="714" name="テキスト ボックス 713"/>
        <xdr:cNvSpPr txBox="1"/>
      </xdr:nvSpPr>
      <xdr:spPr>
        <a:xfrm>
          <a:off x="13468428" y="162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142748</xdr:rowOff>
    </xdr:from>
    <xdr:to>
      <xdr:col>67</xdr:col>
      <xdr:colOff>101600</xdr:colOff>
      <xdr:row>94</xdr:row>
      <xdr:rowOff>72898</xdr:rowOff>
    </xdr:to>
    <xdr:sp macro="" textlink="">
      <xdr:nvSpPr>
        <xdr:cNvPr id="715" name="楕円 714"/>
        <xdr:cNvSpPr/>
      </xdr:nvSpPr>
      <xdr:spPr>
        <a:xfrm>
          <a:off x="12763500" y="1608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64025</xdr:rowOff>
    </xdr:from>
    <xdr:ext cx="469744" cy="259045"/>
    <xdr:sp macro="" textlink="">
      <xdr:nvSpPr>
        <xdr:cNvPr id="716" name="テキスト ボックス 715"/>
        <xdr:cNvSpPr txBox="1"/>
      </xdr:nvSpPr>
      <xdr:spPr>
        <a:xfrm>
          <a:off x="12579428" y="1618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0" name="テキスト ボックス 72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2" name="テキスト ボックス 731"/>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4" name="テキスト ボックス 733"/>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6" name="テキスト ボックス 73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38" name="直線コネクタ 737"/>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39" name="諸支出金最小値テキスト"/>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41" name="諸支出金最大値テキスト"/>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4"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フローチャート: 判断 744"/>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164338</xdr:rowOff>
    </xdr:from>
    <xdr:to>
      <xdr:col>112</xdr:col>
      <xdr:colOff>38100</xdr:colOff>
      <xdr:row>38</xdr:row>
      <xdr:rowOff>94488</xdr:rowOff>
    </xdr:to>
    <xdr:sp macro="" textlink="">
      <xdr:nvSpPr>
        <xdr:cNvPr id="747" name="フローチャート: 判断 746"/>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111015</xdr:rowOff>
    </xdr:from>
    <xdr:ext cx="313932" cy="259045"/>
    <xdr:sp macro="" textlink="">
      <xdr:nvSpPr>
        <xdr:cNvPr id="748" name="テキスト ボックス 747"/>
        <xdr:cNvSpPr txBox="1"/>
      </xdr:nvSpPr>
      <xdr:spPr>
        <a:xfrm>
          <a:off x="21166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139192</xdr:rowOff>
    </xdr:from>
    <xdr:to>
      <xdr:col>107</xdr:col>
      <xdr:colOff>101600</xdr:colOff>
      <xdr:row>37</xdr:row>
      <xdr:rowOff>69342</xdr:rowOff>
    </xdr:to>
    <xdr:sp macro="" textlink="">
      <xdr:nvSpPr>
        <xdr:cNvPr id="750" name="フローチャート: 判断 749"/>
        <xdr:cNvSpPr/>
      </xdr:nvSpPr>
      <xdr:spPr>
        <a:xfrm>
          <a:off x="20383500" y="631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85869</xdr:rowOff>
    </xdr:from>
    <xdr:ext cx="313932" cy="259045"/>
    <xdr:sp macro="" textlink="">
      <xdr:nvSpPr>
        <xdr:cNvPr id="751" name="テキスト ボックス 750"/>
        <xdr:cNvSpPr txBox="1"/>
      </xdr:nvSpPr>
      <xdr:spPr>
        <a:xfrm>
          <a:off x="20277333" y="6086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13462</xdr:rowOff>
    </xdr:from>
    <xdr:to>
      <xdr:col>102</xdr:col>
      <xdr:colOff>165100</xdr:colOff>
      <xdr:row>31</xdr:row>
      <xdr:rowOff>115062</xdr:rowOff>
    </xdr:to>
    <xdr:sp macro="" textlink="">
      <xdr:nvSpPr>
        <xdr:cNvPr id="753" name="フローチャート: 判断 752"/>
        <xdr:cNvSpPr/>
      </xdr:nvSpPr>
      <xdr:spPr>
        <a:xfrm>
          <a:off x="19494500" y="532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131589</xdr:rowOff>
    </xdr:from>
    <xdr:ext cx="378565" cy="259045"/>
    <xdr:sp macro="" textlink="">
      <xdr:nvSpPr>
        <xdr:cNvPr id="754" name="テキスト ボックス 753"/>
        <xdr:cNvSpPr txBox="1"/>
      </xdr:nvSpPr>
      <xdr:spPr>
        <a:xfrm>
          <a:off x="19356017" y="510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98044</xdr:rowOff>
    </xdr:from>
    <xdr:to>
      <xdr:col>98</xdr:col>
      <xdr:colOff>38100</xdr:colOff>
      <xdr:row>37</xdr:row>
      <xdr:rowOff>28194</xdr:rowOff>
    </xdr:to>
    <xdr:sp macro="" textlink="">
      <xdr:nvSpPr>
        <xdr:cNvPr id="755" name="フローチャート: 判断 754"/>
        <xdr:cNvSpPr/>
      </xdr:nvSpPr>
      <xdr:spPr>
        <a:xfrm>
          <a:off x="18605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44721</xdr:rowOff>
    </xdr:from>
    <xdr:ext cx="313932" cy="259045"/>
    <xdr:sp macro="" textlink="">
      <xdr:nvSpPr>
        <xdr:cNvPr id="756" name="テキスト ボックス 755"/>
        <xdr:cNvSpPr txBox="1"/>
      </xdr:nvSpPr>
      <xdr:spPr>
        <a:xfrm>
          <a:off x="18499333" y="6045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3" name="諸支出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民生費に係る住民一人当たりのコストは近年増加傾向を示しており、令和２年度は前年度に対して</a:t>
          </a:r>
          <a:r>
            <a:rPr kumimoji="1" lang="en-US" altLang="ja-JP" sz="1300">
              <a:latin typeface="ＭＳ Ｐゴシック" panose="020B0600070205080204" pitchFamily="50" charset="-128"/>
              <a:ea typeface="ＭＳ Ｐゴシック" panose="020B0600070205080204" pitchFamily="50" charset="-128"/>
            </a:rPr>
            <a:t>3,516</a:t>
          </a:r>
          <a:r>
            <a:rPr kumimoji="1" lang="ja-JP" altLang="en-US" sz="1300">
              <a:latin typeface="ＭＳ Ｐゴシック" panose="020B0600070205080204" pitchFamily="50" charset="-128"/>
              <a:ea typeface="ＭＳ Ｐゴシック" panose="020B0600070205080204" pitchFamily="50" charset="-128"/>
            </a:rPr>
            <a:t>円の増となった。今後も少子化・超高齢社会への対応などにより、民生費総額は伸びが想定される。</a:t>
          </a:r>
        </a:p>
        <a:p>
          <a:r>
            <a:rPr kumimoji="1" lang="ja-JP" altLang="en-US" sz="1300">
              <a:latin typeface="ＭＳ Ｐゴシック" panose="020B0600070205080204" pitchFamily="50" charset="-128"/>
              <a:ea typeface="ＭＳ Ｐゴシック" panose="020B0600070205080204" pitchFamily="50" charset="-128"/>
            </a:rPr>
            <a:t>全体を通して、住民一人当たりのコストは概ね類似団体平均より低くなっている。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実質収支額の標準財政規模比は</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ポイントの増となっており、引き続き適正な範囲となるよう、執行管理に努めていく。</a:t>
          </a:r>
        </a:p>
        <a:p>
          <a:r>
            <a:rPr kumimoji="1" lang="ja-JP" altLang="en-US" sz="1400">
              <a:latin typeface="ＭＳ ゴシック" pitchFamily="49" charset="-128"/>
              <a:ea typeface="ＭＳ ゴシック" pitchFamily="49" charset="-128"/>
            </a:rPr>
            <a:t>　財政調整基金残高の標準財政規模比は</a:t>
          </a:r>
          <a:r>
            <a:rPr kumimoji="1" lang="en-US" altLang="ja-JP" sz="1400">
              <a:latin typeface="ＭＳ ゴシック" pitchFamily="49" charset="-128"/>
              <a:ea typeface="ＭＳ ゴシック" pitchFamily="49" charset="-128"/>
            </a:rPr>
            <a:t>3.10</a:t>
          </a:r>
          <a:r>
            <a:rPr kumimoji="1" lang="ja-JP" altLang="en-US" sz="1400">
              <a:latin typeface="ＭＳ ゴシック" pitchFamily="49" charset="-128"/>
              <a:ea typeface="ＭＳ ゴシック" pitchFamily="49" charset="-128"/>
            </a:rPr>
            <a:t>ポイントの減となっている。区の財政は景気変動の影響を非常に受けやすいことから、経済危機等による減収への備えなど、引き続き財政調整基金残高の推移に十分留意する必要がある。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連結実質赤字比率に係る黒字額の標準財政規模比は、前年度に対し</a:t>
          </a:r>
          <a:r>
            <a:rPr kumimoji="1" lang="en-US" altLang="ja-JP" sz="1400">
              <a:latin typeface="ＭＳ ゴシック" pitchFamily="49" charset="-128"/>
              <a:ea typeface="ＭＳ ゴシック" pitchFamily="49" charset="-128"/>
            </a:rPr>
            <a:t>2.13</a:t>
          </a:r>
          <a:r>
            <a:rPr kumimoji="1" lang="ja-JP" altLang="en-US" sz="1400">
              <a:latin typeface="ＭＳ ゴシック" pitchFamily="49" charset="-128"/>
              <a:ea typeface="ＭＳ ゴシック" pitchFamily="49" charset="-128"/>
            </a:rPr>
            <a:t>ポイントの増となり、</a:t>
          </a:r>
          <a:r>
            <a:rPr kumimoji="1" lang="en-US" altLang="ja-JP" sz="1400">
              <a:latin typeface="ＭＳ ゴシック" pitchFamily="49" charset="-128"/>
              <a:ea typeface="ＭＳ ゴシック" pitchFamily="49" charset="-128"/>
            </a:rPr>
            <a:t>6.19</a:t>
          </a:r>
          <a:r>
            <a:rPr kumimoji="1" lang="ja-JP" altLang="en-US" sz="1400">
              <a:latin typeface="ＭＳ ゴシック" pitchFamily="49" charset="-128"/>
              <a:ea typeface="ＭＳ ゴシック" pitchFamily="49" charset="-128"/>
            </a:rPr>
            <a:t>％となっている。全会計において黒字であり、連結実質赤字比率は生じていない。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2">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355838092</v>
      </c>
      <c r="BO4" s="395"/>
      <c r="BP4" s="395"/>
      <c r="BQ4" s="395"/>
      <c r="BR4" s="395"/>
      <c r="BS4" s="395"/>
      <c r="BT4" s="395"/>
      <c r="BU4" s="396"/>
      <c r="BV4" s="394">
        <v>280208262</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4.4000000000000004</v>
      </c>
      <c r="CU4" s="401"/>
      <c r="CV4" s="401"/>
      <c r="CW4" s="401"/>
      <c r="CX4" s="401"/>
      <c r="CY4" s="401"/>
      <c r="CZ4" s="401"/>
      <c r="DA4" s="402"/>
      <c r="DB4" s="400">
        <v>2.2000000000000002</v>
      </c>
      <c r="DC4" s="401"/>
      <c r="DD4" s="401"/>
      <c r="DE4" s="401"/>
      <c r="DF4" s="401"/>
      <c r="DG4" s="401"/>
      <c r="DH4" s="401"/>
      <c r="DI4" s="402"/>
      <c r="DJ4" s="186"/>
      <c r="DK4" s="186"/>
      <c r="DL4" s="186"/>
      <c r="DM4" s="186"/>
      <c r="DN4" s="186"/>
      <c r="DO4" s="186"/>
    </row>
    <row r="5" spans="1:119" ht="18.75" customHeight="1" x14ac:dyDescent="0.2">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348294140</v>
      </c>
      <c r="BO5" s="432"/>
      <c r="BP5" s="432"/>
      <c r="BQ5" s="432"/>
      <c r="BR5" s="432"/>
      <c r="BS5" s="432"/>
      <c r="BT5" s="432"/>
      <c r="BU5" s="433"/>
      <c r="BV5" s="431">
        <v>275540482</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85.3</v>
      </c>
      <c r="CU5" s="429"/>
      <c r="CV5" s="429"/>
      <c r="CW5" s="429"/>
      <c r="CX5" s="429"/>
      <c r="CY5" s="429"/>
      <c r="CZ5" s="429"/>
      <c r="DA5" s="430"/>
      <c r="DB5" s="428">
        <v>85.9</v>
      </c>
      <c r="DC5" s="429"/>
      <c r="DD5" s="429"/>
      <c r="DE5" s="429"/>
      <c r="DF5" s="429"/>
      <c r="DG5" s="429"/>
      <c r="DH5" s="429"/>
      <c r="DI5" s="430"/>
      <c r="DJ5" s="186"/>
      <c r="DK5" s="186"/>
      <c r="DL5" s="186"/>
      <c r="DM5" s="186"/>
      <c r="DN5" s="186"/>
      <c r="DO5" s="186"/>
    </row>
    <row r="6" spans="1:119" ht="18.75" customHeight="1" x14ac:dyDescent="0.2">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7543952</v>
      </c>
      <c r="BO6" s="432"/>
      <c r="BP6" s="432"/>
      <c r="BQ6" s="432"/>
      <c r="BR6" s="432"/>
      <c r="BS6" s="432"/>
      <c r="BT6" s="432"/>
      <c r="BU6" s="433"/>
      <c r="BV6" s="431">
        <v>4667780</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85.3</v>
      </c>
      <c r="CU6" s="469"/>
      <c r="CV6" s="469"/>
      <c r="CW6" s="469"/>
      <c r="CX6" s="469"/>
      <c r="CY6" s="469"/>
      <c r="CZ6" s="469"/>
      <c r="DA6" s="470"/>
      <c r="DB6" s="468">
        <v>85.9</v>
      </c>
      <c r="DC6" s="469"/>
      <c r="DD6" s="469"/>
      <c r="DE6" s="469"/>
      <c r="DF6" s="469"/>
      <c r="DG6" s="469"/>
      <c r="DH6" s="469"/>
      <c r="DI6" s="470"/>
      <c r="DJ6" s="186"/>
      <c r="DK6" s="186"/>
      <c r="DL6" s="186"/>
      <c r="DM6" s="186"/>
      <c r="DN6" s="186"/>
      <c r="DO6" s="186"/>
    </row>
    <row r="7" spans="1:119" ht="18.75" customHeight="1" x14ac:dyDescent="0.2">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326368</v>
      </c>
      <c r="BO7" s="432"/>
      <c r="BP7" s="432"/>
      <c r="BQ7" s="432"/>
      <c r="BR7" s="432"/>
      <c r="BS7" s="432"/>
      <c r="BT7" s="432"/>
      <c r="BU7" s="433"/>
      <c r="BV7" s="431">
        <v>1013454</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165464119</v>
      </c>
      <c r="CU7" s="432"/>
      <c r="CV7" s="432"/>
      <c r="CW7" s="432"/>
      <c r="CX7" s="432"/>
      <c r="CY7" s="432"/>
      <c r="CZ7" s="432"/>
      <c r="DA7" s="433"/>
      <c r="DB7" s="431">
        <v>169514766</v>
      </c>
      <c r="DC7" s="432"/>
      <c r="DD7" s="432"/>
      <c r="DE7" s="432"/>
      <c r="DF7" s="432"/>
      <c r="DG7" s="432"/>
      <c r="DH7" s="432"/>
      <c r="DI7" s="433"/>
      <c r="DJ7" s="186"/>
      <c r="DK7" s="186"/>
      <c r="DL7" s="186"/>
      <c r="DM7" s="186"/>
      <c r="DN7" s="186"/>
      <c r="DO7" s="186"/>
    </row>
    <row r="8" spans="1:119" ht="18.75" customHeight="1" thickBot="1" x14ac:dyDescent="0.25">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94</v>
      </c>
      <c r="AV8" s="464"/>
      <c r="AW8" s="464"/>
      <c r="AX8" s="464"/>
      <c r="AY8" s="465" t="s">
        <v>110</v>
      </c>
      <c r="AZ8" s="466"/>
      <c r="BA8" s="466"/>
      <c r="BB8" s="466"/>
      <c r="BC8" s="466"/>
      <c r="BD8" s="466"/>
      <c r="BE8" s="466"/>
      <c r="BF8" s="466"/>
      <c r="BG8" s="466"/>
      <c r="BH8" s="466"/>
      <c r="BI8" s="466"/>
      <c r="BJ8" s="466"/>
      <c r="BK8" s="466"/>
      <c r="BL8" s="466"/>
      <c r="BM8" s="467"/>
      <c r="BN8" s="431">
        <v>7217584</v>
      </c>
      <c r="BO8" s="432"/>
      <c r="BP8" s="432"/>
      <c r="BQ8" s="432"/>
      <c r="BR8" s="432"/>
      <c r="BS8" s="432"/>
      <c r="BT8" s="432"/>
      <c r="BU8" s="433"/>
      <c r="BV8" s="431">
        <v>3654326</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0.54</v>
      </c>
      <c r="CU8" s="472"/>
      <c r="CV8" s="472"/>
      <c r="CW8" s="472"/>
      <c r="CX8" s="472"/>
      <c r="CY8" s="472"/>
      <c r="CZ8" s="472"/>
      <c r="DA8" s="473"/>
      <c r="DB8" s="471">
        <v>0.54</v>
      </c>
      <c r="DC8" s="472"/>
      <c r="DD8" s="472"/>
      <c r="DE8" s="472"/>
      <c r="DF8" s="472"/>
      <c r="DG8" s="472"/>
      <c r="DH8" s="472"/>
      <c r="DI8" s="473"/>
      <c r="DJ8" s="186"/>
      <c r="DK8" s="186"/>
      <c r="DL8" s="186"/>
      <c r="DM8" s="186"/>
      <c r="DN8" s="186"/>
      <c r="DO8" s="186"/>
    </row>
    <row r="9" spans="1:119" ht="18.75" customHeight="1" thickBot="1" x14ac:dyDescent="0.25">
      <c r="A9" s="187"/>
      <c r="B9" s="425" t="s">
        <v>112</v>
      </c>
      <c r="C9" s="426"/>
      <c r="D9" s="426"/>
      <c r="E9" s="426"/>
      <c r="F9" s="426"/>
      <c r="G9" s="426"/>
      <c r="H9" s="426"/>
      <c r="I9" s="426"/>
      <c r="J9" s="426"/>
      <c r="K9" s="474"/>
      <c r="L9" s="475" t="s">
        <v>113</v>
      </c>
      <c r="M9" s="476"/>
      <c r="N9" s="476"/>
      <c r="O9" s="476"/>
      <c r="P9" s="476"/>
      <c r="Q9" s="477"/>
      <c r="R9" s="478">
        <v>748081</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94</v>
      </c>
      <c r="AV9" s="464"/>
      <c r="AW9" s="464"/>
      <c r="AX9" s="464"/>
      <c r="AY9" s="465" t="s">
        <v>116</v>
      </c>
      <c r="AZ9" s="466"/>
      <c r="BA9" s="466"/>
      <c r="BB9" s="466"/>
      <c r="BC9" s="466"/>
      <c r="BD9" s="466"/>
      <c r="BE9" s="466"/>
      <c r="BF9" s="466"/>
      <c r="BG9" s="466"/>
      <c r="BH9" s="466"/>
      <c r="BI9" s="466"/>
      <c r="BJ9" s="466"/>
      <c r="BK9" s="466"/>
      <c r="BL9" s="466"/>
      <c r="BM9" s="467"/>
      <c r="BN9" s="431">
        <v>3563258</v>
      </c>
      <c r="BO9" s="432"/>
      <c r="BP9" s="432"/>
      <c r="BQ9" s="432"/>
      <c r="BR9" s="432"/>
      <c r="BS9" s="432"/>
      <c r="BT9" s="432"/>
      <c r="BU9" s="433"/>
      <c r="BV9" s="431">
        <v>-965662</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1.4</v>
      </c>
      <c r="CU9" s="429"/>
      <c r="CV9" s="429"/>
      <c r="CW9" s="429"/>
      <c r="CX9" s="429"/>
      <c r="CY9" s="429"/>
      <c r="CZ9" s="429"/>
      <c r="DA9" s="430"/>
      <c r="DB9" s="428">
        <v>1.6</v>
      </c>
      <c r="DC9" s="429"/>
      <c r="DD9" s="429"/>
      <c r="DE9" s="429"/>
      <c r="DF9" s="429"/>
      <c r="DG9" s="429"/>
      <c r="DH9" s="429"/>
      <c r="DI9" s="430"/>
      <c r="DJ9" s="186"/>
      <c r="DK9" s="186"/>
      <c r="DL9" s="186"/>
      <c r="DM9" s="186"/>
      <c r="DN9" s="186"/>
      <c r="DO9" s="186"/>
    </row>
    <row r="10" spans="1:119" ht="18.75" customHeight="1" thickBot="1" x14ac:dyDescent="0.25">
      <c r="A10" s="187"/>
      <c r="B10" s="425"/>
      <c r="C10" s="426"/>
      <c r="D10" s="426"/>
      <c r="E10" s="426"/>
      <c r="F10" s="426"/>
      <c r="G10" s="426"/>
      <c r="H10" s="426"/>
      <c r="I10" s="426"/>
      <c r="J10" s="426"/>
      <c r="K10" s="474"/>
      <c r="L10" s="481" t="s">
        <v>118</v>
      </c>
      <c r="M10" s="461"/>
      <c r="N10" s="461"/>
      <c r="O10" s="461"/>
      <c r="P10" s="461"/>
      <c r="Q10" s="462"/>
      <c r="R10" s="482">
        <v>717082</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94</v>
      </c>
      <c r="AV10" s="464"/>
      <c r="AW10" s="464"/>
      <c r="AX10" s="464"/>
      <c r="AY10" s="465" t="s">
        <v>120</v>
      </c>
      <c r="AZ10" s="466"/>
      <c r="BA10" s="466"/>
      <c r="BB10" s="466"/>
      <c r="BC10" s="466"/>
      <c r="BD10" s="466"/>
      <c r="BE10" s="466"/>
      <c r="BF10" s="466"/>
      <c r="BG10" s="466"/>
      <c r="BH10" s="466"/>
      <c r="BI10" s="466"/>
      <c r="BJ10" s="466"/>
      <c r="BK10" s="466"/>
      <c r="BL10" s="466"/>
      <c r="BM10" s="467"/>
      <c r="BN10" s="431">
        <v>20713</v>
      </c>
      <c r="BO10" s="432"/>
      <c r="BP10" s="432"/>
      <c r="BQ10" s="432"/>
      <c r="BR10" s="432"/>
      <c r="BS10" s="432"/>
      <c r="BT10" s="432"/>
      <c r="BU10" s="433"/>
      <c r="BV10" s="431">
        <v>24012</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94</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x14ac:dyDescent="0.2">
      <c r="A12" s="187"/>
      <c r="B12" s="491" t="s">
        <v>128</v>
      </c>
      <c r="C12" s="492"/>
      <c r="D12" s="492"/>
      <c r="E12" s="492"/>
      <c r="F12" s="492"/>
      <c r="G12" s="492"/>
      <c r="H12" s="492"/>
      <c r="I12" s="492"/>
      <c r="J12" s="492"/>
      <c r="K12" s="493"/>
      <c r="L12" s="500" t="s">
        <v>129</v>
      </c>
      <c r="M12" s="501"/>
      <c r="N12" s="501"/>
      <c r="O12" s="501"/>
      <c r="P12" s="501"/>
      <c r="Q12" s="502"/>
      <c r="R12" s="503">
        <v>733672</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133</v>
      </c>
      <c r="AV12" s="464"/>
      <c r="AW12" s="464"/>
      <c r="AX12" s="464"/>
      <c r="AY12" s="465" t="s">
        <v>134</v>
      </c>
      <c r="AZ12" s="466"/>
      <c r="BA12" s="466"/>
      <c r="BB12" s="466"/>
      <c r="BC12" s="466"/>
      <c r="BD12" s="466"/>
      <c r="BE12" s="466"/>
      <c r="BF12" s="466"/>
      <c r="BG12" s="466"/>
      <c r="BH12" s="466"/>
      <c r="BI12" s="466"/>
      <c r="BJ12" s="466"/>
      <c r="BK12" s="466"/>
      <c r="BL12" s="466"/>
      <c r="BM12" s="467"/>
      <c r="BN12" s="431">
        <v>8328433</v>
      </c>
      <c r="BO12" s="432"/>
      <c r="BP12" s="432"/>
      <c r="BQ12" s="432"/>
      <c r="BR12" s="432"/>
      <c r="BS12" s="432"/>
      <c r="BT12" s="432"/>
      <c r="BU12" s="433"/>
      <c r="BV12" s="431">
        <v>11400000</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127</v>
      </c>
      <c r="CU12" s="472"/>
      <c r="CV12" s="472"/>
      <c r="CW12" s="472"/>
      <c r="CX12" s="472"/>
      <c r="CY12" s="472"/>
      <c r="CZ12" s="472"/>
      <c r="DA12" s="473"/>
      <c r="DB12" s="471" t="s">
        <v>127</v>
      </c>
      <c r="DC12" s="472"/>
      <c r="DD12" s="472"/>
      <c r="DE12" s="472"/>
      <c r="DF12" s="472"/>
      <c r="DG12" s="472"/>
      <c r="DH12" s="472"/>
      <c r="DI12" s="473"/>
      <c r="DJ12" s="186"/>
      <c r="DK12" s="186"/>
      <c r="DL12" s="186"/>
      <c r="DM12" s="186"/>
      <c r="DN12" s="186"/>
      <c r="DO12" s="186"/>
    </row>
    <row r="13" spans="1:119" ht="18.75" customHeight="1" x14ac:dyDescent="0.2">
      <c r="A13" s="187"/>
      <c r="B13" s="494"/>
      <c r="C13" s="495"/>
      <c r="D13" s="495"/>
      <c r="E13" s="495"/>
      <c r="F13" s="495"/>
      <c r="G13" s="495"/>
      <c r="H13" s="495"/>
      <c r="I13" s="495"/>
      <c r="J13" s="495"/>
      <c r="K13" s="496"/>
      <c r="L13" s="197"/>
      <c r="M13" s="522" t="s">
        <v>136</v>
      </c>
      <c r="N13" s="523"/>
      <c r="O13" s="523"/>
      <c r="P13" s="523"/>
      <c r="Q13" s="524"/>
      <c r="R13" s="515">
        <v>709550</v>
      </c>
      <c r="S13" s="516"/>
      <c r="T13" s="516"/>
      <c r="U13" s="516"/>
      <c r="V13" s="517"/>
      <c r="W13" s="447" t="s">
        <v>137</v>
      </c>
      <c r="X13" s="448"/>
      <c r="Y13" s="448"/>
      <c r="Z13" s="448"/>
      <c r="AA13" s="448"/>
      <c r="AB13" s="438"/>
      <c r="AC13" s="482">
        <v>415</v>
      </c>
      <c r="AD13" s="483"/>
      <c r="AE13" s="483"/>
      <c r="AF13" s="483"/>
      <c r="AG13" s="525"/>
      <c r="AH13" s="482">
        <v>354</v>
      </c>
      <c r="AI13" s="483"/>
      <c r="AJ13" s="483"/>
      <c r="AK13" s="483"/>
      <c r="AL13" s="484"/>
      <c r="AM13" s="460" t="s">
        <v>138</v>
      </c>
      <c r="AN13" s="461"/>
      <c r="AO13" s="461"/>
      <c r="AP13" s="461"/>
      <c r="AQ13" s="461"/>
      <c r="AR13" s="461"/>
      <c r="AS13" s="461"/>
      <c r="AT13" s="462"/>
      <c r="AU13" s="463" t="s">
        <v>139</v>
      </c>
      <c r="AV13" s="464"/>
      <c r="AW13" s="464"/>
      <c r="AX13" s="464"/>
      <c r="AY13" s="465" t="s">
        <v>140</v>
      </c>
      <c r="AZ13" s="466"/>
      <c r="BA13" s="466"/>
      <c r="BB13" s="466"/>
      <c r="BC13" s="466"/>
      <c r="BD13" s="466"/>
      <c r="BE13" s="466"/>
      <c r="BF13" s="466"/>
      <c r="BG13" s="466"/>
      <c r="BH13" s="466"/>
      <c r="BI13" s="466"/>
      <c r="BJ13" s="466"/>
      <c r="BK13" s="466"/>
      <c r="BL13" s="466"/>
      <c r="BM13" s="467"/>
      <c r="BN13" s="431">
        <v>-4744462</v>
      </c>
      <c r="BO13" s="432"/>
      <c r="BP13" s="432"/>
      <c r="BQ13" s="432"/>
      <c r="BR13" s="432"/>
      <c r="BS13" s="432"/>
      <c r="BT13" s="432"/>
      <c r="BU13" s="433"/>
      <c r="BV13" s="431">
        <v>-12341650</v>
      </c>
      <c r="BW13" s="432"/>
      <c r="BX13" s="432"/>
      <c r="BY13" s="432"/>
      <c r="BZ13" s="432"/>
      <c r="CA13" s="432"/>
      <c r="CB13" s="432"/>
      <c r="CC13" s="433"/>
      <c r="CD13" s="434" t="s">
        <v>141</v>
      </c>
      <c r="CE13" s="435"/>
      <c r="CF13" s="435"/>
      <c r="CG13" s="435"/>
      <c r="CH13" s="435"/>
      <c r="CI13" s="435"/>
      <c r="CJ13" s="435"/>
      <c r="CK13" s="435"/>
      <c r="CL13" s="435"/>
      <c r="CM13" s="435"/>
      <c r="CN13" s="435"/>
      <c r="CO13" s="435"/>
      <c r="CP13" s="435"/>
      <c r="CQ13" s="435"/>
      <c r="CR13" s="435"/>
      <c r="CS13" s="436"/>
      <c r="CT13" s="428">
        <v>-3.7</v>
      </c>
      <c r="CU13" s="429"/>
      <c r="CV13" s="429"/>
      <c r="CW13" s="429"/>
      <c r="CX13" s="429"/>
      <c r="CY13" s="429"/>
      <c r="CZ13" s="429"/>
      <c r="DA13" s="430"/>
      <c r="DB13" s="428">
        <v>-4</v>
      </c>
      <c r="DC13" s="429"/>
      <c r="DD13" s="429"/>
      <c r="DE13" s="429"/>
      <c r="DF13" s="429"/>
      <c r="DG13" s="429"/>
      <c r="DH13" s="429"/>
      <c r="DI13" s="430"/>
      <c r="DJ13" s="186"/>
      <c r="DK13" s="186"/>
      <c r="DL13" s="186"/>
      <c r="DM13" s="186"/>
      <c r="DN13" s="186"/>
      <c r="DO13" s="186"/>
    </row>
    <row r="14" spans="1:119" ht="18.75" customHeight="1" thickBot="1" x14ac:dyDescent="0.25">
      <c r="A14" s="187"/>
      <c r="B14" s="494"/>
      <c r="C14" s="495"/>
      <c r="D14" s="495"/>
      <c r="E14" s="495"/>
      <c r="F14" s="495"/>
      <c r="G14" s="495"/>
      <c r="H14" s="495"/>
      <c r="I14" s="495"/>
      <c r="J14" s="495"/>
      <c r="K14" s="496"/>
      <c r="L14" s="512" t="s">
        <v>142</v>
      </c>
      <c r="M14" s="513"/>
      <c r="N14" s="513"/>
      <c r="O14" s="513"/>
      <c r="P14" s="513"/>
      <c r="Q14" s="514"/>
      <c r="R14" s="515">
        <v>734493</v>
      </c>
      <c r="S14" s="516"/>
      <c r="T14" s="516"/>
      <c r="U14" s="516"/>
      <c r="V14" s="517"/>
      <c r="W14" s="421"/>
      <c r="X14" s="422"/>
      <c r="Y14" s="422"/>
      <c r="Z14" s="422"/>
      <c r="AA14" s="422"/>
      <c r="AB14" s="411"/>
      <c r="AC14" s="518">
        <v>0.1</v>
      </c>
      <c r="AD14" s="519"/>
      <c r="AE14" s="519"/>
      <c r="AF14" s="519"/>
      <c r="AG14" s="520"/>
      <c r="AH14" s="518">
        <v>0.1</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143</v>
      </c>
      <c r="CE14" s="527"/>
      <c r="CF14" s="527"/>
      <c r="CG14" s="527"/>
      <c r="CH14" s="527"/>
      <c r="CI14" s="527"/>
      <c r="CJ14" s="527"/>
      <c r="CK14" s="527"/>
      <c r="CL14" s="527"/>
      <c r="CM14" s="527"/>
      <c r="CN14" s="527"/>
      <c r="CO14" s="527"/>
      <c r="CP14" s="527"/>
      <c r="CQ14" s="527"/>
      <c r="CR14" s="527"/>
      <c r="CS14" s="528"/>
      <c r="CT14" s="529" t="s">
        <v>127</v>
      </c>
      <c r="CU14" s="530"/>
      <c r="CV14" s="530"/>
      <c r="CW14" s="530"/>
      <c r="CX14" s="530"/>
      <c r="CY14" s="530"/>
      <c r="CZ14" s="530"/>
      <c r="DA14" s="531"/>
      <c r="DB14" s="529" t="s">
        <v>127</v>
      </c>
      <c r="DC14" s="530"/>
      <c r="DD14" s="530"/>
      <c r="DE14" s="530"/>
      <c r="DF14" s="530"/>
      <c r="DG14" s="530"/>
      <c r="DH14" s="530"/>
      <c r="DI14" s="531"/>
      <c r="DJ14" s="186"/>
      <c r="DK14" s="186"/>
      <c r="DL14" s="186"/>
      <c r="DM14" s="186"/>
      <c r="DN14" s="186"/>
      <c r="DO14" s="186"/>
    </row>
    <row r="15" spans="1:119" ht="18.75" customHeight="1" x14ac:dyDescent="0.2">
      <c r="A15" s="187"/>
      <c r="B15" s="494"/>
      <c r="C15" s="495"/>
      <c r="D15" s="495"/>
      <c r="E15" s="495"/>
      <c r="F15" s="495"/>
      <c r="G15" s="495"/>
      <c r="H15" s="495"/>
      <c r="I15" s="495"/>
      <c r="J15" s="495"/>
      <c r="K15" s="496"/>
      <c r="L15" s="197"/>
      <c r="M15" s="522" t="s">
        <v>136</v>
      </c>
      <c r="N15" s="523"/>
      <c r="O15" s="523"/>
      <c r="P15" s="523"/>
      <c r="Q15" s="524"/>
      <c r="R15" s="515">
        <v>709206</v>
      </c>
      <c r="S15" s="516"/>
      <c r="T15" s="516"/>
      <c r="U15" s="516"/>
      <c r="V15" s="517"/>
      <c r="W15" s="447" t="s">
        <v>144</v>
      </c>
      <c r="X15" s="448"/>
      <c r="Y15" s="448"/>
      <c r="Z15" s="448"/>
      <c r="AA15" s="448"/>
      <c r="AB15" s="438"/>
      <c r="AC15" s="482">
        <v>61999</v>
      </c>
      <c r="AD15" s="483"/>
      <c r="AE15" s="483"/>
      <c r="AF15" s="483"/>
      <c r="AG15" s="525"/>
      <c r="AH15" s="482">
        <v>60578</v>
      </c>
      <c r="AI15" s="483"/>
      <c r="AJ15" s="483"/>
      <c r="AK15" s="483"/>
      <c r="AL15" s="484"/>
      <c r="AM15" s="460"/>
      <c r="AN15" s="461"/>
      <c r="AO15" s="461"/>
      <c r="AP15" s="461"/>
      <c r="AQ15" s="461"/>
      <c r="AR15" s="461"/>
      <c r="AS15" s="461"/>
      <c r="AT15" s="462"/>
      <c r="AU15" s="463"/>
      <c r="AV15" s="464"/>
      <c r="AW15" s="464"/>
      <c r="AX15" s="464"/>
      <c r="AY15" s="391" t="s">
        <v>145</v>
      </c>
      <c r="AZ15" s="392"/>
      <c r="BA15" s="392"/>
      <c r="BB15" s="392"/>
      <c r="BC15" s="392"/>
      <c r="BD15" s="392"/>
      <c r="BE15" s="392"/>
      <c r="BF15" s="392"/>
      <c r="BG15" s="392"/>
      <c r="BH15" s="392"/>
      <c r="BI15" s="392"/>
      <c r="BJ15" s="392"/>
      <c r="BK15" s="392"/>
      <c r="BL15" s="392"/>
      <c r="BM15" s="393"/>
      <c r="BN15" s="394">
        <v>87367677</v>
      </c>
      <c r="BO15" s="395"/>
      <c r="BP15" s="395"/>
      <c r="BQ15" s="395"/>
      <c r="BR15" s="395"/>
      <c r="BS15" s="395"/>
      <c r="BT15" s="395"/>
      <c r="BU15" s="396"/>
      <c r="BV15" s="394">
        <v>83058355</v>
      </c>
      <c r="BW15" s="395"/>
      <c r="BX15" s="395"/>
      <c r="BY15" s="395"/>
      <c r="BZ15" s="395"/>
      <c r="CA15" s="395"/>
      <c r="CB15" s="395"/>
      <c r="CC15" s="396"/>
      <c r="CD15" s="532" t="s">
        <v>146</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4"/>
      <c r="C16" s="495"/>
      <c r="D16" s="495"/>
      <c r="E16" s="495"/>
      <c r="F16" s="495"/>
      <c r="G16" s="495"/>
      <c r="H16" s="495"/>
      <c r="I16" s="495"/>
      <c r="J16" s="495"/>
      <c r="K16" s="496"/>
      <c r="L16" s="512" t="s">
        <v>147</v>
      </c>
      <c r="M16" s="543"/>
      <c r="N16" s="543"/>
      <c r="O16" s="543"/>
      <c r="P16" s="543"/>
      <c r="Q16" s="544"/>
      <c r="R16" s="535" t="s">
        <v>148</v>
      </c>
      <c r="S16" s="536"/>
      <c r="T16" s="536"/>
      <c r="U16" s="536"/>
      <c r="V16" s="537"/>
      <c r="W16" s="421"/>
      <c r="X16" s="422"/>
      <c r="Y16" s="422"/>
      <c r="Z16" s="422"/>
      <c r="AA16" s="422"/>
      <c r="AB16" s="411"/>
      <c r="AC16" s="518">
        <v>20.3</v>
      </c>
      <c r="AD16" s="519"/>
      <c r="AE16" s="519"/>
      <c r="AF16" s="519"/>
      <c r="AG16" s="520"/>
      <c r="AH16" s="518">
        <v>20.5</v>
      </c>
      <c r="AI16" s="519"/>
      <c r="AJ16" s="519"/>
      <c r="AK16" s="519"/>
      <c r="AL16" s="521"/>
      <c r="AM16" s="460"/>
      <c r="AN16" s="461"/>
      <c r="AO16" s="461"/>
      <c r="AP16" s="461"/>
      <c r="AQ16" s="461"/>
      <c r="AR16" s="461"/>
      <c r="AS16" s="461"/>
      <c r="AT16" s="462"/>
      <c r="AU16" s="463"/>
      <c r="AV16" s="464"/>
      <c r="AW16" s="464"/>
      <c r="AX16" s="464"/>
      <c r="AY16" s="465" t="s">
        <v>149</v>
      </c>
      <c r="AZ16" s="466"/>
      <c r="BA16" s="466"/>
      <c r="BB16" s="466"/>
      <c r="BC16" s="466"/>
      <c r="BD16" s="466"/>
      <c r="BE16" s="466"/>
      <c r="BF16" s="466"/>
      <c r="BG16" s="466"/>
      <c r="BH16" s="466"/>
      <c r="BI16" s="466"/>
      <c r="BJ16" s="466"/>
      <c r="BK16" s="466"/>
      <c r="BL16" s="466"/>
      <c r="BM16" s="467"/>
      <c r="BN16" s="431">
        <v>152564818</v>
      </c>
      <c r="BO16" s="432"/>
      <c r="BP16" s="432"/>
      <c r="BQ16" s="432"/>
      <c r="BR16" s="432"/>
      <c r="BS16" s="432"/>
      <c r="BT16" s="432"/>
      <c r="BU16" s="433"/>
      <c r="BV16" s="431">
        <v>156806855</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5">
      <c r="A17" s="187"/>
      <c r="B17" s="497"/>
      <c r="C17" s="498"/>
      <c r="D17" s="498"/>
      <c r="E17" s="498"/>
      <c r="F17" s="498"/>
      <c r="G17" s="498"/>
      <c r="H17" s="498"/>
      <c r="I17" s="498"/>
      <c r="J17" s="498"/>
      <c r="K17" s="499"/>
      <c r="L17" s="202"/>
      <c r="M17" s="538" t="s">
        <v>150</v>
      </c>
      <c r="N17" s="539"/>
      <c r="O17" s="539"/>
      <c r="P17" s="539"/>
      <c r="Q17" s="540"/>
      <c r="R17" s="535" t="s">
        <v>151</v>
      </c>
      <c r="S17" s="536"/>
      <c r="T17" s="536"/>
      <c r="U17" s="536"/>
      <c r="V17" s="537"/>
      <c r="W17" s="447" t="s">
        <v>152</v>
      </c>
      <c r="X17" s="448"/>
      <c r="Y17" s="448"/>
      <c r="Z17" s="448"/>
      <c r="AA17" s="448"/>
      <c r="AB17" s="438"/>
      <c r="AC17" s="482">
        <v>242337</v>
      </c>
      <c r="AD17" s="483"/>
      <c r="AE17" s="483"/>
      <c r="AF17" s="483"/>
      <c r="AG17" s="525"/>
      <c r="AH17" s="482">
        <v>234360</v>
      </c>
      <c r="AI17" s="483"/>
      <c r="AJ17" s="483"/>
      <c r="AK17" s="483"/>
      <c r="AL17" s="484"/>
      <c r="AM17" s="460"/>
      <c r="AN17" s="461"/>
      <c r="AO17" s="461"/>
      <c r="AP17" s="461"/>
      <c r="AQ17" s="461"/>
      <c r="AR17" s="461"/>
      <c r="AS17" s="461"/>
      <c r="AT17" s="462"/>
      <c r="AU17" s="463"/>
      <c r="AV17" s="464"/>
      <c r="AW17" s="464"/>
      <c r="AX17" s="464"/>
      <c r="AY17" s="465" t="s">
        <v>153</v>
      </c>
      <c r="AZ17" s="466"/>
      <c r="BA17" s="466"/>
      <c r="BB17" s="466"/>
      <c r="BC17" s="466"/>
      <c r="BD17" s="466"/>
      <c r="BE17" s="466"/>
      <c r="BF17" s="466"/>
      <c r="BG17" s="466"/>
      <c r="BH17" s="466"/>
      <c r="BI17" s="466"/>
      <c r="BJ17" s="466"/>
      <c r="BK17" s="466"/>
      <c r="BL17" s="466"/>
      <c r="BM17" s="467"/>
      <c r="BN17" s="431">
        <v>165464119</v>
      </c>
      <c r="BO17" s="432"/>
      <c r="BP17" s="432"/>
      <c r="BQ17" s="432"/>
      <c r="BR17" s="432"/>
      <c r="BS17" s="432"/>
      <c r="BT17" s="432"/>
      <c r="BU17" s="433"/>
      <c r="BV17" s="431">
        <v>169514766</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5">
      <c r="A18" s="187"/>
      <c r="B18" s="545" t="s">
        <v>154</v>
      </c>
      <c r="C18" s="474"/>
      <c r="D18" s="474"/>
      <c r="E18" s="546"/>
      <c r="F18" s="546"/>
      <c r="G18" s="546"/>
      <c r="H18" s="546"/>
      <c r="I18" s="546"/>
      <c r="J18" s="546"/>
      <c r="K18" s="546"/>
      <c r="L18" s="547">
        <v>61.86</v>
      </c>
      <c r="M18" s="547"/>
      <c r="N18" s="547"/>
      <c r="O18" s="547"/>
      <c r="P18" s="547"/>
      <c r="Q18" s="547"/>
      <c r="R18" s="548"/>
      <c r="S18" s="548"/>
      <c r="T18" s="548"/>
      <c r="U18" s="548"/>
      <c r="V18" s="549"/>
      <c r="W18" s="449"/>
      <c r="X18" s="450"/>
      <c r="Y18" s="450"/>
      <c r="Z18" s="450"/>
      <c r="AA18" s="450"/>
      <c r="AB18" s="441"/>
      <c r="AC18" s="550">
        <v>79.5</v>
      </c>
      <c r="AD18" s="551"/>
      <c r="AE18" s="551"/>
      <c r="AF18" s="551"/>
      <c r="AG18" s="552"/>
      <c r="AH18" s="550">
        <v>79.400000000000006</v>
      </c>
      <c r="AI18" s="551"/>
      <c r="AJ18" s="551"/>
      <c r="AK18" s="551"/>
      <c r="AL18" s="553"/>
      <c r="AM18" s="460"/>
      <c r="AN18" s="461"/>
      <c r="AO18" s="461"/>
      <c r="AP18" s="461"/>
      <c r="AQ18" s="461"/>
      <c r="AR18" s="461"/>
      <c r="AS18" s="461"/>
      <c r="AT18" s="462"/>
      <c r="AU18" s="463"/>
      <c r="AV18" s="464"/>
      <c r="AW18" s="464"/>
      <c r="AX18" s="464"/>
      <c r="AY18" s="465" t="s">
        <v>155</v>
      </c>
      <c r="AZ18" s="466"/>
      <c r="BA18" s="466"/>
      <c r="BB18" s="466"/>
      <c r="BC18" s="466"/>
      <c r="BD18" s="466"/>
      <c r="BE18" s="466"/>
      <c r="BF18" s="466"/>
      <c r="BG18" s="466"/>
      <c r="BH18" s="466"/>
      <c r="BI18" s="466"/>
      <c r="BJ18" s="466"/>
      <c r="BK18" s="466"/>
      <c r="BL18" s="466"/>
      <c r="BM18" s="467"/>
      <c r="BN18" s="431">
        <v>143194257</v>
      </c>
      <c r="BO18" s="432"/>
      <c r="BP18" s="432"/>
      <c r="BQ18" s="432"/>
      <c r="BR18" s="432"/>
      <c r="BS18" s="432"/>
      <c r="BT18" s="432"/>
      <c r="BU18" s="433"/>
      <c r="BV18" s="431">
        <v>148956022</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5">
      <c r="A19" s="187"/>
      <c r="B19" s="545" t="s">
        <v>156</v>
      </c>
      <c r="C19" s="474"/>
      <c r="D19" s="474"/>
      <c r="E19" s="546"/>
      <c r="F19" s="546"/>
      <c r="G19" s="546"/>
      <c r="H19" s="546"/>
      <c r="I19" s="546"/>
      <c r="J19" s="546"/>
      <c r="K19" s="546"/>
      <c r="L19" s="554">
        <v>12093</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157</v>
      </c>
      <c r="AZ19" s="466"/>
      <c r="BA19" s="466"/>
      <c r="BB19" s="466"/>
      <c r="BC19" s="466"/>
      <c r="BD19" s="466"/>
      <c r="BE19" s="466"/>
      <c r="BF19" s="466"/>
      <c r="BG19" s="466"/>
      <c r="BH19" s="466"/>
      <c r="BI19" s="466"/>
      <c r="BJ19" s="466"/>
      <c r="BK19" s="466"/>
      <c r="BL19" s="466"/>
      <c r="BM19" s="467"/>
      <c r="BN19" s="431">
        <v>191799664</v>
      </c>
      <c r="BO19" s="432"/>
      <c r="BP19" s="432"/>
      <c r="BQ19" s="432"/>
      <c r="BR19" s="432"/>
      <c r="BS19" s="432"/>
      <c r="BT19" s="432"/>
      <c r="BU19" s="433"/>
      <c r="BV19" s="431">
        <v>196272571</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5">
      <c r="A20" s="187"/>
      <c r="B20" s="545" t="s">
        <v>158</v>
      </c>
      <c r="C20" s="474"/>
      <c r="D20" s="474"/>
      <c r="E20" s="546"/>
      <c r="F20" s="546"/>
      <c r="G20" s="546"/>
      <c r="H20" s="546"/>
      <c r="I20" s="546"/>
      <c r="J20" s="546"/>
      <c r="K20" s="546"/>
      <c r="L20" s="554">
        <v>400164</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2">
      <c r="A21" s="187"/>
      <c r="B21" s="565" t="s">
        <v>159</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5">
      <c r="A22" s="187"/>
      <c r="B22" s="568" t="s">
        <v>160</v>
      </c>
      <c r="C22" s="569"/>
      <c r="D22" s="570"/>
      <c r="E22" s="443" t="s">
        <v>1</v>
      </c>
      <c r="F22" s="448"/>
      <c r="G22" s="448"/>
      <c r="H22" s="448"/>
      <c r="I22" s="448"/>
      <c r="J22" s="448"/>
      <c r="K22" s="438"/>
      <c r="L22" s="443" t="s">
        <v>161</v>
      </c>
      <c r="M22" s="448"/>
      <c r="N22" s="448"/>
      <c r="O22" s="448"/>
      <c r="P22" s="438"/>
      <c r="Q22" s="577" t="s">
        <v>162</v>
      </c>
      <c r="R22" s="578"/>
      <c r="S22" s="578"/>
      <c r="T22" s="578"/>
      <c r="U22" s="578"/>
      <c r="V22" s="579"/>
      <c r="W22" s="583" t="s">
        <v>163</v>
      </c>
      <c r="X22" s="569"/>
      <c r="Y22" s="570"/>
      <c r="Z22" s="443" t="s">
        <v>1</v>
      </c>
      <c r="AA22" s="448"/>
      <c r="AB22" s="448"/>
      <c r="AC22" s="448"/>
      <c r="AD22" s="448"/>
      <c r="AE22" s="448"/>
      <c r="AF22" s="448"/>
      <c r="AG22" s="438"/>
      <c r="AH22" s="596" t="s">
        <v>164</v>
      </c>
      <c r="AI22" s="448"/>
      <c r="AJ22" s="448"/>
      <c r="AK22" s="448"/>
      <c r="AL22" s="438"/>
      <c r="AM22" s="596" t="s">
        <v>165</v>
      </c>
      <c r="AN22" s="597"/>
      <c r="AO22" s="597"/>
      <c r="AP22" s="597"/>
      <c r="AQ22" s="597"/>
      <c r="AR22" s="598"/>
      <c r="AS22" s="577" t="s">
        <v>162</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2">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166</v>
      </c>
      <c r="AZ23" s="392"/>
      <c r="BA23" s="392"/>
      <c r="BB23" s="392"/>
      <c r="BC23" s="392"/>
      <c r="BD23" s="392"/>
      <c r="BE23" s="392"/>
      <c r="BF23" s="392"/>
      <c r="BG23" s="392"/>
      <c r="BH23" s="392"/>
      <c r="BI23" s="392"/>
      <c r="BJ23" s="392"/>
      <c r="BK23" s="392"/>
      <c r="BL23" s="392"/>
      <c r="BM23" s="393"/>
      <c r="BN23" s="431">
        <v>16242076</v>
      </c>
      <c r="BO23" s="432"/>
      <c r="BP23" s="432"/>
      <c r="BQ23" s="432"/>
      <c r="BR23" s="432"/>
      <c r="BS23" s="432"/>
      <c r="BT23" s="432"/>
      <c r="BU23" s="433"/>
      <c r="BV23" s="431">
        <v>17987027</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5">
      <c r="A24" s="187"/>
      <c r="B24" s="571"/>
      <c r="C24" s="572"/>
      <c r="D24" s="573"/>
      <c r="E24" s="481" t="s">
        <v>167</v>
      </c>
      <c r="F24" s="461"/>
      <c r="G24" s="461"/>
      <c r="H24" s="461"/>
      <c r="I24" s="461"/>
      <c r="J24" s="461"/>
      <c r="K24" s="462"/>
      <c r="L24" s="482">
        <v>1</v>
      </c>
      <c r="M24" s="483"/>
      <c r="N24" s="483"/>
      <c r="O24" s="483"/>
      <c r="P24" s="525"/>
      <c r="Q24" s="482">
        <v>11548</v>
      </c>
      <c r="R24" s="483"/>
      <c r="S24" s="483"/>
      <c r="T24" s="483"/>
      <c r="U24" s="483"/>
      <c r="V24" s="525"/>
      <c r="W24" s="584"/>
      <c r="X24" s="572"/>
      <c r="Y24" s="573"/>
      <c r="Z24" s="481" t="s">
        <v>168</v>
      </c>
      <c r="AA24" s="461"/>
      <c r="AB24" s="461"/>
      <c r="AC24" s="461"/>
      <c r="AD24" s="461"/>
      <c r="AE24" s="461"/>
      <c r="AF24" s="461"/>
      <c r="AG24" s="462"/>
      <c r="AH24" s="482">
        <v>4133</v>
      </c>
      <c r="AI24" s="483"/>
      <c r="AJ24" s="483"/>
      <c r="AK24" s="483"/>
      <c r="AL24" s="525"/>
      <c r="AM24" s="482">
        <v>12527123</v>
      </c>
      <c r="AN24" s="483"/>
      <c r="AO24" s="483"/>
      <c r="AP24" s="483"/>
      <c r="AQ24" s="483"/>
      <c r="AR24" s="525"/>
      <c r="AS24" s="482">
        <v>3031</v>
      </c>
      <c r="AT24" s="483"/>
      <c r="AU24" s="483"/>
      <c r="AV24" s="483"/>
      <c r="AW24" s="483"/>
      <c r="AX24" s="484"/>
      <c r="AY24" s="604" t="s">
        <v>169</v>
      </c>
      <c r="AZ24" s="605"/>
      <c r="BA24" s="605"/>
      <c r="BB24" s="605"/>
      <c r="BC24" s="605"/>
      <c r="BD24" s="605"/>
      <c r="BE24" s="605"/>
      <c r="BF24" s="605"/>
      <c r="BG24" s="605"/>
      <c r="BH24" s="605"/>
      <c r="BI24" s="605"/>
      <c r="BJ24" s="605"/>
      <c r="BK24" s="605"/>
      <c r="BL24" s="605"/>
      <c r="BM24" s="606"/>
      <c r="BN24" s="431">
        <v>13485917</v>
      </c>
      <c r="BO24" s="432"/>
      <c r="BP24" s="432"/>
      <c r="BQ24" s="432"/>
      <c r="BR24" s="432"/>
      <c r="BS24" s="432"/>
      <c r="BT24" s="432"/>
      <c r="BU24" s="433"/>
      <c r="BV24" s="431">
        <v>15578762</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2">
      <c r="A25" s="187"/>
      <c r="B25" s="571"/>
      <c r="C25" s="572"/>
      <c r="D25" s="573"/>
      <c r="E25" s="481" t="s">
        <v>170</v>
      </c>
      <c r="F25" s="461"/>
      <c r="G25" s="461"/>
      <c r="H25" s="461"/>
      <c r="I25" s="461"/>
      <c r="J25" s="461"/>
      <c r="K25" s="462"/>
      <c r="L25" s="482">
        <v>2</v>
      </c>
      <c r="M25" s="483"/>
      <c r="N25" s="483"/>
      <c r="O25" s="483"/>
      <c r="P25" s="525"/>
      <c r="Q25" s="482">
        <v>9268</v>
      </c>
      <c r="R25" s="483"/>
      <c r="S25" s="483"/>
      <c r="T25" s="483"/>
      <c r="U25" s="483"/>
      <c r="V25" s="525"/>
      <c r="W25" s="584"/>
      <c r="X25" s="572"/>
      <c r="Y25" s="573"/>
      <c r="Z25" s="481" t="s">
        <v>171</v>
      </c>
      <c r="AA25" s="461"/>
      <c r="AB25" s="461"/>
      <c r="AC25" s="461"/>
      <c r="AD25" s="461"/>
      <c r="AE25" s="461"/>
      <c r="AF25" s="461"/>
      <c r="AG25" s="462"/>
      <c r="AH25" s="482" t="s">
        <v>172</v>
      </c>
      <c r="AI25" s="483"/>
      <c r="AJ25" s="483"/>
      <c r="AK25" s="483"/>
      <c r="AL25" s="525"/>
      <c r="AM25" s="482" t="s">
        <v>172</v>
      </c>
      <c r="AN25" s="483"/>
      <c r="AO25" s="483"/>
      <c r="AP25" s="483"/>
      <c r="AQ25" s="483"/>
      <c r="AR25" s="525"/>
      <c r="AS25" s="482" t="s">
        <v>173</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29194354</v>
      </c>
      <c r="BO25" s="395"/>
      <c r="BP25" s="395"/>
      <c r="BQ25" s="395"/>
      <c r="BR25" s="395"/>
      <c r="BS25" s="395"/>
      <c r="BT25" s="395"/>
      <c r="BU25" s="396"/>
      <c r="BV25" s="394">
        <v>31084067</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2">
      <c r="A26" s="187"/>
      <c r="B26" s="571"/>
      <c r="C26" s="572"/>
      <c r="D26" s="573"/>
      <c r="E26" s="481" t="s">
        <v>175</v>
      </c>
      <c r="F26" s="461"/>
      <c r="G26" s="461"/>
      <c r="H26" s="461"/>
      <c r="I26" s="461"/>
      <c r="J26" s="461"/>
      <c r="K26" s="462"/>
      <c r="L26" s="482">
        <v>1</v>
      </c>
      <c r="M26" s="483"/>
      <c r="N26" s="483"/>
      <c r="O26" s="483"/>
      <c r="P26" s="525"/>
      <c r="Q26" s="482">
        <v>8292</v>
      </c>
      <c r="R26" s="483"/>
      <c r="S26" s="483"/>
      <c r="T26" s="483"/>
      <c r="U26" s="483"/>
      <c r="V26" s="525"/>
      <c r="W26" s="584"/>
      <c r="X26" s="572"/>
      <c r="Y26" s="573"/>
      <c r="Z26" s="481" t="s">
        <v>176</v>
      </c>
      <c r="AA26" s="594"/>
      <c r="AB26" s="594"/>
      <c r="AC26" s="594"/>
      <c r="AD26" s="594"/>
      <c r="AE26" s="594"/>
      <c r="AF26" s="594"/>
      <c r="AG26" s="595"/>
      <c r="AH26" s="482">
        <v>430</v>
      </c>
      <c r="AI26" s="483"/>
      <c r="AJ26" s="483"/>
      <c r="AK26" s="483"/>
      <c r="AL26" s="525"/>
      <c r="AM26" s="482">
        <v>1258180</v>
      </c>
      <c r="AN26" s="483"/>
      <c r="AO26" s="483"/>
      <c r="AP26" s="483"/>
      <c r="AQ26" s="483"/>
      <c r="AR26" s="525"/>
      <c r="AS26" s="482">
        <v>2926</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v>200000</v>
      </c>
      <c r="BO26" s="432"/>
      <c r="BP26" s="432"/>
      <c r="BQ26" s="432"/>
      <c r="BR26" s="432"/>
      <c r="BS26" s="432"/>
      <c r="BT26" s="432"/>
      <c r="BU26" s="433"/>
      <c r="BV26" s="431">
        <v>150000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5">
      <c r="A27" s="187"/>
      <c r="B27" s="571"/>
      <c r="C27" s="572"/>
      <c r="D27" s="573"/>
      <c r="E27" s="481" t="s">
        <v>178</v>
      </c>
      <c r="F27" s="461"/>
      <c r="G27" s="461"/>
      <c r="H27" s="461"/>
      <c r="I27" s="461"/>
      <c r="J27" s="461"/>
      <c r="K27" s="462"/>
      <c r="L27" s="482">
        <v>1</v>
      </c>
      <c r="M27" s="483"/>
      <c r="N27" s="483"/>
      <c r="O27" s="483"/>
      <c r="P27" s="525"/>
      <c r="Q27" s="482">
        <v>9288</v>
      </c>
      <c r="R27" s="483"/>
      <c r="S27" s="483"/>
      <c r="T27" s="483"/>
      <c r="U27" s="483"/>
      <c r="V27" s="525"/>
      <c r="W27" s="584"/>
      <c r="X27" s="572"/>
      <c r="Y27" s="573"/>
      <c r="Z27" s="481" t="s">
        <v>179</v>
      </c>
      <c r="AA27" s="461"/>
      <c r="AB27" s="461"/>
      <c r="AC27" s="461"/>
      <c r="AD27" s="461"/>
      <c r="AE27" s="461"/>
      <c r="AF27" s="461"/>
      <c r="AG27" s="462"/>
      <c r="AH27" s="482">
        <v>10</v>
      </c>
      <c r="AI27" s="483"/>
      <c r="AJ27" s="483"/>
      <c r="AK27" s="483"/>
      <c r="AL27" s="525"/>
      <c r="AM27" s="482">
        <v>41150</v>
      </c>
      <c r="AN27" s="483"/>
      <c r="AO27" s="483"/>
      <c r="AP27" s="483"/>
      <c r="AQ27" s="483"/>
      <c r="AR27" s="525"/>
      <c r="AS27" s="482">
        <v>4115</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t="s">
        <v>172</v>
      </c>
      <c r="BO27" s="608"/>
      <c r="BP27" s="608"/>
      <c r="BQ27" s="608"/>
      <c r="BR27" s="608"/>
      <c r="BS27" s="608"/>
      <c r="BT27" s="608"/>
      <c r="BU27" s="609"/>
      <c r="BV27" s="607" t="s">
        <v>172</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2">
      <c r="A28" s="187"/>
      <c r="B28" s="571"/>
      <c r="C28" s="572"/>
      <c r="D28" s="573"/>
      <c r="E28" s="481" t="s">
        <v>181</v>
      </c>
      <c r="F28" s="461"/>
      <c r="G28" s="461"/>
      <c r="H28" s="461"/>
      <c r="I28" s="461"/>
      <c r="J28" s="461"/>
      <c r="K28" s="462"/>
      <c r="L28" s="482">
        <v>1</v>
      </c>
      <c r="M28" s="483"/>
      <c r="N28" s="483"/>
      <c r="O28" s="483"/>
      <c r="P28" s="525"/>
      <c r="Q28" s="482">
        <v>7835</v>
      </c>
      <c r="R28" s="483"/>
      <c r="S28" s="483"/>
      <c r="T28" s="483"/>
      <c r="U28" s="483"/>
      <c r="V28" s="525"/>
      <c r="W28" s="584"/>
      <c r="X28" s="572"/>
      <c r="Y28" s="573"/>
      <c r="Z28" s="481" t="s">
        <v>182</v>
      </c>
      <c r="AA28" s="461"/>
      <c r="AB28" s="461"/>
      <c r="AC28" s="461"/>
      <c r="AD28" s="461"/>
      <c r="AE28" s="461"/>
      <c r="AF28" s="461"/>
      <c r="AG28" s="462"/>
      <c r="AH28" s="482" t="s">
        <v>172</v>
      </c>
      <c r="AI28" s="483"/>
      <c r="AJ28" s="483"/>
      <c r="AK28" s="483"/>
      <c r="AL28" s="525"/>
      <c r="AM28" s="482" t="s">
        <v>172</v>
      </c>
      <c r="AN28" s="483"/>
      <c r="AO28" s="483"/>
      <c r="AP28" s="483"/>
      <c r="AQ28" s="483"/>
      <c r="AR28" s="525"/>
      <c r="AS28" s="482" t="s">
        <v>172</v>
      </c>
      <c r="AT28" s="483"/>
      <c r="AU28" s="483"/>
      <c r="AV28" s="483"/>
      <c r="AW28" s="483"/>
      <c r="AX28" s="484"/>
      <c r="AY28" s="610" t="s">
        <v>183</v>
      </c>
      <c r="AZ28" s="611"/>
      <c r="BA28" s="611"/>
      <c r="BB28" s="612"/>
      <c r="BC28" s="391" t="s">
        <v>48</v>
      </c>
      <c r="BD28" s="392"/>
      <c r="BE28" s="392"/>
      <c r="BF28" s="392"/>
      <c r="BG28" s="392"/>
      <c r="BH28" s="392"/>
      <c r="BI28" s="392"/>
      <c r="BJ28" s="392"/>
      <c r="BK28" s="392"/>
      <c r="BL28" s="392"/>
      <c r="BM28" s="393"/>
      <c r="BN28" s="394">
        <v>50469979</v>
      </c>
      <c r="BO28" s="395"/>
      <c r="BP28" s="395"/>
      <c r="BQ28" s="395"/>
      <c r="BR28" s="395"/>
      <c r="BS28" s="395"/>
      <c r="BT28" s="395"/>
      <c r="BU28" s="396"/>
      <c r="BV28" s="394">
        <v>56950536</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2">
      <c r="A29" s="187"/>
      <c r="B29" s="571"/>
      <c r="C29" s="572"/>
      <c r="D29" s="573"/>
      <c r="E29" s="481" t="s">
        <v>184</v>
      </c>
      <c r="F29" s="461"/>
      <c r="G29" s="461"/>
      <c r="H29" s="461"/>
      <c r="I29" s="461"/>
      <c r="J29" s="461"/>
      <c r="K29" s="462"/>
      <c r="L29" s="482">
        <v>48</v>
      </c>
      <c r="M29" s="483"/>
      <c r="N29" s="483"/>
      <c r="O29" s="483"/>
      <c r="P29" s="525"/>
      <c r="Q29" s="482">
        <v>6123</v>
      </c>
      <c r="R29" s="483"/>
      <c r="S29" s="483"/>
      <c r="T29" s="483"/>
      <c r="U29" s="483"/>
      <c r="V29" s="525"/>
      <c r="W29" s="585"/>
      <c r="X29" s="586"/>
      <c r="Y29" s="587"/>
      <c r="Z29" s="481" t="s">
        <v>185</v>
      </c>
      <c r="AA29" s="461"/>
      <c r="AB29" s="461"/>
      <c r="AC29" s="461"/>
      <c r="AD29" s="461"/>
      <c r="AE29" s="461"/>
      <c r="AF29" s="461"/>
      <c r="AG29" s="462"/>
      <c r="AH29" s="482">
        <v>4143</v>
      </c>
      <c r="AI29" s="483"/>
      <c r="AJ29" s="483"/>
      <c r="AK29" s="483"/>
      <c r="AL29" s="525"/>
      <c r="AM29" s="482">
        <v>12568273</v>
      </c>
      <c r="AN29" s="483"/>
      <c r="AO29" s="483"/>
      <c r="AP29" s="483"/>
      <c r="AQ29" s="483"/>
      <c r="AR29" s="525"/>
      <c r="AS29" s="482">
        <v>3034</v>
      </c>
      <c r="AT29" s="483"/>
      <c r="AU29" s="483"/>
      <c r="AV29" s="483"/>
      <c r="AW29" s="483"/>
      <c r="AX29" s="484"/>
      <c r="AY29" s="613"/>
      <c r="AZ29" s="614"/>
      <c r="BA29" s="614"/>
      <c r="BB29" s="615"/>
      <c r="BC29" s="465" t="s">
        <v>186</v>
      </c>
      <c r="BD29" s="466"/>
      <c r="BE29" s="466"/>
      <c r="BF29" s="466"/>
      <c r="BG29" s="466"/>
      <c r="BH29" s="466"/>
      <c r="BI29" s="466"/>
      <c r="BJ29" s="466"/>
      <c r="BK29" s="466"/>
      <c r="BL29" s="466"/>
      <c r="BM29" s="467"/>
      <c r="BN29" s="431">
        <v>1245348</v>
      </c>
      <c r="BO29" s="432"/>
      <c r="BP29" s="432"/>
      <c r="BQ29" s="432"/>
      <c r="BR29" s="432"/>
      <c r="BS29" s="432"/>
      <c r="BT29" s="432"/>
      <c r="BU29" s="433"/>
      <c r="BV29" s="431">
        <v>2743482</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5">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187</v>
      </c>
      <c r="X30" s="592"/>
      <c r="Y30" s="592"/>
      <c r="Z30" s="592"/>
      <c r="AA30" s="592"/>
      <c r="AB30" s="592"/>
      <c r="AC30" s="592"/>
      <c r="AD30" s="592"/>
      <c r="AE30" s="592"/>
      <c r="AF30" s="592"/>
      <c r="AG30" s="593"/>
      <c r="AH30" s="550">
        <v>100.6</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60155978</v>
      </c>
      <c r="BO30" s="608"/>
      <c r="BP30" s="608"/>
      <c r="BQ30" s="608"/>
      <c r="BR30" s="608"/>
      <c r="BS30" s="608"/>
      <c r="BT30" s="608"/>
      <c r="BU30" s="609"/>
      <c r="BV30" s="607">
        <v>54499665</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5" t="s">
        <v>194</v>
      </c>
      <c r="D33" s="455"/>
      <c r="E33" s="420" t="s">
        <v>195</v>
      </c>
      <c r="F33" s="420"/>
      <c r="G33" s="420"/>
      <c r="H33" s="420"/>
      <c r="I33" s="420"/>
      <c r="J33" s="420"/>
      <c r="K33" s="420"/>
      <c r="L33" s="420"/>
      <c r="M33" s="420"/>
      <c r="N33" s="420"/>
      <c r="O33" s="420"/>
      <c r="P33" s="420"/>
      <c r="Q33" s="420"/>
      <c r="R33" s="420"/>
      <c r="S33" s="420"/>
      <c r="T33" s="216"/>
      <c r="U33" s="455" t="s">
        <v>194</v>
      </c>
      <c r="V33" s="455"/>
      <c r="W33" s="420" t="s">
        <v>195</v>
      </c>
      <c r="X33" s="420"/>
      <c r="Y33" s="420"/>
      <c r="Z33" s="420"/>
      <c r="AA33" s="420"/>
      <c r="AB33" s="420"/>
      <c r="AC33" s="420"/>
      <c r="AD33" s="420"/>
      <c r="AE33" s="420"/>
      <c r="AF33" s="420"/>
      <c r="AG33" s="420"/>
      <c r="AH33" s="420"/>
      <c r="AI33" s="420"/>
      <c r="AJ33" s="420"/>
      <c r="AK33" s="420"/>
      <c r="AL33" s="216"/>
      <c r="AM33" s="455" t="s">
        <v>196</v>
      </c>
      <c r="AN33" s="455"/>
      <c r="AO33" s="420" t="s">
        <v>197</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55" t="s">
        <v>198</v>
      </c>
      <c r="BX33" s="455"/>
      <c r="BY33" s="420" t="s">
        <v>200</v>
      </c>
      <c r="BZ33" s="420"/>
      <c r="CA33" s="420"/>
      <c r="CB33" s="420"/>
      <c r="CC33" s="420"/>
      <c r="CD33" s="420"/>
      <c r="CE33" s="420"/>
      <c r="CF33" s="420"/>
      <c r="CG33" s="420"/>
      <c r="CH33" s="420"/>
      <c r="CI33" s="420"/>
      <c r="CJ33" s="420"/>
      <c r="CK33" s="420"/>
      <c r="CL33" s="420"/>
      <c r="CM33" s="420"/>
      <c r="CN33" s="216"/>
      <c r="CO33" s="455" t="s">
        <v>196</v>
      </c>
      <c r="CP33" s="455"/>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x14ac:dyDescent="0.2">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5</v>
      </c>
      <c r="BX34" s="620"/>
      <c r="BY34" s="621" t="str">
        <f>IF('各会計、関係団体の財政状況及び健全化判断比率'!B68="","",'各会計、関係団体の財政状況及び健全化判断比率'!B68)</f>
        <v>特別区人事・厚生事務組合</v>
      </c>
      <c r="BZ34" s="621"/>
      <c r="CA34" s="621"/>
      <c r="CB34" s="621"/>
      <c r="CC34" s="621"/>
      <c r="CD34" s="621"/>
      <c r="CE34" s="621"/>
      <c r="CF34" s="621"/>
      <c r="CG34" s="621"/>
      <c r="CH34" s="621"/>
      <c r="CI34" s="621"/>
      <c r="CJ34" s="621"/>
      <c r="CK34" s="621"/>
      <c r="CL34" s="621"/>
      <c r="CM34" s="621"/>
      <c r="CN34" s="214"/>
      <c r="CO34" s="620">
        <f>IF(CQ34="","",MAX(C34:D43,U34:V43,AM34:AN43,BE34:BF43,BW34:BX43)+1)</f>
        <v>11</v>
      </c>
      <c r="CP34" s="620"/>
      <c r="CQ34" s="621" t="str">
        <f>IF('各会計、関係団体の財政状況及び健全化判断比率'!BS7="","",'各会計、関係団体の財政状況及び健全化判断比率'!BS7)</f>
        <v>大田区文化振興協会</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2">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6</v>
      </c>
      <c r="BX35" s="620"/>
      <c r="BY35" s="621" t="str">
        <f>IF('各会計、関係団体の財政状況及び健全化判断比率'!B69="","",'各会計、関係団体の財政状況及び健全化判断比率'!B69)</f>
        <v>特別区競馬組合</v>
      </c>
      <c r="BZ35" s="621"/>
      <c r="CA35" s="621"/>
      <c r="CB35" s="621"/>
      <c r="CC35" s="621"/>
      <c r="CD35" s="621"/>
      <c r="CE35" s="621"/>
      <c r="CF35" s="621"/>
      <c r="CG35" s="621"/>
      <c r="CH35" s="621"/>
      <c r="CI35" s="621"/>
      <c r="CJ35" s="621"/>
      <c r="CK35" s="621"/>
      <c r="CL35" s="621"/>
      <c r="CM35" s="621"/>
      <c r="CN35" s="214"/>
      <c r="CO35" s="620">
        <f t="shared" ref="CO35:CO43" si="3">IF(CQ35="","",CO34+1)</f>
        <v>12</v>
      </c>
      <c r="CP35" s="620"/>
      <c r="CQ35" s="621" t="str">
        <f>IF('各会計、関係団体の財政状況及び健全化判断比率'!BS8="","",'各会計、関係団体の財政状況及び健全化判断比率'!BS8)</f>
        <v>大田区産業振興協会</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2">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7</v>
      </c>
      <c r="BX36" s="620"/>
      <c r="BY36" s="621" t="str">
        <f>IF('各会計、関係団体の財政状況及び健全化判断比率'!B70="","",'各会計、関係団体の財政状況及び健全化判断比率'!B70)</f>
        <v>臨海部広域斎場組合</v>
      </c>
      <c r="BZ36" s="621"/>
      <c r="CA36" s="621"/>
      <c r="CB36" s="621"/>
      <c r="CC36" s="621"/>
      <c r="CD36" s="621"/>
      <c r="CE36" s="621"/>
      <c r="CF36" s="621"/>
      <c r="CG36" s="621"/>
      <c r="CH36" s="621"/>
      <c r="CI36" s="621"/>
      <c r="CJ36" s="621"/>
      <c r="CK36" s="621"/>
      <c r="CL36" s="621"/>
      <c r="CM36" s="621"/>
      <c r="CN36" s="214"/>
      <c r="CO36" s="620">
        <f t="shared" si="3"/>
        <v>13</v>
      </c>
      <c r="CP36" s="620"/>
      <c r="CQ36" s="621" t="str">
        <f>IF('各会計、関係団体の財政状況及び健全化判断比率'!BS9="","",'各会計、関係団体の財政状況及び健全化判断比率'!BS9)</f>
        <v>大田区スポーツ協会</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2">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8</v>
      </c>
      <c r="BX37" s="620"/>
      <c r="BY37" s="621" t="str">
        <f>IF('各会計、関係団体の財政状況及び健全化判断比率'!B71="","",'各会計、関係団体の財政状況及び健全化判断比率'!B71)</f>
        <v>東京二十三区清掃一部事務組合</v>
      </c>
      <c r="BZ37" s="621"/>
      <c r="CA37" s="621"/>
      <c r="CB37" s="621"/>
      <c r="CC37" s="621"/>
      <c r="CD37" s="621"/>
      <c r="CE37" s="621"/>
      <c r="CF37" s="621"/>
      <c r="CG37" s="621"/>
      <c r="CH37" s="621"/>
      <c r="CI37" s="621"/>
      <c r="CJ37" s="621"/>
      <c r="CK37" s="621"/>
      <c r="CL37" s="621"/>
      <c r="CM37" s="621"/>
      <c r="CN37" s="214"/>
      <c r="CO37" s="620">
        <f t="shared" si="3"/>
        <v>14</v>
      </c>
      <c r="CP37" s="620"/>
      <c r="CQ37" s="621" t="str">
        <f>IF('各会計、関係団体の財政状況及び健全化判断比率'!BS10="","",'各会計、関係団体の財政状況及び健全化判断比率'!BS10)</f>
        <v>大田区土地開発公社</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v>
      </c>
      <c r="DH37" s="622"/>
      <c r="DI37" s="218"/>
      <c r="DJ37" s="186"/>
      <c r="DK37" s="186"/>
      <c r="DL37" s="186"/>
      <c r="DM37" s="186"/>
      <c r="DN37" s="186"/>
      <c r="DO37" s="186"/>
    </row>
    <row r="38" spans="1:119" ht="32.25" customHeight="1" x14ac:dyDescent="0.2">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9</v>
      </c>
      <c r="BX38" s="620"/>
      <c r="BY38" s="621" t="str">
        <f>IF('各会計、関係団体の財政状況及び健全化判断比率'!B72="","",'各会計、関係団体の財政状況及び健全化判断比率'!B72)</f>
        <v>東京都後期高齢者医療広域連合（一般会計）</v>
      </c>
      <c r="BZ38" s="621"/>
      <c r="CA38" s="621"/>
      <c r="CB38" s="621"/>
      <c r="CC38" s="621"/>
      <c r="CD38" s="621"/>
      <c r="CE38" s="621"/>
      <c r="CF38" s="621"/>
      <c r="CG38" s="621"/>
      <c r="CH38" s="621"/>
      <c r="CI38" s="621"/>
      <c r="CJ38" s="621"/>
      <c r="CK38" s="621"/>
      <c r="CL38" s="621"/>
      <c r="CM38" s="621"/>
      <c r="CN38" s="214"/>
      <c r="CO38" s="620">
        <f t="shared" si="3"/>
        <v>15</v>
      </c>
      <c r="CP38" s="620"/>
      <c r="CQ38" s="621" t="str">
        <f>IF('各会計、関係団体の財政状況及び健全化判断比率'!BS11="","",'各会計、関係団体の財政状況及び健全化判断比率'!BS11)</f>
        <v>大田まちづくり公社</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2">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10</v>
      </c>
      <c r="BX39" s="620"/>
      <c r="BY39" s="621" t="str">
        <f>IF('各会計、関係団体の財政状況及び健全化判断比率'!B73="","",'各会計、関係団体の財政状況及び健全化判断比率'!B73)</f>
        <v>東京都後期高齢者医療広域連合
（後期高齢者医療特別会計）</v>
      </c>
      <c r="BZ39" s="621"/>
      <c r="CA39" s="621"/>
      <c r="CB39" s="621"/>
      <c r="CC39" s="621"/>
      <c r="CD39" s="621"/>
      <c r="CE39" s="621"/>
      <c r="CF39" s="621"/>
      <c r="CG39" s="621"/>
      <c r="CH39" s="621"/>
      <c r="CI39" s="621"/>
      <c r="CJ39" s="621"/>
      <c r="CK39" s="621"/>
      <c r="CL39" s="621"/>
      <c r="CM39" s="621"/>
      <c r="CN39" s="214"/>
      <c r="CO39" s="620">
        <f t="shared" si="3"/>
        <v>16</v>
      </c>
      <c r="CP39" s="620"/>
      <c r="CQ39" s="621" t="str">
        <f>IF('各会計、関係団体の財政状況及び健全化判断比率'!BS12="","",'各会計、関係団体の財政状況及び健全化判断比率'!BS12)</f>
        <v>大田区環境公社</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2">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f t="shared" si="3"/>
        <v>17</v>
      </c>
      <c r="CP40" s="620"/>
      <c r="CQ40" s="621" t="str">
        <f>IF('各会計、関係団体の財政状況及び健全化判断比率'!BS13="","",'各会計、関係団体の財政状況及び健全化判断比率'!BS13)</f>
        <v>国際都市おおた協会</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2">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2">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2">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os21gpM6txec2pvEmzOrfgxQQFhScvqjnGSE2I+SQt/o31rnhnZjO253W44d2zWhaBCpRl84o9lHUJ0/sfNH4A==" saltValue="/aq1HV7WHyFmYOG9PJLRm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7"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2">
      <c r="A34" s="22"/>
      <c r="B34" s="31"/>
      <c r="C34" s="1212" t="s">
        <v>557</v>
      </c>
      <c r="D34" s="1212"/>
      <c r="E34" s="1213"/>
      <c r="F34" s="32">
        <v>3.86</v>
      </c>
      <c r="G34" s="33">
        <v>6.06</v>
      </c>
      <c r="H34" s="33">
        <v>2.79</v>
      </c>
      <c r="I34" s="33">
        <v>2.15</v>
      </c>
      <c r="J34" s="34">
        <v>4.3600000000000003</v>
      </c>
      <c r="K34" s="22"/>
      <c r="L34" s="22"/>
      <c r="M34" s="22"/>
      <c r="N34" s="22"/>
      <c r="O34" s="22"/>
      <c r="P34" s="22"/>
    </row>
    <row r="35" spans="1:16" ht="39" customHeight="1" x14ac:dyDescent="0.2">
      <c r="A35" s="22"/>
      <c r="B35" s="35"/>
      <c r="C35" s="1206" t="s">
        <v>558</v>
      </c>
      <c r="D35" s="1207"/>
      <c r="E35" s="1208"/>
      <c r="F35" s="36">
        <v>1.28</v>
      </c>
      <c r="G35" s="37">
        <v>1.22</v>
      </c>
      <c r="H35" s="37">
        <v>1.07</v>
      </c>
      <c r="I35" s="37">
        <v>1.26</v>
      </c>
      <c r="J35" s="38">
        <v>1.0900000000000001</v>
      </c>
      <c r="K35" s="22"/>
      <c r="L35" s="22"/>
      <c r="M35" s="22"/>
      <c r="N35" s="22"/>
      <c r="O35" s="22"/>
      <c r="P35" s="22"/>
    </row>
    <row r="36" spans="1:16" ht="39" customHeight="1" x14ac:dyDescent="0.2">
      <c r="A36" s="22"/>
      <c r="B36" s="35"/>
      <c r="C36" s="1206" t="s">
        <v>559</v>
      </c>
      <c r="D36" s="1207"/>
      <c r="E36" s="1208"/>
      <c r="F36" s="36">
        <v>1.77</v>
      </c>
      <c r="G36" s="37">
        <v>0.96</v>
      </c>
      <c r="H36" s="37">
        <v>0.61</v>
      </c>
      <c r="I36" s="37">
        <v>0.57999999999999996</v>
      </c>
      <c r="J36" s="38">
        <v>0.63</v>
      </c>
      <c r="K36" s="22"/>
      <c r="L36" s="22"/>
      <c r="M36" s="22"/>
      <c r="N36" s="22"/>
      <c r="O36" s="22"/>
      <c r="P36" s="22"/>
    </row>
    <row r="37" spans="1:16" ht="39" customHeight="1" x14ac:dyDescent="0.2">
      <c r="A37" s="22"/>
      <c r="B37" s="35"/>
      <c r="C37" s="1206" t="s">
        <v>560</v>
      </c>
      <c r="D37" s="1207"/>
      <c r="E37" s="1208"/>
      <c r="F37" s="36">
        <v>0.08</v>
      </c>
      <c r="G37" s="37">
        <v>0.09</v>
      </c>
      <c r="H37" s="37">
        <v>0.06</v>
      </c>
      <c r="I37" s="37">
        <v>7.0000000000000007E-2</v>
      </c>
      <c r="J37" s="38">
        <v>0.11</v>
      </c>
      <c r="K37" s="22"/>
      <c r="L37" s="22"/>
      <c r="M37" s="22"/>
      <c r="N37" s="22"/>
      <c r="O37" s="22"/>
      <c r="P37" s="22"/>
    </row>
    <row r="38" spans="1:16" ht="39" customHeight="1" x14ac:dyDescent="0.2">
      <c r="A38" s="22"/>
      <c r="B38" s="35"/>
      <c r="C38" s="1206"/>
      <c r="D38" s="1207"/>
      <c r="E38" s="1208"/>
      <c r="F38" s="36"/>
      <c r="G38" s="37"/>
      <c r="H38" s="37"/>
      <c r="I38" s="37"/>
      <c r="J38" s="38"/>
      <c r="K38" s="22"/>
      <c r="L38" s="22"/>
      <c r="M38" s="22"/>
      <c r="N38" s="22"/>
      <c r="O38" s="22"/>
      <c r="P38" s="22"/>
    </row>
    <row r="39" spans="1:16" ht="39" customHeight="1" x14ac:dyDescent="0.2">
      <c r="A39" s="22"/>
      <c r="B39" s="35"/>
      <c r="C39" s="1206"/>
      <c r="D39" s="1207"/>
      <c r="E39" s="1208"/>
      <c r="F39" s="36"/>
      <c r="G39" s="37"/>
      <c r="H39" s="37"/>
      <c r="I39" s="37"/>
      <c r="J39" s="38"/>
      <c r="K39" s="22"/>
      <c r="L39" s="22"/>
      <c r="M39" s="22"/>
      <c r="N39" s="22"/>
      <c r="O39" s="22"/>
      <c r="P39" s="22"/>
    </row>
    <row r="40" spans="1:16" ht="39" customHeight="1" x14ac:dyDescent="0.2">
      <c r="A40" s="22"/>
      <c r="B40" s="35"/>
      <c r="C40" s="1206"/>
      <c r="D40" s="1207"/>
      <c r="E40" s="1208"/>
      <c r="F40" s="36"/>
      <c r="G40" s="37"/>
      <c r="H40" s="37"/>
      <c r="I40" s="37"/>
      <c r="J40" s="38"/>
      <c r="K40" s="22"/>
      <c r="L40" s="22"/>
      <c r="M40" s="22"/>
      <c r="N40" s="22"/>
      <c r="O40" s="22"/>
      <c r="P40" s="22"/>
    </row>
    <row r="41" spans="1:16" ht="39" customHeight="1" x14ac:dyDescent="0.2">
      <c r="A41" s="22"/>
      <c r="B41" s="35"/>
      <c r="C41" s="1206"/>
      <c r="D41" s="1207"/>
      <c r="E41" s="1208"/>
      <c r="F41" s="36"/>
      <c r="G41" s="37"/>
      <c r="H41" s="37"/>
      <c r="I41" s="37"/>
      <c r="J41" s="38"/>
      <c r="K41" s="22"/>
      <c r="L41" s="22"/>
      <c r="M41" s="22"/>
      <c r="N41" s="22"/>
      <c r="O41" s="22"/>
      <c r="P41" s="22"/>
    </row>
    <row r="42" spans="1:16" ht="39" customHeight="1" x14ac:dyDescent="0.2">
      <c r="A42" s="22"/>
      <c r="B42" s="39"/>
      <c r="C42" s="1206" t="s">
        <v>561</v>
      </c>
      <c r="D42" s="1207"/>
      <c r="E42" s="1208"/>
      <c r="F42" s="36" t="s">
        <v>506</v>
      </c>
      <c r="G42" s="37" t="s">
        <v>506</v>
      </c>
      <c r="H42" s="37" t="s">
        <v>506</v>
      </c>
      <c r="I42" s="37" t="s">
        <v>506</v>
      </c>
      <c r="J42" s="38" t="s">
        <v>506</v>
      </c>
      <c r="K42" s="22"/>
      <c r="L42" s="22"/>
      <c r="M42" s="22"/>
      <c r="N42" s="22"/>
      <c r="O42" s="22"/>
      <c r="P42" s="22"/>
    </row>
    <row r="43" spans="1:16" ht="39" customHeight="1" thickBot="1" x14ac:dyDescent="0.25">
      <c r="A43" s="22"/>
      <c r="B43" s="40"/>
      <c r="C43" s="1209" t="s">
        <v>562</v>
      </c>
      <c r="D43" s="1210"/>
      <c r="E43" s="1211"/>
      <c r="F43" s="41" t="s">
        <v>506</v>
      </c>
      <c r="G43" s="42" t="s">
        <v>506</v>
      </c>
      <c r="H43" s="42" t="s">
        <v>506</v>
      </c>
      <c r="I43" s="42" t="s">
        <v>506</v>
      </c>
      <c r="J43" s="43" t="s">
        <v>506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kG4g5pm6m/GBiJtsoOEx7rbNkmPJDrTA876AXfGbfgiSjGAkUreW7WfnMb7/z67kYxq9Y3NhTYvLCph6SjjBww==" saltValue="F8WY7XY4zzDjX9x85Mk0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41"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2">
      <c r="A45" s="48"/>
      <c r="B45" s="1214" t="s">
        <v>11</v>
      </c>
      <c r="C45" s="1215"/>
      <c r="D45" s="58"/>
      <c r="E45" s="1220" t="s">
        <v>12</v>
      </c>
      <c r="F45" s="1220"/>
      <c r="G45" s="1220"/>
      <c r="H45" s="1220"/>
      <c r="I45" s="1220"/>
      <c r="J45" s="1221"/>
      <c r="K45" s="59">
        <v>4673</v>
      </c>
      <c r="L45" s="60">
        <v>4192</v>
      </c>
      <c r="M45" s="60">
        <v>3270</v>
      </c>
      <c r="N45" s="60">
        <v>2950</v>
      </c>
      <c r="O45" s="61">
        <v>2493</v>
      </c>
      <c r="P45" s="48"/>
      <c r="Q45" s="48"/>
      <c r="R45" s="48"/>
      <c r="S45" s="48"/>
      <c r="T45" s="48"/>
      <c r="U45" s="48"/>
    </row>
    <row r="46" spans="1:21" ht="30.75" customHeight="1" x14ac:dyDescent="0.2">
      <c r="A46" s="48"/>
      <c r="B46" s="1216"/>
      <c r="C46" s="1217"/>
      <c r="D46" s="62"/>
      <c r="E46" s="1222" t="s">
        <v>13</v>
      </c>
      <c r="F46" s="1222"/>
      <c r="G46" s="1222"/>
      <c r="H46" s="1222"/>
      <c r="I46" s="1222"/>
      <c r="J46" s="1223"/>
      <c r="K46" s="63" t="s">
        <v>506</v>
      </c>
      <c r="L46" s="64" t="s">
        <v>506</v>
      </c>
      <c r="M46" s="64" t="s">
        <v>506</v>
      </c>
      <c r="N46" s="64" t="s">
        <v>506</v>
      </c>
      <c r="O46" s="65" t="s">
        <v>506</v>
      </c>
      <c r="P46" s="48"/>
      <c r="Q46" s="48"/>
      <c r="R46" s="48"/>
      <c r="S46" s="48"/>
      <c r="T46" s="48"/>
      <c r="U46" s="48"/>
    </row>
    <row r="47" spans="1:21" ht="30.75" customHeight="1" x14ac:dyDescent="0.2">
      <c r="A47" s="48"/>
      <c r="B47" s="1216"/>
      <c r="C47" s="1217"/>
      <c r="D47" s="62"/>
      <c r="E47" s="1222" t="s">
        <v>14</v>
      </c>
      <c r="F47" s="1222"/>
      <c r="G47" s="1222"/>
      <c r="H47" s="1222"/>
      <c r="I47" s="1222"/>
      <c r="J47" s="1223"/>
      <c r="K47" s="63">
        <v>160</v>
      </c>
      <c r="L47" s="64">
        <v>138</v>
      </c>
      <c r="M47" s="64">
        <v>138</v>
      </c>
      <c r="N47" s="64">
        <v>138</v>
      </c>
      <c r="O47" s="65">
        <v>138</v>
      </c>
      <c r="P47" s="48"/>
      <c r="Q47" s="48"/>
      <c r="R47" s="48"/>
      <c r="S47" s="48"/>
      <c r="T47" s="48"/>
      <c r="U47" s="48"/>
    </row>
    <row r="48" spans="1:21" ht="30.75" customHeight="1" x14ac:dyDescent="0.2">
      <c r="A48" s="48"/>
      <c r="B48" s="1216"/>
      <c r="C48" s="1217"/>
      <c r="D48" s="62"/>
      <c r="E48" s="1222" t="s">
        <v>15</v>
      </c>
      <c r="F48" s="1222"/>
      <c r="G48" s="1222"/>
      <c r="H48" s="1222"/>
      <c r="I48" s="1222"/>
      <c r="J48" s="1223"/>
      <c r="K48" s="63" t="s">
        <v>506</v>
      </c>
      <c r="L48" s="64" t="s">
        <v>506</v>
      </c>
      <c r="M48" s="64" t="s">
        <v>506</v>
      </c>
      <c r="N48" s="64" t="s">
        <v>506</v>
      </c>
      <c r="O48" s="65" t="s">
        <v>506</v>
      </c>
      <c r="P48" s="48"/>
      <c r="Q48" s="48"/>
      <c r="R48" s="48"/>
      <c r="S48" s="48"/>
      <c r="T48" s="48"/>
      <c r="U48" s="48"/>
    </row>
    <row r="49" spans="1:21" ht="30.75" customHeight="1" x14ac:dyDescent="0.2">
      <c r="A49" s="48"/>
      <c r="B49" s="1216"/>
      <c r="C49" s="1217"/>
      <c r="D49" s="62"/>
      <c r="E49" s="1222" t="s">
        <v>16</v>
      </c>
      <c r="F49" s="1222"/>
      <c r="G49" s="1222"/>
      <c r="H49" s="1222"/>
      <c r="I49" s="1222"/>
      <c r="J49" s="1223"/>
      <c r="K49" s="63">
        <v>419</v>
      </c>
      <c r="L49" s="64">
        <v>315</v>
      </c>
      <c r="M49" s="64">
        <v>301</v>
      </c>
      <c r="N49" s="64">
        <v>189</v>
      </c>
      <c r="O49" s="65">
        <v>211</v>
      </c>
      <c r="P49" s="48"/>
      <c r="Q49" s="48"/>
      <c r="R49" s="48"/>
      <c r="S49" s="48"/>
      <c r="T49" s="48"/>
      <c r="U49" s="48"/>
    </row>
    <row r="50" spans="1:21" ht="30.75" customHeight="1" x14ac:dyDescent="0.2">
      <c r="A50" s="48"/>
      <c r="B50" s="1216"/>
      <c r="C50" s="1217"/>
      <c r="D50" s="62"/>
      <c r="E50" s="1222" t="s">
        <v>17</v>
      </c>
      <c r="F50" s="1222"/>
      <c r="G50" s="1222"/>
      <c r="H50" s="1222"/>
      <c r="I50" s="1222"/>
      <c r="J50" s="1223"/>
      <c r="K50" s="63">
        <v>2168</v>
      </c>
      <c r="L50" s="64">
        <v>1723</v>
      </c>
      <c r="M50" s="64">
        <v>1741</v>
      </c>
      <c r="N50" s="64">
        <v>2732</v>
      </c>
      <c r="O50" s="65">
        <v>3521</v>
      </c>
      <c r="P50" s="48"/>
      <c r="Q50" s="48"/>
      <c r="R50" s="48"/>
      <c r="S50" s="48"/>
      <c r="T50" s="48"/>
      <c r="U50" s="48"/>
    </row>
    <row r="51" spans="1:21" ht="30.75" customHeight="1" x14ac:dyDescent="0.2">
      <c r="A51" s="48"/>
      <c r="B51" s="1218"/>
      <c r="C51" s="1219"/>
      <c r="D51" s="66"/>
      <c r="E51" s="1222" t="s">
        <v>18</v>
      </c>
      <c r="F51" s="1222"/>
      <c r="G51" s="1222"/>
      <c r="H51" s="1222"/>
      <c r="I51" s="1222"/>
      <c r="J51" s="1223"/>
      <c r="K51" s="63" t="s">
        <v>506</v>
      </c>
      <c r="L51" s="64" t="s">
        <v>506</v>
      </c>
      <c r="M51" s="64" t="s">
        <v>506</v>
      </c>
      <c r="N51" s="64" t="s">
        <v>506</v>
      </c>
      <c r="O51" s="65" t="s">
        <v>506</v>
      </c>
      <c r="P51" s="48"/>
      <c r="Q51" s="48"/>
      <c r="R51" s="48"/>
      <c r="S51" s="48"/>
      <c r="T51" s="48"/>
      <c r="U51" s="48"/>
    </row>
    <row r="52" spans="1:21" ht="30.75" customHeight="1" x14ac:dyDescent="0.2">
      <c r="A52" s="48"/>
      <c r="B52" s="1224" t="s">
        <v>19</v>
      </c>
      <c r="C52" s="1225"/>
      <c r="D52" s="66"/>
      <c r="E52" s="1222" t="s">
        <v>20</v>
      </c>
      <c r="F52" s="1222"/>
      <c r="G52" s="1222"/>
      <c r="H52" s="1222"/>
      <c r="I52" s="1222"/>
      <c r="J52" s="1223"/>
      <c r="K52" s="63">
        <v>12851</v>
      </c>
      <c r="L52" s="64">
        <v>12459</v>
      </c>
      <c r="M52" s="64">
        <v>11976</v>
      </c>
      <c r="N52" s="64">
        <v>11694</v>
      </c>
      <c r="O52" s="65">
        <v>11469</v>
      </c>
      <c r="P52" s="48"/>
      <c r="Q52" s="48"/>
      <c r="R52" s="48"/>
      <c r="S52" s="48"/>
      <c r="T52" s="48"/>
      <c r="U52" s="48"/>
    </row>
    <row r="53" spans="1:21" ht="30.75" customHeight="1" thickBot="1" x14ac:dyDescent="0.25">
      <c r="A53" s="48"/>
      <c r="B53" s="1226" t="s">
        <v>21</v>
      </c>
      <c r="C53" s="1227"/>
      <c r="D53" s="67"/>
      <c r="E53" s="1228" t="s">
        <v>22</v>
      </c>
      <c r="F53" s="1228"/>
      <c r="G53" s="1228"/>
      <c r="H53" s="1228"/>
      <c r="I53" s="1228"/>
      <c r="J53" s="1229"/>
      <c r="K53" s="68">
        <v>-5431</v>
      </c>
      <c r="L53" s="69">
        <v>-6091</v>
      </c>
      <c r="M53" s="69">
        <v>-6526</v>
      </c>
      <c r="N53" s="69">
        <v>-5685</v>
      </c>
      <c r="O53" s="70">
        <v>-5106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5">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2">
      <c r="B57" s="1230" t="s">
        <v>25</v>
      </c>
      <c r="C57" s="1231"/>
      <c r="D57" s="1234" t="s">
        <v>26</v>
      </c>
      <c r="E57" s="1235"/>
      <c r="F57" s="1235"/>
      <c r="G57" s="1235"/>
      <c r="H57" s="1235"/>
      <c r="I57" s="1235"/>
      <c r="J57" s="1236"/>
      <c r="K57" s="83">
        <v>14442</v>
      </c>
      <c r="L57" s="84">
        <v>12210</v>
      </c>
      <c r="M57" s="84">
        <v>9621</v>
      </c>
      <c r="N57" s="84">
        <v>8030</v>
      </c>
      <c r="O57" s="85">
        <v>6438</v>
      </c>
    </row>
    <row r="58" spans="1:21" ht="31.5" customHeight="1" thickBot="1" x14ac:dyDescent="0.25">
      <c r="B58" s="1232"/>
      <c r="C58" s="1233"/>
      <c r="D58" s="1237" t="s">
        <v>27</v>
      </c>
      <c r="E58" s="1238"/>
      <c r="F58" s="1238"/>
      <c r="G58" s="1238"/>
      <c r="H58" s="1238"/>
      <c r="I58" s="1238"/>
      <c r="J58" s="1239"/>
      <c r="K58" s="86">
        <v>763</v>
      </c>
      <c r="L58" s="87">
        <v>815</v>
      </c>
      <c r="M58" s="87">
        <v>952</v>
      </c>
      <c r="N58" s="87">
        <v>1090</v>
      </c>
      <c r="O58" s="88">
        <v>1228</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LVBS3VKCFTeDgs4Rcia33BJAuUUxRhmL+3XozD7kFfbN+QjEWUA6Hiaef6zt+tuJLc4FxX3khvB741/rdj+8g==" saltValue="u+X7XYy/u5dGbwgnkm4P4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3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548</v>
      </c>
      <c r="J40" s="100" t="s">
        <v>549</v>
      </c>
      <c r="K40" s="100" t="s">
        <v>550</v>
      </c>
      <c r="L40" s="100" t="s">
        <v>551</v>
      </c>
      <c r="M40" s="101" t="s">
        <v>552</v>
      </c>
    </row>
    <row r="41" spans="2:13" ht="27.75" customHeight="1" x14ac:dyDescent="0.2">
      <c r="B41" s="1240" t="s">
        <v>30</v>
      </c>
      <c r="C41" s="1241"/>
      <c r="D41" s="102"/>
      <c r="E41" s="1246" t="s">
        <v>31</v>
      </c>
      <c r="F41" s="1246"/>
      <c r="G41" s="1246"/>
      <c r="H41" s="1247"/>
      <c r="I41" s="103">
        <v>30097</v>
      </c>
      <c r="J41" s="104">
        <v>26531</v>
      </c>
      <c r="K41" s="104">
        <v>23920</v>
      </c>
      <c r="L41" s="104">
        <v>21681</v>
      </c>
      <c r="M41" s="105">
        <v>18277</v>
      </c>
    </row>
    <row r="42" spans="2:13" ht="27.75" customHeight="1" x14ac:dyDescent="0.2">
      <c r="B42" s="1242"/>
      <c r="C42" s="1243"/>
      <c r="D42" s="106"/>
      <c r="E42" s="1248" t="s">
        <v>32</v>
      </c>
      <c r="F42" s="1248"/>
      <c r="G42" s="1248"/>
      <c r="H42" s="1249"/>
      <c r="I42" s="107">
        <v>4934</v>
      </c>
      <c r="J42" s="108">
        <v>12355</v>
      </c>
      <c r="K42" s="108">
        <v>12304</v>
      </c>
      <c r="L42" s="108">
        <v>10863</v>
      </c>
      <c r="M42" s="109">
        <v>10695</v>
      </c>
    </row>
    <row r="43" spans="2:13" ht="27.75" customHeight="1" x14ac:dyDescent="0.2">
      <c r="B43" s="1242"/>
      <c r="C43" s="1243"/>
      <c r="D43" s="106"/>
      <c r="E43" s="1248" t="s">
        <v>33</v>
      </c>
      <c r="F43" s="1248"/>
      <c r="G43" s="1248"/>
      <c r="H43" s="1249"/>
      <c r="I43" s="107" t="s">
        <v>506</v>
      </c>
      <c r="J43" s="108" t="s">
        <v>506</v>
      </c>
      <c r="K43" s="108" t="s">
        <v>506</v>
      </c>
      <c r="L43" s="108" t="s">
        <v>506</v>
      </c>
      <c r="M43" s="109" t="s">
        <v>506</v>
      </c>
    </row>
    <row r="44" spans="2:13" ht="27.75" customHeight="1" x14ac:dyDescent="0.2">
      <c r="B44" s="1242"/>
      <c r="C44" s="1243"/>
      <c r="D44" s="106"/>
      <c r="E44" s="1248" t="s">
        <v>34</v>
      </c>
      <c r="F44" s="1248"/>
      <c r="G44" s="1248"/>
      <c r="H44" s="1249"/>
      <c r="I44" s="107">
        <v>2201</v>
      </c>
      <c r="J44" s="108">
        <v>2417</v>
      </c>
      <c r="K44" s="108">
        <v>2308</v>
      </c>
      <c r="L44" s="108">
        <v>2354</v>
      </c>
      <c r="M44" s="109">
        <v>2794</v>
      </c>
    </row>
    <row r="45" spans="2:13" ht="27.75" customHeight="1" x14ac:dyDescent="0.2">
      <c r="B45" s="1242"/>
      <c r="C45" s="1243"/>
      <c r="D45" s="106"/>
      <c r="E45" s="1248" t="s">
        <v>35</v>
      </c>
      <c r="F45" s="1248"/>
      <c r="G45" s="1248"/>
      <c r="H45" s="1249"/>
      <c r="I45" s="107">
        <v>35485</v>
      </c>
      <c r="J45" s="108">
        <v>32276</v>
      </c>
      <c r="K45" s="108">
        <v>30713</v>
      </c>
      <c r="L45" s="108">
        <v>31082</v>
      </c>
      <c r="M45" s="109">
        <v>29627</v>
      </c>
    </row>
    <row r="46" spans="2:13" ht="27.75" customHeight="1" x14ac:dyDescent="0.2">
      <c r="B46" s="1242"/>
      <c r="C46" s="1243"/>
      <c r="D46" s="110"/>
      <c r="E46" s="1248" t="s">
        <v>36</v>
      </c>
      <c r="F46" s="1248"/>
      <c r="G46" s="1248"/>
      <c r="H46" s="1249"/>
      <c r="I46" s="107">
        <v>5</v>
      </c>
      <c r="J46" s="108">
        <v>2</v>
      </c>
      <c r="K46" s="108">
        <v>1</v>
      </c>
      <c r="L46" s="108">
        <v>1</v>
      </c>
      <c r="M46" s="109">
        <v>1</v>
      </c>
    </row>
    <row r="47" spans="2:13" ht="27.75" customHeight="1" x14ac:dyDescent="0.2">
      <c r="B47" s="1242"/>
      <c r="C47" s="1243"/>
      <c r="D47" s="111"/>
      <c r="E47" s="1250" t="s">
        <v>37</v>
      </c>
      <c r="F47" s="1251"/>
      <c r="G47" s="1251"/>
      <c r="H47" s="1252"/>
      <c r="I47" s="107" t="s">
        <v>506</v>
      </c>
      <c r="J47" s="108" t="s">
        <v>506</v>
      </c>
      <c r="K47" s="108" t="s">
        <v>506</v>
      </c>
      <c r="L47" s="108" t="s">
        <v>506</v>
      </c>
      <c r="M47" s="109" t="s">
        <v>506</v>
      </c>
    </row>
    <row r="48" spans="2:13" ht="27.75" customHeight="1" x14ac:dyDescent="0.2">
      <c r="B48" s="1242"/>
      <c r="C48" s="1243"/>
      <c r="D48" s="106"/>
      <c r="E48" s="1248" t="s">
        <v>38</v>
      </c>
      <c r="F48" s="1248"/>
      <c r="G48" s="1248"/>
      <c r="H48" s="1249"/>
      <c r="I48" s="107" t="s">
        <v>506</v>
      </c>
      <c r="J48" s="108" t="s">
        <v>506</v>
      </c>
      <c r="K48" s="108" t="s">
        <v>506</v>
      </c>
      <c r="L48" s="108" t="s">
        <v>506</v>
      </c>
      <c r="M48" s="109" t="s">
        <v>506</v>
      </c>
    </row>
    <row r="49" spans="2:13" ht="27.75" customHeight="1" x14ac:dyDescent="0.2">
      <c r="B49" s="1244"/>
      <c r="C49" s="1245"/>
      <c r="D49" s="106"/>
      <c r="E49" s="1248" t="s">
        <v>39</v>
      </c>
      <c r="F49" s="1248"/>
      <c r="G49" s="1248"/>
      <c r="H49" s="1249"/>
      <c r="I49" s="107" t="s">
        <v>506</v>
      </c>
      <c r="J49" s="108" t="s">
        <v>506</v>
      </c>
      <c r="K49" s="108" t="s">
        <v>506</v>
      </c>
      <c r="L49" s="108" t="s">
        <v>506</v>
      </c>
      <c r="M49" s="109" t="s">
        <v>506</v>
      </c>
    </row>
    <row r="50" spans="2:13" ht="27.75" customHeight="1" x14ac:dyDescent="0.2">
      <c r="B50" s="1253" t="s">
        <v>40</v>
      </c>
      <c r="C50" s="1254"/>
      <c r="D50" s="112"/>
      <c r="E50" s="1248" t="s">
        <v>41</v>
      </c>
      <c r="F50" s="1248"/>
      <c r="G50" s="1248"/>
      <c r="H50" s="1249"/>
      <c r="I50" s="107">
        <v>130570</v>
      </c>
      <c r="J50" s="108">
        <v>135957</v>
      </c>
      <c r="K50" s="108">
        <v>123212</v>
      </c>
      <c r="L50" s="108">
        <v>122391</v>
      </c>
      <c r="M50" s="109">
        <v>118073</v>
      </c>
    </row>
    <row r="51" spans="2:13" ht="27.75" customHeight="1" x14ac:dyDescent="0.2">
      <c r="B51" s="1242"/>
      <c r="C51" s="1243"/>
      <c r="D51" s="106"/>
      <c r="E51" s="1248" t="s">
        <v>42</v>
      </c>
      <c r="F51" s="1248"/>
      <c r="G51" s="1248"/>
      <c r="H51" s="1249"/>
      <c r="I51" s="107" t="s">
        <v>506</v>
      </c>
      <c r="J51" s="108" t="s">
        <v>506</v>
      </c>
      <c r="K51" s="108" t="s">
        <v>506</v>
      </c>
      <c r="L51" s="108" t="s">
        <v>506</v>
      </c>
      <c r="M51" s="109" t="s">
        <v>506</v>
      </c>
    </row>
    <row r="52" spans="2:13" ht="27.75" customHeight="1" x14ac:dyDescent="0.2">
      <c r="B52" s="1244"/>
      <c r="C52" s="1245"/>
      <c r="D52" s="106"/>
      <c r="E52" s="1248" t="s">
        <v>43</v>
      </c>
      <c r="F52" s="1248"/>
      <c r="G52" s="1248"/>
      <c r="H52" s="1249"/>
      <c r="I52" s="107">
        <v>127702</v>
      </c>
      <c r="J52" s="108">
        <v>116857</v>
      </c>
      <c r="K52" s="108">
        <v>106011</v>
      </c>
      <c r="L52" s="108">
        <v>95602</v>
      </c>
      <c r="M52" s="109">
        <v>86068</v>
      </c>
    </row>
    <row r="53" spans="2:13" ht="27.75" customHeight="1" thickBot="1" x14ac:dyDescent="0.25">
      <c r="B53" s="1255" t="s">
        <v>44</v>
      </c>
      <c r="C53" s="1256"/>
      <c r="D53" s="113"/>
      <c r="E53" s="1257" t="s">
        <v>45</v>
      </c>
      <c r="F53" s="1257"/>
      <c r="G53" s="1257"/>
      <c r="H53" s="1258"/>
      <c r="I53" s="114">
        <v>-185550</v>
      </c>
      <c r="J53" s="115">
        <v>-179232</v>
      </c>
      <c r="K53" s="115">
        <v>-159977</v>
      </c>
      <c r="L53" s="115">
        <v>-152012</v>
      </c>
      <c r="M53" s="116">
        <v>-142747</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C6sK1ucuGRBIyKPy/RJSUK68TuoZCeJG0H0hCg8lndQp9Str3dYW+QGNI8Uyg7uKLcADmzNy0s5mviJKuroSXA==" saltValue="gTCNCwYQbayn2lw/yb4j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D48"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550</v>
      </c>
      <c r="G54" s="125" t="s">
        <v>551</v>
      </c>
      <c r="H54" s="126" t="s">
        <v>552</v>
      </c>
    </row>
    <row r="55" spans="2:8" ht="52.5" customHeight="1" x14ac:dyDescent="0.2">
      <c r="B55" s="127"/>
      <c r="C55" s="1267" t="s">
        <v>48</v>
      </c>
      <c r="D55" s="1267"/>
      <c r="E55" s="1268"/>
      <c r="F55" s="128">
        <v>66017</v>
      </c>
      <c r="G55" s="128">
        <v>56951</v>
      </c>
      <c r="H55" s="129">
        <v>50470</v>
      </c>
    </row>
    <row r="56" spans="2:8" ht="52.5" customHeight="1" x14ac:dyDescent="0.2">
      <c r="B56" s="130"/>
      <c r="C56" s="1269" t="s">
        <v>49</v>
      </c>
      <c r="D56" s="1269"/>
      <c r="E56" s="1270"/>
      <c r="F56" s="131">
        <v>4741</v>
      </c>
      <c r="G56" s="131">
        <v>2743</v>
      </c>
      <c r="H56" s="132">
        <v>1245</v>
      </c>
    </row>
    <row r="57" spans="2:8" ht="53.25" customHeight="1" x14ac:dyDescent="0.2">
      <c r="B57" s="130"/>
      <c r="C57" s="1271" t="s">
        <v>50</v>
      </c>
      <c r="D57" s="1271"/>
      <c r="E57" s="1272"/>
      <c r="F57" s="133">
        <v>44933</v>
      </c>
      <c r="G57" s="133">
        <v>54500</v>
      </c>
      <c r="H57" s="134">
        <v>60156</v>
      </c>
    </row>
    <row r="58" spans="2:8" ht="45.75" customHeight="1" x14ac:dyDescent="0.2">
      <c r="B58" s="135"/>
      <c r="C58" s="1259" t="s">
        <v>585</v>
      </c>
      <c r="D58" s="1260"/>
      <c r="E58" s="1261"/>
      <c r="F58" s="136">
        <v>37796</v>
      </c>
      <c r="G58" s="136">
        <v>40837</v>
      </c>
      <c r="H58" s="137">
        <v>43851</v>
      </c>
    </row>
    <row r="59" spans="2:8" ht="45.75" customHeight="1" x14ac:dyDescent="0.2">
      <c r="B59" s="135"/>
      <c r="C59" s="1259" t="s">
        <v>586</v>
      </c>
      <c r="D59" s="1260"/>
      <c r="E59" s="1261"/>
      <c r="F59" s="136">
        <v>6010</v>
      </c>
      <c r="G59" s="136">
        <v>7012</v>
      </c>
      <c r="H59" s="137">
        <v>8015</v>
      </c>
    </row>
    <row r="60" spans="2:8" ht="45.75" customHeight="1" x14ac:dyDescent="0.2">
      <c r="B60" s="135"/>
      <c r="C60" s="1259" t="s">
        <v>587</v>
      </c>
      <c r="D60" s="1260"/>
      <c r="E60" s="1261"/>
      <c r="F60" s="136" t="s">
        <v>590</v>
      </c>
      <c r="G60" s="136">
        <v>5297</v>
      </c>
      <c r="H60" s="137">
        <v>5299</v>
      </c>
    </row>
    <row r="61" spans="2:8" ht="45.75" customHeight="1" x14ac:dyDescent="0.2">
      <c r="B61" s="135"/>
      <c r="C61" s="1259" t="s">
        <v>588</v>
      </c>
      <c r="D61" s="1260"/>
      <c r="E61" s="1261"/>
      <c r="F61" s="136">
        <v>811</v>
      </c>
      <c r="G61" s="136">
        <v>1017</v>
      </c>
      <c r="H61" s="137">
        <v>1403</v>
      </c>
    </row>
    <row r="62" spans="2:8" ht="45.75" customHeight="1" thickBot="1" x14ac:dyDescent="0.25">
      <c r="B62" s="138"/>
      <c r="C62" s="1262" t="s">
        <v>589</v>
      </c>
      <c r="D62" s="1263"/>
      <c r="E62" s="1264"/>
      <c r="F62" s="139" t="s">
        <v>590</v>
      </c>
      <c r="G62" s="139" t="s">
        <v>590</v>
      </c>
      <c r="H62" s="140">
        <v>1157</v>
      </c>
    </row>
    <row r="63" spans="2:8" ht="52.5" customHeight="1" thickBot="1" x14ac:dyDescent="0.25">
      <c r="B63" s="141"/>
      <c r="C63" s="1265" t="s">
        <v>51</v>
      </c>
      <c r="D63" s="1265"/>
      <c r="E63" s="1266"/>
      <c r="F63" s="142">
        <v>115691</v>
      </c>
      <c r="G63" s="142">
        <v>114194</v>
      </c>
      <c r="H63" s="143">
        <v>111871</v>
      </c>
    </row>
    <row r="64" spans="2:8" ht="15" customHeight="1" x14ac:dyDescent="0.2"/>
  </sheetData>
  <sheetProtection algorithmName="SHA-512" hashValue="6RepfeoD1ug/5qpSUSsM+Lyno6cue87A+JMxEVLjjOgvaHipu5Z5A0sao/2ODfCPIShhYTwSi/4At1asT+hu2A==" saltValue="tioagFgC3i1bQt7KRCtL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545</v>
      </c>
      <c r="G2" s="157"/>
      <c r="H2" s="158"/>
    </row>
    <row r="3" spans="1:8" x14ac:dyDescent="0.2">
      <c r="A3" s="154" t="s">
        <v>538</v>
      </c>
      <c r="B3" s="159"/>
      <c r="C3" s="160"/>
      <c r="D3" s="161">
        <v>38108</v>
      </c>
      <c r="E3" s="162"/>
      <c r="F3" s="163">
        <v>51565</v>
      </c>
      <c r="G3" s="164"/>
      <c r="H3" s="165"/>
    </row>
    <row r="4" spans="1:8" x14ac:dyDescent="0.2">
      <c r="A4" s="166"/>
      <c r="B4" s="167"/>
      <c r="C4" s="168"/>
      <c r="D4" s="169">
        <v>29546</v>
      </c>
      <c r="E4" s="170"/>
      <c r="F4" s="171">
        <v>35359</v>
      </c>
      <c r="G4" s="172"/>
      <c r="H4" s="173"/>
    </row>
    <row r="5" spans="1:8" x14ac:dyDescent="0.2">
      <c r="A5" s="154" t="s">
        <v>540</v>
      </c>
      <c r="B5" s="159"/>
      <c r="C5" s="160"/>
      <c r="D5" s="161">
        <v>32495</v>
      </c>
      <c r="E5" s="162"/>
      <c r="F5" s="163">
        <v>46686</v>
      </c>
      <c r="G5" s="164"/>
      <c r="H5" s="165"/>
    </row>
    <row r="6" spans="1:8" x14ac:dyDescent="0.2">
      <c r="A6" s="166"/>
      <c r="B6" s="167"/>
      <c r="C6" s="168"/>
      <c r="D6" s="169">
        <v>29793</v>
      </c>
      <c r="E6" s="170"/>
      <c r="F6" s="171">
        <v>32595</v>
      </c>
      <c r="G6" s="172"/>
      <c r="H6" s="173"/>
    </row>
    <row r="7" spans="1:8" x14ac:dyDescent="0.2">
      <c r="A7" s="154" t="s">
        <v>541</v>
      </c>
      <c r="B7" s="159"/>
      <c r="C7" s="160"/>
      <c r="D7" s="161">
        <v>65762</v>
      </c>
      <c r="E7" s="162"/>
      <c r="F7" s="163">
        <v>49796</v>
      </c>
      <c r="G7" s="164"/>
      <c r="H7" s="165"/>
    </row>
    <row r="8" spans="1:8" x14ac:dyDescent="0.2">
      <c r="A8" s="166"/>
      <c r="B8" s="167"/>
      <c r="C8" s="168"/>
      <c r="D8" s="169">
        <v>55646</v>
      </c>
      <c r="E8" s="170"/>
      <c r="F8" s="171">
        <v>37281</v>
      </c>
      <c r="G8" s="172"/>
      <c r="H8" s="173"/>
    </row>
    <row r="9" spans="1:8" x14ac:dyDescent="0.2">
      <c r="A9" s="154" t="s">
        <v>542</v>
      </c>
      <c r="B9" s="159"/>
      <c r="C9" s="160"/>
      <c r="D9" s="161">
        <v>34721</v>
      </c>
      <c r="E9" s="162"/>
      <c r="F9" s="163">
        <v>51681</v>
      </c>
      <c r="G9" s="164"/>
      <c r="H9" s="165"/>
    </row>
    <row r="10" spans="1:8" x14ac:dyDescent="0.2">
      <c r="A10" s="166"/>
      <c r="B10" s="167"/>
      <c r="C10" s="168"/>
      <c r="D10" s="169">
        <v>27844</v>
      </c>
      <c r="E10" s="170"/>
      <c r="F10" s="171">
        <v>37226</v>
      </c>
      <c r="G10" s="172"/>
      <c r="H10" s="173"/>
    </row>
    <row r="11" spans="1:8" x14ac:dyDescent="0.2">
      <c r="A11" s="154" t="s">
        <v>543</v>
      </c>
      <c r="B11" s="159"/>
      <c r="C11" s="160"/>
      <c r="D11" s="161">
        <v>38176</v>
      </c>
      <c r="E11" s="162"/>
      <c r="F11" s="163">
        <v>50465</v>
      </c>
      <c r="G11" s="164"/>
      <c r="H11" s="165"/>
    </row>
    <row r="12" spans="1:8" x14ac:dyDescent="0.2">
      <c r="A12" s="166"/>
      <c r="B12" s="167"/>
      <c r="C12" s="174"/>
      <c r="D12" s="169">
        <v>27225</v>
      </c>
      <c r="E12" s="170"/>
      <c r="F12" s="171">
        <v>34193</v>
      </c>
      <c r="G12" s="172"/>
      <c r="H12" s="173"/>
    </row>
    <row r="13" spans="1:8" x14ac:dyDescent="0.2">
      <c r="A13" s="154"/>
      <c r="B13" s="159"/>
      <c r="C13" s="175"/>
      <c r="D13" s="176">
        <v>41852</v>
      </c>
      <c r="E13" s="177"/>
      <c r="F13" s="178">
        <v>50039</v>
      </c>
      <c r="G13" s="179"/>
      <c r="H13" s="165"/>
    </row>
    <row r="14" spans="1:8" x14ac:dyDescent="0.2">
      <c r="A14" s="166"/>
      <c r="B14" s="167"/>
      <c r="C14" s="168"/>
      <c r="D14" s="169">
        <v>34011</v>
      </c>
      <c r="E14" s="170"/>
      <c r="F14" s="171">
        <v>35331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3.86</v>
      </c>
      <c r="C19" s="180">
        <f>ROUND(VALUE(SUBSTITUTE(実質収支比率等に係る経年分析!G$48,"▲","-")),2)</f>
        <v>6.07</v>
      </c>
      <c r="D19" s="180">
        <f>ROUND(VALUE(SUBSTITUTE(実質収支比率等に係る経年分析!H$48,"▲","-")),2)</f>
        <v>2.79</v>
      </c>
      <c r="E19" s="180">
        <f>ROUND(VALUE(SUBSTITUTE(実質収支比率等に係る経年分析!I$48,"▲","-")),2)</f>
        <v>2.16</v>
      </c>
      <c r="F19" s="180">
        <f>ROUND(VALUE(SUBSTITUTE(実質収支比率等に係る経年分析!J$48,"▲","-")),2)</f>
        <v>4.3600000000000003</v>
      </c>
    </row>
    <row r="20" spans="1:11" x14ac:dyDescent="0.2">
      <c r="A20" s="180" t="s">
        <v>55</v>
      </c>
      <c r="B20" s="180">
        <f>ROUND(VALUE(SUBSTITUTE(実質収支比率等に係る経年分析!F$47,"▲","-")),2)</f>
        <v>38.32</v>
      </c>
      <c r="C20" s="180">
        <f>ROUND(VALUE(SUBSTITUTE(実質収支比率等に係る経年分析!G$47,"▲","-")),2)</f>
        <v>40.9</v>
      </c>
      <c r="D20" s="180">
        <f>ROUND(VALUE(SUBSTITUTE(実質収支比率等に係る経年分析!H$47,"▲","-")),2)</f>
        <v>39.909999999999997</v>
      </c>
      <c r="E20" s="180">
        <f>ROUND(VALUE(SUBSTITUTE(実質収支比率等に係る経年分析!I$47,"▲","-")),2)</f>
        <v>33.6</v>
      </c>
      <c r="F20" s="180">
        <f>ROUND(VALUE(SUBSTITUTE(実質収支比率等に係る経年分析!J$47,"▲","-")),2)</f>
        <v>30.5</v>
      </c>
    </row>
    <row r="21" spans="1:11" x14ac:dyDescent="0.2">
      <c r="A21" s="180" t="s">
        <v>56</v>
      </c>
      <c r="B21" s="180">
        <f>IF(ISNUMBER(VALUE(SUBSTITUTE(実質収支比率等に係る経年分析!F$49,"▲","-"))),ROUND(VALUE(SUBSTITUTE(実質収支比率等に係る経年分析!F$49,"▲","-")),2),NA())</f>
        <v>-3.15</v>
      </c>
      <c r="C21" s="180">
        <f>IF(ISNUMBER(VALUE(SUBSTITUTE(実質収支比率等に係る経年分析!G$49,"▲","-"))),ROUND(VALUE(SUBSTITUTE(実質収支比率等に係る経年分析!G$49,"▲","-")),2),NA())</f>
        <v>1.34</v>
      </c>
      <c r="D21" s="180">
        <f>IF(ISNUMBER(VALUE(SUBSTITUTE(実質収支比率等に係る経年分析!H$49,"▲","-"))),ROUND(VALUE(SUBSTITUTE(実質収支比率等に係る経年分析!H$49,"▲","-")),2),NA())</f>
        <v>-5.32</v>
      </c>
      <c r="E21" s="180">
        <f>IF(ISNUMBER(VALUE(SUBSTITUTE(実質収支比率等に係る経年分析!I$49,"▲","-"))),ROUND(VALUE(SUBSTITUTE(実質収支比率等に係る経年分析!I$49,"▲","-")),2),NA())</f>
        <v>-7.28</v>
      </c>
      <c r="F21" s="180">
        <f>IF(ISNUMBER(VALUE(SUBSTITUTE(実質収支比率等に係る経年分析!J$49,"▲","-"))),ROUND(VALUE(SUBSTITUTE(実質収支比率等に係る経年分析!J$49,"▲","-")),2),NA())</f>
        <v>-2.87</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2">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7.0000000000000007E-2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0.11</v>
      </c>
    </row>
    <row r="34" spans="1:16" x14ac:dyDescent="0.2">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0.57999999999999996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0.63</v>
      </c>
    </row>
    <row r="35" spans="1:16" x14ac:dyDescent="0.2">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1.0900000000000001</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3.86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2.79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2.15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4.3600000000000003</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12851</v>
      </c>
      <c r="E42" s="182"/>
      <c r="F42" s="182"/>
      <c r="G42" s="182">
        <f>'実質公債費比率（分子）の構造'!L$52</f>
        <v>12459</v>
      </c>
      <c r="H42" s="182"/>
      <c r="I42" s="182"/>
      <c r="J42" s="182">
        <f>'実質公債費比率（分子）の構造'!M$52</f>
        <v>11976</v>
      </c>
      <c r="K42" s="182"/>
      <c r="L42" s="182"/>
      <c r="M42" s="182">
        <f>'実質公債費比率（分子）の構造'!N$52</f>
        <v>11694</v>
      </c>
      <c r="N42" s="182"/>
      <c r="O42" s="182"/>
      <c r="P42" s="182">
        <f>'実質公債費比率（分子）の構造'!O$52</f>
        <v>11469</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2168</v>
      </c>
      <c r="C44" s="182"/>
      <c r="D44" s="182"/>
      <c r="E44" s="182">
        <f>'実質公債費比率（分子）の構造'!L$50</f>
        <v>1723</v>
      </c>
      <c r="F44" s="182"/>
      <c r="G44" s="182"/>
      <c r="H44" s="182">
        <f>'実質公債費比率（分子）の構造'!M$50</f>
        <v>1741</v>
      </c>
      <c r="I44" s="182"/>
      <c r="J44" s="182"/>
      <c r="K44" s="182">
        <f>'実質公債費比率（分子）の構造'!N$50</f>
        <v>2732</v>
      </c>
      <c r="L44" s="182"/>
      <c r="M44" s="182"/>
      <c r="N44" s="182">
        <f>'実質公債費比率（分子）の構造'!O$50</f>
        <v>3521</v>
      </c>
      <c r="O44" s="182"/>
      <c r="P44" s="182"/>
    </row>
    <row r="45" spans="1:16" x14ac:dyDescent="0.2">
      <c r="A45" s="182" t="s">
        <v>66</v>
      </c>
      <c r="B45" s="182">
        <f>'実質公債費比率（分子）の構造'!K$49</f>
        <v>419</v>
      </c>
      <c r="C45" s="182"/>
      <c r="D45" s="182"/>
      <c r="E45" s="182">
        <f>'実質公債費比率（分子）の構造'!L$49</f>
        <v>315</v>
      </c>
      <c r="F45" s="182"/>
      <c r="G45" s="182"/>
      <c r="H45" s="182">
        <f>'実質公債費比率（分子）の構造'!M$49</f>
        <v>301</v>
      </c>
      <c r="I45" s="182"/>
      <c r="J45" s="182"/>
      <c r="K45" s="182">
        <f>'実質公債費比率（分子）の構造'!N$49</f>
        <v>189</v>
      </c>
      <c r="L45" s="182"/>
      <c r="M45" s="182"/>
      <c r="N45" s="182">
        <f>'実質公債費比率（分子）の構造'!O$49</f>
        <v>211</v>
      </c>
      <c r="O45" s="182"/>
      <c r="P45" s="182"/>
    </row>
    <row r="46" spans="1:16" x14ac:dyDescent="0.2">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2">
      <c r="A47" s="182" t="s">
        <v>68</v>
      </c>
      <c r="B47" s="182">
        <f>'実質公債費比率（分子）の構造'!K$47</f>
        <v>160</v>
      </c>
      <c r="C47" s="182"/>
      <c r="D47" s="182"/>
      <c r="E47" s="182">
        <f>'実質公債費比率（分子）の構造'!L$47</f>
        <v>138</v>
      </c>
      <c r="F47" s="182"/>
      <c r="G47" s="182"/>
      <c r="H47" s="182">
        <f>'実質公債費比率（分子）の構造'!M$47</f>
        <v>138</v>
      </c>
      <c r="I47" s="182"/>
      <c r="J47" s="182"/>
      <c r="K47" s="182">
        <f>'実質公債費比率（分子）の構造'!N$47</f>
        <v>138</v>
      </c>
      <c r="L47" s="182"/>
      <c r="M47" s="182"/>
      <c r="N47" s="182">
        <f>'実質公債費比率（分子）の構造'!O$47</f>
        <v>138</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4673</v>
      </c>
      <c r="C49" s="182"/>
      <c r="D49" s="182"/>
      <c r="E49" s="182">
        <f>'実質公債費比率（分子）の構造'!L$45</f>
        <v>4192</v>
      </c>
      <c r="F49" s="182"/>
      <c r="G49" s="182"/>
      <c r="H49" s="182">
        <f>'実質公債費比率（分子）の構造'!M$45</f>
        <v>3270</v>
      </c>
      <c r="I49" s="182"/>
      <c r="J49" s="182"/>
      <c r="K49" s="182">
        <f>'実質公債費比率（分子）の構造'!N$45</f>
        <v>2950</v>
      </c>
      <c r="L49" s="182"/>
      <c r="M49" s="182"/>
      <c r="N49" s="182">
        <f>'実質公債費比率（分子）の構造'!O$45</f>
        <v>2493</v>
      </c>
      <c r="O49" s="182"/>
      <c r="P49" s="182"/>
    </row>
    <row r="50" spans="1:16" x14ac:dyDescent="0.2">
      <c r="A50" s="182" t="s">
        <v>71</v>
      </c>
      <c r="B50" s="182" t="e">
        <f>NA()</f>
        <v>#N/A</v>
      </c>
      <c r="C50" s="182">
        <f>IF(ISNUMBER('実質公債費比率（分子）の構造'!K$53),'実質公債費比率（分子）の構造'!K$53,NA())</f>
        <v>-5431</v>
      </c>
      <c r="D50" s="182" t="e">
        <f>NA()</f>
        <v>#N/A</v>
      </c>
      <c r="E50" s="182" t="e">
        <f>NA()</f>
        <v>#N/A</v>
      </c>
      <c r="F50" s="182">
        <f>IF(ISNUMBER('実質公債費比率（分子）の構造'!L$53),'実質公債費比率（分子）の構造'!L$53,NA())</f>
        <v>-6091</v>
      </c>
      <c r="G50" s="182" t="e">
        <f>NA()</f>
        <v>#N/A</v>
      </c>
      <c r="H50" s="182" t="e">
        <f>NA()</f>
        <v>#N/A</v>
      </c>
      <c r="I50" s="182">
        <f>IF(ISNUMBER('実質公債費比率（分子）の構造'!M$53),'実質公債費比率（分子）の構造'!M$53,NA())</f>
        <v>-6526</v>
      </c>
      <c r="J50" s="182" t="e">
        <f>NA()</f>
        <v>#N/A</v>
      </c>
      <c r="K50" s="182" t="e">
        <f>NA()</f>
        <v>#N/A</v>
      </c>
      <c r="L50" s="182">
        <f>IF(ISNUMBER('実質公債費比率（分子）の構造'!N$53),'実質公債費比率（分子）の構造'!N$53,NA())</f>
        <v>-5685</v>
      </c>
      <c r="M50" s="182" t="e">
        <f>NA()</f>
        <v>#N/A</v>
      </c>
      <c r="N50" s="182" t="e">
        <f>NA()</f>
        <v>#N/A</v>
      </c>
      <c r="O50" s="182">
        <f>IF(ISNUMBER('実質公債費比率（分子）の構造'!O$53),'実質公債費比率（分子）の構造'!O$53,NA())</f>
        <v>-5106</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127702</v>
      </c>
      <c r="E56" s="181"/>
      <c r="F56" s="181"/>
      <c r="G56" s="181">
        <f>'将来負担比率（分子）の構造'!J$52</f>
        <v>116857</v>
      </c>
      <c r="H56" s="181"/>
      <c r="I56" s="181"/>
      <c r="J56" s="181">
        <f>'将来負担比率（分子）の構造'!K$52</f>
        <v>106011</v>
      </c>
      <c r="K56" s="181"/>
      <c r="L56" s="181"/>
      <c r="M56" s="181">
        <f>'将来負担比率（分子）の構造'!L$52</f>
        <v>95602</v>
      </c>
      <c r="N56" s="181"/>
      <c r="O56" s="181"/>
      <c r="P56" s="181">
        <f>'将来負担比率（分子）の構造'!M$52</f>
        <v>86068</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130570</v>
      </c>
      <c r="E58" s="181"/>
      <c r="F58" s="181"/>
      <c r="G58" s="181">
        <f>'将来負担比率（分子）の構造'!J$50</f>
        <v>135957</v>
      </c>
      <c r="H58" s="181"/>
      <c r="I58" s="181"/>
      <c r="J58" s="181">
        <f>'将来負担比率（分子）の構造'!K$50</f>
        <v>123212</v>
      </c>
      <c r="K58" s="181"/>
      <c r="L58" s="181"/>
      <c r="M58" s="181">
        <f>'将来負担比率（分子）の構造'!L$50</f>
        <v>122391</v>
      </c>
      <c r="N58" s="181"/>
      <c r="O58" s="181"/>
      <c r="P58" s="181">
        <f>'将来負担比率（分子）の構造'!M$50</f>
        <v>118073</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5</v>
      </c>
      <c r="C61" s="181"/>
      <c r="D61" s="181"/>
      <c r="E61" s="181">
        <f>'将来負担比率（分子）の構造'!J$46</f>
        <v>2</v>
      </c>
      <c r="F61" s="181"/>
      <c r="G61" s="181"/>
      <c r="H61" s="181">
        <f>'将来負担比率（分子）の構造'!K$46</f>
        <v>1</v>
      </c>
      <c r="I61" s="181"/>
      <c r="J61" s="181"/>
      <c r="K61" s="181">
        <f>'将来負担比率（分子）の構造'!L$46</f>
        <v>1</v>
      </c>
      <c r="L61" s="181"/>
      <c r="M61" s="181"/>
      <c r="N61" s="181">
        <f>'将来負担比率（分子）の構造'!M$46</f>
        <v>1</v>
      </c>
      <c r="O61" s="181"/>
      <c r="P61" s="181"/>
    </row>
    <row r="62" spans="1:16" x14ac:dyDescent="0.2">
      <c r="A62" s="181" t="s">
        <v>35</v>
      </c>
      <c r="B62" s="181">
        <f>'将来負担比率（分子）の構造'!I$45</f>
        <v>35485</v>
      </c>
      <c r="C62" s="181"/>
      <c r="D62" s="181"/>
      <c r="E62" s="181">
        <f>'将来負担比率（分子）の構造'!J$45</f>
        <v>32276</v>
      </c>
      <c r="F62" s="181"/>
      <c r="G62" s="181"/>
      <c r="H62" s="181">
        <f>'将来負担比率（分子）の構造'!K$45</f>
        <v>30713</v>
      </c>
      <c r="I62" s="181"/>
      <c r="J62" s="181"/>
      <c r="K62" s="181">
        <f>'将来負担比率（分子）の構造'!L$45</f>
        <v>31082</v>
      </c>
      <c r="L62" s="181"/>
      <c r="M62" s="181"/>
      <c r="N62" s="181">
        <f>'将来負担比率（分子）の構造'!M$45</f>
        <v>29627</v>
      </c>
      <c r="O62" s="181"/>
      <c r="P62" s="181"/>
    </row>
    <row r="63" spans="1:16" x14ac:dyDescent="0.2">
      <c r="A63" s="181" t="s">
        <v>34</v>
      </c>
      <c r="B63" s="181">
        <f>'将来負担比率（分子）の構造'!I$44</f>
        <v>2201</v>
      </c>
      <c r="C63" s="181"/>
      <c r="D63" s="181"/>
      <c r="E63" s="181">
        <f>'将来負担比率（分子）の構造'!J$44</f>
        <v>2417</v>
      </c>
      <c r="F63" s="181"/>
      <c r="G63" s="181"/>
      <c r="H63" s="181">
        <f>'将来負担比率（分子）の構造'!K$44</f>
        <v>2308</v>
      </c>
      <c r="I63" s="181"/>
      <c r="J63" s="181"/>
      <c r="K63" s="181">
        <f>'将来負担比率（分子）の構造'!L$44</f>
        <v>2354</v>
      </c>
      <c r="L63" s="181"/>
      <c r="M63" s="181"/>
      <c r="N63" s="181">
        <f>'将来負担比率（分子）の構造'!M$44</f>
        <v>2794</v>
      </c>
      <c r="O63" s="181"/>
      <c r="P63" s="181"/>
    </row>
    <row r="64" spans="1:16" x14ac:dyDescent="0.2">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2">
      <c r="A65" s="181" t="s">
        <v>32</v>
      </c>
      <c r="B65" s="181">
        <f>'将来負担比率（分子）の構造'!I$42</f>
        <v>4934</v>
      </c>
      <c r="C65" s="181"/>
      <c r="D65" s="181"/>
      <c r="E65" s="181">
        <f>'将来負担比率（分子）の構造'!J$42</f>
        <v>12355</v>
      </c>
      <c r="F65" s="181"/>
      <c r="G65" s="181"/>
      <c r="H65" s="181">
        <f>'将来負担比率（分子）の構造'!K$42</f>
        <v>12304</v>
      </c>
      <c r="I65" s="181"/>
      <c r="J65" s="181"/>
      <c r="K65" s="181">
        <f>'将来負担比率（分子）の構造'!L$42</f>
        <v>10863</v>
      </c>
      <c r="L65" s="181"/>
      <c r="M65" s="181"/>
      <c r="N65" s="181">
        <f>'将来負担比率（分子）の構造'!M$42</f>
        <v>10695</v>
      </c>
      <c r="O65" s="181"/>
      <c r="P65" s="181"/>
    </row>
    <row r="66" spans="1:16" x14ac:dyDescent="0.2">
      <c r="A66" s="181" t="s">
        <v>31</v>
      </c>
      <c r="B66" s="181">
        <f>'将来負担比率（分子）の構造'!I$41</f>
        <v>30097</v>
      </c>
      <c r="C66" s="181"/>
      <c r="D66" s="181"/>
      <c r="E66" s="181">
        <f>'将来負担比率（分子）の構造'!J$41</f>
        <v>26531</v>
      </c>
      <c r="F66" s="181"/>
      <c r="G66" s="181"/>
      <c r="H66" s="181">
        <f>'将来負担比率（分子）の構造'!K$41</f>
        <v>23920</v>
      </c>
      <c r="I66" s="181"/>
      <c r="J66" s="181"/>
      <c r="K66" s="181">
        <f>'将来負担比率（分子）の構造'!L$41</f>
        <v>21681</v>
      </c>
      <c r="L66" s="181"/>
      <c r="M66" s="181"/>
      <c r="N66" s="181">
        <f>'将来負担比率（分子）の構造'!M$41</f>
        <v>18277</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66017</v>
      </c>
      <c r="C72" s="185">
        <f>基金残高に係る経年分析!G55</f>
        <v>56951</v>
      </c>
      <c r="D72" s="185">
        <f>基金残高に係る経年分析!H55</f>
        <v>50470</v>
      </c>
    </row>
    <row r="73" spans="1:16" x14ac:dyDescent="0.2">
      <c r="A73" s="184" t="s">
        <v>78</v>
      </c>
      <c r="B73" s="185">
        <f>基金残高に係る経年分析!F56</f>
        <v>4741</v>
      </c>
      <c r="C73" s="185">
        <f>基金残高に係る経年分析!G56</f>
        <v>2743</v>
      </c>
      <c r="D73" s="185">
        <f>基金残高に係る経年分析!H56</f>
        <v>1245</v>
      </c>
    </row>
    <row r="74" spans="1:16" x14ac:dyDescent="0.2">
      <c r="A74" s="184" t="s">
        <v>79</v>
      </c>
      <c r="B74" s="185">
        <f>基金残高に係る経年分析!F57</f>
        <v>44933</v>
      </c>
      <c r="C74" s="185">
        <f>基金残高に係る経年分析!G57</f>
        <v>54500</v>
      </c>
      <c r="D74" s="185">
        <f>基金残高に係る経年分析!H57</f>
        <v>60156</v>
      </c>
    </row>
  </sheetData>
  <sheetProtection algorithmName="SHA-512" hashValue="iOPhRHbUb48MyF2ZmtCVweakddbjjV63H6TicCtb+NaJo9AOEvblQtowNhGEEVEtX+9kTDqazJa+Smsvk7PwCg==" saltValue="oLX8Hb2cDxkHJo44TwH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K4"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2">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2">
      <c r="B5" s="633" t="s">
        <v>224</v>
      </c>
      <c r="C5" s="634"/>
      <c r="D5" s="634"/>
      <c r="E5" s="634"/>
      <c r="F5" s="634"/>
      <c r="G5" s="634"/>
      <c r="H5" s="634"/>
      <c r="I5" s="634"/>
      <c r="J5" s="634"/>
      <c r="K5" s="634"/>
      <c r="L5" s="634"/>
      <c r="M5" s="634"/>
      <c r="N5" s="634"/>
      <c r="O5" s="634"/>
      <c r="P5" s="634"/>
      <c r="Q5" s="635"/>
      <c r="R5" s="636">
        <v>78562537</v>
      </c>
      <c r="S5" s="637"/>
      <c r="T5" s="637"/>
      <c r="U5" s="637"/>
      <c r="V5" s="637"/>
      <c r="W5" s="637"/>
      <c r="X5" s="637"/>
      <c r="Y5" s="638"/>
      <c r="Z5" s="639">
        <v>22.1</v>
      </c>
      <c r="AA5" s="639"/>
      <c r="AB5" s="639"/>
      <c r="AC5" s="639"/>
      <c r="AD5" s="640">
        <v>78562537</v>
      </c>
      <c r="AE5" s="640"/>
      <c r="AF5" s="640"/>
      <c r="AG5" s="640"/>
      <c r="AH5" s="640"/>
      <c r="AI5" s="640"/>
      <c r="AJ5" s="640"/>
      <c r="AK5" s="640"/>
      <c r="AL5" s="641">
        <v>46.8</v>
      </c>
      <c r="AM5" s="642"/>
      <c r="AN5" s="642"/>
      <c r="AO5" s="643"/>
      <c r="AP5" s="633" t="s">
        <v>225</v>
      </c>
      <c r="AQ5" s="634"/>
      <c r="AR5" s="634"/>
      <c r="AS5" s="634"/>
      <c r="AT5" s="634"/>
      <c r="AU5" s="634"/>
      <c r="AV5" s="634"/>
      <c r="AW5" s="634"/>
      <c r="AX5" s="634"/>
      <c r="AY5" s="634"/>
      <c r="AZ5" s="634"/>
      <c r="BA5" s="634"/>
      <c r="BB5" s="634"/>
      <c r="BC5" s="634"/>
      <c r="BD5" s="634"/>
      <c r="BE5" s="634"/>
      <c r="BF5" s="635"/>
      <c r="BG5" s="647">
        <v>78553661</v>
      </c>
      <c r="BH5" s="648"/>
      <c r="BI5" s="648"/>
      <c r="BJ5" s="648"/>
      <c r="BK5" s="648"/>
      <c r="BL5" s="648"/>
      <c r="BM5" s="648"/>
      <c r="BN5" s="649"/>
      <c r="BO5" s="650">
        <v>100</v>
      </c>
      <c r="BP5" s="650"/>
      <c r="BQ5" s="650"/>
      <c r="BR5" s="650"/>
      <c r="BS5" s="651" t="s">
        <v>127</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218</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x14ac:dyDescent="0.2">
      <c r="B6" s="644" t="s">
        <v>229</v>
      </c>
      <c r="C6" s="645"/>
      <c r="D6" s="645"/>
      <c r="E6" s="645"/>
      <c r="F6" s="645"/>
      <c r="G6" s="645"/>
      <c r="H6" s="645"/>
      <c r="I6" s="645"/>
      <c r="J6" s="645"/>
      <c r="K6" s="645"/>
      <c r="L6" s="645"/>
      <c r="M6" s="645"/>
      <c r="N6" s="645"/>
      <c r="O6" s="645"/>
      <c r="P6" s="645"/>
      <c r="Q6" s="646"/>
      <c r="R6" s="647">
        <v>1246880</v>
      </c>
      <c r="S6" s="648"/>
      <c r="T6" s="648"/>
      <c r="U6" s="648"/>
      <c r="V6" s="648"/>
      <c r="W6" s="648"/>
      <c r="X6" s="648"/>
      <c r="Y6" s="649"/>
      <c r="Z6" s="650">
        <v>0.4</v>
      </c>
      <c r="AA6" s="650"/>
      <c r="AB6" s="650"/>
      <c r="AC6" s="650"/>
      <c r="AD6" s="651">
        <v>1246880</v>
      </c>
      <c r="AE6" s="651"/>
      <c r="AF6" s="651"/>
      <c r="AG6" s="651"/>
      <c r="AH6" s="651"/>
      <c r="AI6" s="651"/>
      <c r="AJ6" s="651"/>
      <c r="AK6" s="651"/>
      <c r="AL6" s="652">
        <v>0.7</v>
      </c>
      <c r="AM6" s="653"/>
      <c r="AN6" s="653"/>
      <c r="AO6" s="654"/>
      <c r="AP6" s="644" t="s">
        <v>230</v>
      </c>
      <c r="AQ6" s="645"/>
      <c r="AR6" s="645"/>
      <c r="AS6" s="645"/>
      <c r="AT6" s="645"/>
      <c r="AU6" s="645"/>
      <c r="AV6" s="645"/>
      <c r="AW6" s="645"/>
      <c r="AX6" s="645"/>
      <c r="AY6" s="645"/>
      <c r="AZ6" s="645"/>
      <c r="BA6" s="645"/>
      <c r="BB6" s="645"/>
      <c r="BC6" s="645"/>
      <c r="BD6" s="645"/>
      <c r="BE6" s="645"/>
      <c r="BF6" s="646"/>
      <c r="BG6" s="647">
        <v>78553661</v>
      </c>
      <c r="BH6" s="648"/>
      <c r="BI6" s="648"/>
      <c r="BJ6" s="648"/>
      <c r="BK6" s="648"/>
      <c r="BL6" s="648"/>
      <c r="BM6" s="648"/>
      <c r="BN6" s="649"/>
      <c r="BO6" s="650">
        <v>100</v>
      </c>
      <c r="BP6" s="650"/>
      <c r="BQ6" s="650"/>
      <c r="BR6" s="650"/>
      <c r="BS6" s="651" t="s">
        <v>231</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1060622</v>
      </c>
      <c r="CS6" s="648"/>
      <c r="CT6" s="648"/>
      <c r="CU6" s="648"/>
      <c r="CV6" s="648"/>
      <c r="CW6" s="648"/>
      <c r="CX6" s="648"/>
      <c r="CY6" s="649"/>
      <c r="CZ6" s="641">
        <v>0.3</v>
      </c>
      <c r="DA6" s="642"/>
      <c r="DB6" s="642"/>
      <c r="DC6" s="661"/>
      <c r="DD6" s="656" t="s">
        <v>231</v>
      </c>
      <c r="DE6" s="648"/>
      <c r="DF6" s="648"/>
      <c r="DG6" s="648"/>
      <c r="DH6" s="648"/>
      <c r="DI6" s="648"/>
      <c r="DJ6" s="648"/>
      <c r="DK6" s="648"/>
      <c r="DL6" s="648"/>
      <c r="DM6" s="648"/>
      <c r="DN6" s="648"/>
      <c r="DO6" s="648"/>
      <c r="DP6" s="649"/>
      <c r="DQ6" s="656">
        <v>1060620</v>
      </c>
      <c r="DR6" s="648"/>
      <c r="DS6" s="648"/>
      <c r="DT6" s="648"/>
      <c r="DU6" s="648"/>
      <c r="DV6" s="648"/>
      <c r="DW6" s="648"/>
      <c r="DX6" s="648"/>
      <c r="DY6" s="648"/>
      <c r="DZ6" s="648"/>
      <c r="EA6" s="648"/>
      <c r="EB6" s="648"/>
      <c r="EC6" s="657"/>
    </row>
    <row r="7" spans="2:143" ht="11.25" customHeight="1" x14ac:dyDescent="0.2">
      <c r="B7" s="644" t="s">
        <v>233</v>
      </c>
      <c r="C7" s="645"/>
      <c r="D7" s="645"/>
      <c r="E7" s="645"/>
      <c r="F7" s="645"/>
      <c r="G7" s="645"/>
      <c r="H7" s="645"/>
      <c r="I7" s="645"/>
      <c r="J7" s="645"/>
      <c r="K7" s="645"/>
      <c r="L7" s="645"/>
      <c r="M7" s="645"/>
      <c r="N7" s="645"/>
      <c r="O7" s="645"/>
      <c r="P7" s="645"/>
      <c r="Q7" s="646"/>
      <c r="R7" s="647">
        <v>218327</v>
      </c>
      <c r="S7" s="648"/>
      <c r="T7" s="648"/>
      <c r="U7" s="648"/>
      <c r="V7" s="648"/>
      <c r="W7" s="648"/>
      <c r="X7" s="648"/>
      <c r="Y7" s="649"/>
      <c r="Z7" s="650">
        <v>0.1</v>
      </c>
      <c r="AA7" s="650"/>
      <c r="AB7" s="650"/>
      <c r="AC7" s="650"/>
      <c r="AD7" s="651">
        <v>218327</v>
      </c>
      <c r="AE7" s="651"/>
      <c r="AF7" s="651"/>
      <c r="AG7" s="651"/>
      <c r="AH7" s="651"/>
      <c r="AI7" s="651"/>
      <c r="AJ7" s="651"/>
      <c r="AK7" s="651"/>
      <c r="AL7" s="652">
        <v>0.1</v>
      </c>
      <c r="AM7" s="653"/>
      <c r="AN7" s="653"/>
      <c r="AO7" s="654"/>
      <c r="AP7" s="644" t="s">
        <v>234</v>
      </c>
      <c r="AQ7" s="645"/>
      <c r="AR7" s="645"/>
      <c r="AS7" s="645"/>
      <c r="AT7" s="645"/>
      <c r="AU7" s="645"/>
      <c r="AV7" s="645"/>
      <c r="AW7" s="645"/>
      <c r="AX7" s="645"/>
      <c r="AY7" s="645"/>
      <c r="AZ7" s="645"/>
      <c r="BA7" s="645"/>
      <c r="BB7" s="645"/>
      <c r="BC7" s="645"/>
      <c r="BD7" s="645"/>
      <c r="BE7" s="645"/>
      <c r="BF7" s="646"/>
      <c r="BG7" s="647">
        <v>73548865</v>
      </c>
      <c r="BH7" s="648"/>
      <c r="BI7" s="648"/>
      <c r="BJ7" s="648"/>
      <c r="BK7" s="648"/>
      <c r="BL7" s="648"/>
      <c r="BM7" s="648"/>
      <c r="BN7" s="649"/>
      <c r="BO7" s="650">
        <v>93.6</v>
      </c>
      <c r="BP7" s="650"/>
      <c r="BQ7" s="650"/>
      <c r="BR7" s="650"/>
      <c r="BS7" s="651" t="s">
        <v>127</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102009162</v>
      </c>
      <c r="CS7" s="648"/>
      <c r="CT7" s="648"/>
      <c r="CU7" s="648"/>
      <c r="CV7" s="648"/>
      <c r="CW7" s="648"/>
      <c r="CX7" s="648"/>
      <c r="CY7" s="649"/>
      <c r="CZ7" s="650">
        <v>29.3</v>
      </c>
      <c r="DA7" s="650"/>
      <c r="DB7" s="650"/>
      <c r="DC7" s="650"/>
      <c r="DD7" s="656">
        <v>3985941</v>
      </c>
      <c r="DE7" s="648"/>
      <c r="DF7" s="648"/>
      <c r="DG7" s="648"/>
      <c r="DH7" s="648"/>
      <c r="DI7" s="648"/>
      <c r="DJ7" s="648"/>
      <c r="DK7" s="648"/>
      <c r="DL7" s="648"/>
      <c r="DM7" s="648"/>
      <c r="DN7" s="648"/>
      <c r="DO7" s="648"/>
      <c r="DP7" s="649"/>
      <c r="DQ7" s="656">
        <v>23469449</v>
      </c>
      <c r="DR7" s="648"/>
      <c r="DS7" s="648"/>
      <c r="DT7" s="648"/>
      <c r="DU7" s="648"/>
      <c r="DV7" s="648"/>
      <c r="DW7" s="648"/>
      <c r="DX7" s="648"/>
      <c r="DY7" s="648"/>
      <c r="DZ7" s="648"/>
      <c r="EA7" s="648"/>
      <c r="EB7" s="648"/>
      <c r="EC7" s="657"/>
    </row>
    <row r="8" spans="2:143" ht="11.25" customHeight="1" x14ac:dyDescent="0.2">
      <c r="B8" s="644" t="s">
        <v>236</v>
      </c>
      <c r="C8" s="645"/>
      <c r="D8" s="645"/>
      <c r="E8" s="645"/>
      <c r="F8" s="645"/>
      <c r="G8" s="645"/>
      <c r="H8" s="645"/>
      <c r="I8" s="645"/>
      <c r="J8" s="645"/>
      <c r="K8" s="645"/>
      <c r="L8" s="645"/>
      <c r="M8" s="645"/>
      <c r="N8" s="645"/>
      <c r="O8" s="645"/>
      <c r="P8" s="645"/>
      <c r="Q8" s="646"/>
      <c r="R8" s="647">
        <v>1057322</v>
      </c>
      <c r="S8" s="648"/>
      <c r="T8" s="648"/>
      <c r="U8" s="648"/>
      <c r="V8" s="648"/>
      <c r="W8" s="648"/>
      <c r="X8" s="648"/>
      <c r="Y8" s="649"/>
      <c r="Z8" s="650">
        <v>0.3</v>
      </c>
      <c r="AA8" s="650"/>
      <c r="AB8" s="650"/>
      <c r="AC8" s="650"/>
      <c r="AD8" s="651">
        <v>1057322</v>
      </c>
      <c r="AE8" s="651"/>
      <c r="AF8" s="651"/>
      <c r="AG8" s="651"/>
      <c r="AH8" s="651"/>
      <c r="AI8" s="651"/>
      <c r="AJ8" s="651"/>
      <c r="AK8" s="651"/>
      <c r="AL8" s="652">
        <v>0.6</v>
      </c>
      <c r="AM8" s="653"/>
      <c r="AN8" s="653"/>
      <c r="AO8" s="654"/>
      <c r="AP8" s="644" t="s">
        <v>237</v>
      </c>
      <c r="AQ8" s="645"/>
      <c r="AR8" s="645"/>
      <c r="AS8" s="645"/>
      <c r="AT8" s="645"/>
      <c r="AU8" s="645"/>
      <c r="AV8" s="645"/>
      <c r="AW8" s="645"/>
      <c r="AX8" s="645"/>
      <c r="AY8" s="645"/>
      <c r="AZ8" s="645"/>
      <c r="BA8" s="645"/>
      <c r="BB8" s="645"/>
      <c r="BC8" s="645"/>
      <c r="BD8" s="645"/>
      <c r="BE8" s="645"/>
      <c r="BF8" s="646"/>
      <c r="BG8" s="647">
        <v>1511006</v>
      </c>
      <c r="BH8" s="648"/>
      <c r="BI8" s="648"/>
      <c r="BJ8" s="648"/>
      <c r="BK8" s="648"/>
      <c r="BL8" s="648"/>
      <c r="BM8" s="648"/>
      <c r="BN8" s="649"/>
      <c r="BO8" s="650">
        <v>1.9</v>
      </c>
      <c r="BP8" s="650"/>
      <c r="BQ8" s="650"/>
      <c r="BR8" s="650"/>
      <c r="BS8" s="656" t="s">
        <v>127</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153226202</v>
      </c>
      <c r="CS8" s="648"/>
      <c r="CT8" s="648"/>
      <c r="CU8" s="648"/>
      <c r="CV8" s="648"/>
      <c r="CW8" s="648"/>
      <c r="CX8" s="648"/>
      <c r="CY8" s="649"/>
      <c r="CZ8" s="650">
        <v>44</v>
      </c>
      <c r="DA8" s="650"/>
      <c r="DB8" s="650"/>
      <c r="DC8" s="650"/>
      <c r="DD8" s="656">
        <v>4023707</v>
      </c>
      <c r="DE8" s="648"/>
      <c r="DF8" s="648"/>
      <c r="DG8" s="648"/>
      <c r="DH8" s="648"/>
      <c r="DI8" s="648"/>
      <c r="DJ8" s="648"/>
      <c r="DK8" s="648"/>
      <c r="DL8" s="648"/>
      <c r="DM8" s="648"/>
      <c r="DN8" s="648"/>
      <c r="DO8" s="648"/>
      <c r="DP8" s="649"/>
      <c r="DQ8" s="656">
        <v>82154455</v>
      </c>
      <c r="DR8" s="648"/>
      <c r="DS8" s="648"/>
      <c r="DT8" s="648"/>
      <c r="DU8" s="648"/>
      <c r="DV8" s="648"/>
      <c r="DW8" s="648"/>
      <c r="DX8" s="648"/>
      <c r="DY8" s="648"/>
      <c r="DZ8" s="648"/>
      <c r="EA8" s="648"/>
      <c r="EB8" s="648"/>
      <c r="EC8" s="657"/>
    </row>
    <row r="9" spans="2:143" ht="11.25" customHeight="1" x14ac:dyDescent="0.2">
      <c r="B9" s="644" t="s">
        <v>239</v>
      </c>
      <c r="C9" s="645"/>
      <c r="D9" s="645"/>
      <c r="E9" s="645"/>
      <c r="F9" s="645"/>
      <c r="G9" s="645"/>
      <c r="H9" s="645"/>
      <c r="I9" s="645"/>
      <c r="J9" s="645"/>
      <c r="K9" s="645"/>
      <c r="L9" s="645"/>
      <c r="M9" s="645"/>
      <c r="N9" s="645"/>
      <c r="O9" s="645"/>
      <c r="P9" s="645"/>
      <c r="Q9" s="646"/>
      <c r="R9" s="647">
        <v>1234338</v>
      </c>
      <c r="S9" s="648"/>
      <c r="T9" s="648"/>
      <c r="U9" s="648"/>
      <c r="V9" s="648"/>
      <c r="W9" s="648"/>
      <c r="X9" s="648"/>
      <c r="Y9" s="649"/>
      <c r="Z9" s="650">
        <v>0.3</v>
      </c>
      <c r="AA9" s="650"/>
      <c r="AB9" s="650"/>
      <c r="AC9" s="650"/>
      <c r="AD9" s="651">
        <v>1234338</v>
      </c>
      <c r="AE9" s="651"/>
      <c r="AF9" s="651"/>
      <c r="AG9" s="651"/>
      <c r="AH9" s="651"/>
      <c r="AI9" s="651"/>
      <c r="AJ9" s="651"/>
      <c r="AK9" s="651"/>
      <c r="AL9" s="652">
        <v>0.7</v>
      </c>
      <c r="AM9" s="653"/>
      <c r="AN9" s="653"/>
      <c r="AO9" s="654"/>
      <c r="AP9" s="644" t="s">
        <v>240</v>
      </c>
      <c r="AQ9" s="645"/>
      <c r="AR9" s="645"/>
      <c r="AS9" s="645"/>
      <c r="AT9" s="645"/>
      <c r="AU9" s="645"/>
      <c r="AV9" s="645"/>
      <c r="AW9" s="645"/>
      <c r="AX9" s="645"/>
      <c r="AY9" s="645"/>
      <c r="AZ9" s="645"/>
      <c r="BA9" s="645"/>
      <c r="BB9" s="645"/>
      <c r="BC9" s="645"/>
      <c r="BD9" s="645"/>
      <c r="BE9" s="645"/>
      <c r="BF9" s="646"/>
      <c r="BG9" s="647">
        <v>72037859</v>
      </c>
      <c r="BH9" s="648"/>
      <c r="BI9" s="648"/>
      <c r="BJ9" s="648"/>
      <c r="BK9" s="648"/>
      <c r="BL9" s="648"/>
      <c r="BM9" s="648"/>
      <c r="BN9" s="649"/>
      <c r="BO9" s="650">
        <v>91.7</v>
      </c>
      <c r="BP9" s="650"/>
      <c r="BQ9" s="650"/>
      <c r="BR9" s="650"/>
      <c r="BS9" s="656" t="s">
        <v>127</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21239296</v>
      </c>
      <c r="CS9" s="648"/>
      <c r="CT9" s="648"/>
      <c r="CU9" s="648"/>
      <c r="CV9" s="648"/>
      <c r="CW9" s="648"/>
      <c r="CX9" s="648"/>
      <c r="CY9" s="649"/>
      <c r="CZ9" s="650">
        <v>6.1</v>
      </c>
      <c r="DA9" s="650"/>
      <c r="DB9" s="650"/>
      <c r="DC9" s="650"/>
      <c r="DD9" s="656">
        <v>566278</v>
      </c>
      <c r="DE9" s="648"/>
      <c r="DF9" s="648"/>
      <c r="DG9" s="648"/>
      <c r="DH9" s="648"/>
      <c r="DI9" s="648"/>
      <c r="DJ9" s="648"/>
      <c r="DK9" s="648"/>
      <c r="DL9" s="648"/>
      <c r="DM9" s="648"/>
      <c r="DN9" s="648"/>
      <c r="DO9" s="648"/>
      <c r="DP9" s="649"/>
      <c r="DQ9" s="656">
        <v>18486528</v>
      </c>
      <c r="DR9" s="648"/>
      <c r="DS9" s="648"/>
      <c r="DT9" s="648"/>
      <c r="DU9" s="648"/>
      <c r="DV9" s="648"/>
      <c r="DW9" s="648"/>
      <c r="DX9" s="648"/>
      <c r="DY9" s="648"/>
      <c r="DZ9" s="648"/>
      <c r="EA9" s="648"/>
      <c r="EB9" s="648"/>
      <c r="EC9" s="657"/>
    </row>
    <row r="10" spans="2:143" ht="11.25" customHeight="1" x14ac:dyDescent="0.2">
      <c r="B10" s="644" t="s">
        <v>242</v>
      </c>
      <c r="C10" s="645"/>
      <c r="D10" s="645"/>
      <c r="E10" s="645"/>
      <c r="F10" s="645"/>
      <c r="G10" s="645"/>
      <c r="H10" s="645"/>
      <c r="I10" s="645"/>
      <c r="J10" s="645"/>
      <c r="K10" s="645"/>
      <c r="L10" s="645"/>
      <c r="M10" s="645"/>
      <c r="N10" s="645"/>
      <c r="O10" s="645"/>
      <c r="P10" s="645"/>
      <c r="Q10" s="646"/>
      <c r="R10" s="647" t="s">
        <v>231</v>
      </c>
      <c r="S10" s="648"/>
      <c r="T10" s="648"/>
      <c r="U10" s="648"/>
      <c r="V10" s="648"/>
      <c r="W10" s="648"/>
      <c r="X10" s="648"/>
      <c r="Y10" s="649"/>
      <c r="Z10" s="650" t="s">
        <v>127</v>
      </c>
      <c r="AA10" s="650"/>
      <c r="AB10" s="650"/>
      <c r="AC10" s="650"/>
      <c r="AD10" s="651" t="s">
        <v>127</v>
      </c>
      <c r="AE10" s="651"/>
      <c r="AF10" s="651"/>
      <c r="AG10" s="651"/>
      <c r="AH10" s="651"/>
      <c r="AI10" s="651"/>
      <c r="AJ10" s="651"/>
      <c r="AK10" s="651"/>
      <c r="AL10" s="652" t="s">
        <v>231</v>
      </c>
      <c r="AM10" s="653"/>
      <c r="AN10" s="653"/>
      <c r="AO10" s="654"/>
      <c r="AP10" s="644" t="s">
        <v>243</v>
      </c>
      <c r="AQ10" s="645"/>
      <c r="AR10" s="645"/>
      <c r="AS10" s="645"/>
      <c r="AT10" s="645"/>
      <c r="AU10" s="645"/>
      <c r="AV10" s="645"/>
      <c r="AW10" s="645"/>
      <c r="AX10" s="645"/>
      <c r="AY10" s="645"/>
      <c r="AZ10" s="645"/>
      <c r="BA10" s="645"/>
      <c r="BB10" s="645"/>
      <c r="BC10" s="645"/>
      <c r="BD10" s="645"/>
      <c r="BE10" s="645"/>
      <c r="BF10" s="646"/>
      <c r="BG10" s="647" t="s">
        <v>127</v>
      </c>
      <c r="BH10" s="648"/>
      <c r="BI10" s="648"/>
      <c r="BJ10" s="648"/>
      <c r="BK10" s="648"/>
      <c r="BL10" s="648"/>
      <c r="BM10" s="648"/>
      <c r="BN10" s="649"/>
      <c r="BO10" s="650" t="s">
        <v>231</v>
      </c>
      <c r="BP10" s="650"/>
      <c r="BQ10" s="650"/>
      <c r="BR10" s="650"/>
      <c r="BS10" s="656" t="s">
        <v>231</v>
      </c>
      <c r="BT10" s="648"/>
      <c r="BU10" s="648"/>
      <c r="BV10" s="648"/>
      <c r="BW10" s="648"/>
      <c r="BX10" s="648"/>
      <c r="BY10" s="648"/>
      <c r="BZ10" s="648"/>
      <c r="CA10" s="648"/>
      <c r="CB10" s="657"/>
      <c r="CD10" s="662" t="s">
        <v>244</v>
      </c>
      <c r="CE10" s="663"/>
      <c r="CF10" s="663"/>
      <c r="CG10" s="663"/>
      <c r="CH10" s="663"/>
      <c r="CI10" s="663"/>
      <c r="CJ10" s="663"/>
      <c r="CK10" s="663"/>
      <c r="CL10" s="663"/>
      <c r="CM10" s="663"/>
      <c r="CN10" s="663"/>
      <c r="CO10" s="663"/>
      <c r="CP10" s="663"/>
      <c r="CQ10" s="664"/>
      <c r="CR10" s="647">
        <v>89196</v>
      </c>
      <c r="CS10" s="648"/>
      <c r="CT10" s="648"/>
      <c r="CU10" s="648"/>
      <c r="CV10" s="648"/>
      <c r="CW10" s="648"/>
      <c r="CX10" s="648"/>
      <c r="CY10" s="649"/>
      <c r="CZ10" s="650">
        <v>0</v>
      </c>
      <c r="DA10" s="650"/>
      <c r="DB10" s="650"/>
      <c r="DC10" s="650"/>
      <c r="DD10" s="656" t="s">
        <v>127</v>
      </c>
      <c r="DE10" s="648"/>
      <c r="DF10" s="648"/>
      <c r="DG10" s="648"/>
      <c r="DH10" s="648"/>
      <c r="DI10" s="648"/>
      <c r="DJ10" s="648"/>
      <c r="DK10" s="648"/>
      <c r="DL10" s="648"/>
      <c r="DM10" s="648"/>
      <c r="DN10" s="648"/>
      <c r="DO10" s="648"/>
      <c r="DP10" s="649"/>
      <c r="DQ10" s="656">
        <v>89196</v>
      </c>
      <c r="DR10" s="648"/>
      <c r="DS10" s="648"/>
      <c r="DT10" s="648"/>
      <c r="DU10" s="648"/>
      <c r="DV10" s="648"/>
      <c r="DW10" s="648"/>
      <c r="DX10" s="648"/>
      <c r="DY10" s="648"/>
      <c r="DZ10" s="648"/>
      <c r="EA10" s="648"/>
      <c r="EB10" s="648"/>
      <c r="EC10" s="657"/>
    </row>
    <row r="11" spans="2:143" ht="11.25" customHeight="1" x14ac:dyDescent="0.2">
      <c r="B11" s="644" t="s">
        <v>245</v>
      </c>
      <c r="C11" s="645"/>
      <c r="D11" s="645"/>
      <c r="E11" s="645"/>
      <c r="F11" s="645"/>
      <c r="G11" s="645"/>
      <c r="H11" s="645"/>
      <c r="I11" s="645"/>
      <c r="J11" s="645"/>
      <c r="K11" s="645"/>
      <c r="L11" s="645"/>
      <c r="M11" s="645"/>
      <c r="N11" s="645"/>
      <c r="O11" s="645"/>
      <c r="P11" s="645"/>
      <c r="Q11" s="646"/>
      <c r="R11" s="647">
        <v>16010800</v>
      </c>
      <c r="S11" s="648"/>
      <c r="T11" s="648"/>
      <c r="U11" s="648"/>
      <c r="V11" s="648"/>
      <c r="W11" s="648"/>
      <c r="X11" s="648"/>
      <c r="Y11" s="649"/>
      <c r="Z11" s="652">
        <v>4.5</v>
      </c>
      <c r="AA11" s="653"/>
      <c r="AB11" s="653"/>
      <c r="AC11" s="665"/>
      <c r="AD11" s="656">
        <v>16010800</v>
      </c>
      <c r="AE11" s="648"/>
      <c r="AF11" s="648"/>
      <c r="AG11" s="648"/>
      <c r="AH11" s="648"/>
      <c r="AI11" s="648"/>
      <c r="AJ11" s="648"/>
      <c r="AK11" s="649"/>
      <c r="AL11" s="652">
        <v>9.5</v>
      </c>
      <c r="AM11" s="653"/>
      <c r="AN11" s="653"/>
      <c r="AO11" s="654"/>
      <c r="AP11" s="644" t="s">
        <v>246</v>
      </c>
      <c r="AQ11" s="645"/>
      <c r="AR11" s="645"/>
      <c r="AS11" s="645"/>
      <c r="AT11" s="645"/>
      <c r="AU11" s="645"/>
      <c r="AV11" s="645"/>
      <c r="AW11" s="645"/>
      <c r="AX11" s="645"/>
      <c r="AY11" s="645"/>
      <c r="AZ11" s="645"/>
      <c r="BA11" s="645"/>
      <c r="BB11" s="645"/>
      <c r="BC11" s="645"/>
      <c r="BD11" s="645"/>
      <c r="BE11" s="645"/>
      <c r="BF11" s="646"/>
      <c r="BG11" s="647" t="s">
        <v>231</v>
      </c>
      <c r="BH11" s="648"/>
      <c r="BI11" s="648"/>
      <c r="BJ11" s="648"/>
      <c r="BK11" s="648"/>
      <c r="BL11" s="648"/>
      <c r="BM11" s="648"/>
      <c r="BN11" s="649"/>
      <c r="BO11" s="650" t="s">
        <v>231</v>
      </c>
      <c r="BP11" s="650"/>
      <c r="BQ11" s="650"/>
      <c r="BR11" s="650"/>
      <c r="BS11" s="656" t="s">
        <v>127</v>
      </c>
      <c r="BT11" s="648"/>
      <c r="BU11" s="648"/>
      <c r="BV11" s="648"/>
      <c r="BW11" s="648"/>
      <c r="BX11" s="648"/>
      <c r="BY11" s="648"/>
      <c r="BZ11" s="648"/>
      <c r="CA11" s="648"/>
      <c r="CB11" s="657"/>
      <c r="CD11" s="662" t="s">
        <v>247</v>
      </c>
      <c r="CE11" s="663"/>
      <c r="CF11" s="663"/>
      <c r="CG11" s="663"/>
      <c r="CH11" s="663"/>
      <c r="CI11" s="663"/>
      <c r="CJ11" s="663"/>
      <c r="CK11" s="663"/>
      <c r="CL11" s="663"/>
      <c r="CM11" s="663"/>
      <c r="CN11" s="663"/>
      <c r="CO11" s="663"/>
      <c r="CP11" s="663"/>
      <c r="CQ11" s="664"/>
      <c r="CR11" s="647">
        <v>21412</v>
      </c>
      <c r="CS11" s="648"/>
      <c r="CT11" s="648"/>
      <c r="CU11" s="648"/>
      <c r="CV11" s="648"/>
      <c r="CW11" s="648"/>
      <c r="CX11" s="648"/>
      <c r="CY11" s="649"/>
      <c r="CZ11" s="650">
        <v>0</v>
      </c>
      <c r="DA11" s="650"/>
      <c r="DB11" s="650"/>
      <c r="DC11" s="650"/>
      <c r="DD11" s="656" t="s">
        <v>231</v>
      </c>
      <c r="DE11" s="648"/>
      <c r="DF11" s="648"/>
      <c r="DG11" s="648"/>
      <c r="DH11" s="648"/>
      <c r="DI11" s="648"/>
      <c r="DJ11" s="648"/>
      <c r="DK11" s="648"/>
      <c r="DL11" s="648"/>
      <c r="DM11" s="648"/>
      <c r="DN11" s="648"/>
      <c r="DO11" s="648"/>
      <c r="DP11" s="649"/>
      <c r="DQ11" s="656">
        <v>14845</v>
      </c>
      <c r="DR11" s="648"/>
      <c r="DS11" s="648"/>
      <c r="DT11" s="648"/>
      <c r="DU11" s="648"/>
      <c r="DV11" s="648"/>
      <c r="DW11" s="648"/>
      <c r="DX11" s="648"/>
      <c r="DY11" s="648"/>
      <c r="DZ11" s="648"/>
      <c r="EA11" s="648"/>
      <c r="EB11" s="648"/>
      <c r="EC11" s="657"/>
    </row>
    <row r="12" spans="2:143" ht="11.25" customHeight="1" x14ac:dyDescent="0.2">
      <c r="B12" s="644" t="s">
        <v>248</v>
      </c>
      <c r="C12" s="645"/>
      <c r="D12" s="645"/>
      <c r="E12" s="645"/>
      <c r="F12" s="645"/>
      <c r="G12" s="645"/>
      <c r="H12" s="645"/>
      <c r="I12" s="645"/>
      <c r="J12" s="645"/>
      <c r="K12" s="645"/>
      <c r="L12" s="645"/>
      <c r="M12" s="645"/>
      <c r="N12" s="645"/>
      <c r="O12" s="645"/>
      <c r="P12" s="645"/>
      <c r="Q12" s="646"/>
      <c r="R12" s="647" t="s">
        <v>127</v>
      </c>
      <c r="S12" s="648"/>
      <c r="T12" s="648"/>
      <c r="U12" s="648"/>
      <c r="V12" s="648"/>
      <c r="W12" s="648"/>
      <c r="X12" s="648"/>
      <c r="Y12" s="649"/>
      <c r="Z12" s="650" t="s">
        <v>127</v>
      </c>
      <c r="AA12" s="650"/>
      <c r="AB12" s="650"/>
      <c r="AC12" s="650"/>
      <c r="AD12" s="651" t="s">
        <v>231</v>
      </c>
      <c r="AE12" s="651"/>
      <c r="AF12" s="651"/>
      <c r="AG12" s="651"/>
      <c r="AH12" s="651"/>
      <c r="AI12" s="651"/>
      <c r="AJ12" s="651"/>
      <c r="AK12" s="651"/>
      <c r="AL12" s="652" t="s">
        <v>127</v>
      </c>
      <c r="AM12" s="653"/>
      <c r="AN12" s="653"/>
      <c r="AO12" s="654"/>
      <c r="AP12" s="644" t="s">
        <v>249</v>
      </c>
      <c r="AQ12" s="645"/>
      <c r="AR12" s="645"/>
      <c r="AS12" s="645"/>
      <c r="AT12" s="645"/>
      <c r="AU12" s="645"/>
      <c r="AV12" s="645"/>
      <c r="AW12" s="645"/>
      <c r="AX12" s="645"/>
      <c r="AY12" s="645"/>
      <c r="AZ12" s="645"/>
      <c r="BA12" s="645"/>
      <c r="BB12" s="645"/>
      <c r="BC12" s="645"/>
      <c r="BD12" s="645"/>
      <c r="BE12" s="645"/>
      <c r="BF12" s="646"/>
      <c r="BG12" s="647" t="s">
        <v>231</v>
      </c>
      <c r="BH12" s="648"/>
      <c r="BI12" s="648"/>
      <c r="BJ12" s="648"/>
      <c r="BK12" s="648"/>
      <c r="BL12" s="648"/>
      <c r="BM12" s="648"/>
      <c r="BN12" s="649"/>
      <c r="BO12" s="650" t="s">
        <v>231</v>
      </c>
      <c r="BP12" s="650"/>
      <c r="BQ12" s="650"/>
      <c r="BR12" s="650"/>
      <c r="BS12" s="656" t="s">
        <v>127</v>
      </c>
      <c r="BT12" s="648"/>
      <c r="BU12" s="648"/>
      <c r="BV12" s="648"/>
      <c r="BW12" s="648"/>
      <c r="BX12" s="648"/>
      <c r="BY12" s="648"/>
      <c r="BZ12" s="648"/>
      <c r="CA12" s="648"/>
      <c r="CB12" s="657"/>
      <c r="CD12" s="662" t="s">
        <v>250</v>
      </c>
      <c r="CE12" s="663"/>
      <c r="CF12" s="663"/>
      <c r="CG12" s="663"/>
      <c r="CH12" s="663"/>
      <c r="CI12" s="663"/>
      <c r="CJ12" s="663"/>
      <c r="CK12" s="663"/>
      <c r="CL12" s="663"/>
      <c r="CM12" s="663"/>
      <c r="CN12" s="663"/>
      <c r="CO12" s="663"/>
      <c r="CP12" s="663"/>
      <c r="CQ12" s="664"/>
      <c r="CR12" s="647">
        <v>6964748</v>
      </c>
      <c r="CS12" s="648"/>
      <c r="CT12" s="648"/>
      <c r="CU12" s="648"/>
      <c r="CV12" s="648"/>
      <c r="CW12" s="648"/>
      <c r="CX12" s="648"/>
      <c r="CY12" s="649"/>
      <c r="CZ12" s="650">
        <v>2</v>
      </c>
      <c r="DA12" s="650"/>
      <c r="DB12" s="650"/>
      <c r="DC12" s="650"/>
      <c r="DD12" s="656">
        <v>1098528</v>
      </c>
      <c r="DE12" s="648"/>
      <c r="DF12" s="648"/>
      <c r="DG12" s="648"/>
      <c r="DH12" s="648"/>
      <c r="DI12" s="648"/>
      <c r="DJ12" s="648"/>
      <c r="DK12" s="648"/>
      <c r="DL12" s="648"/>
      <c r="DM12" s="648"/>
      <c r="DN12" s="648"/>
      <c r="DO12" s="648"/>
      <c r="DP12" s="649"/>
      <c r="DQ12" s="656">
        <v>5946593</v>
      </c>
      <c r="DR12" s="648"/>
      <c r="DS12" s="648"/>
      <c r="DT12" s="648"/>
      <c r="DU12" s="648"/>
      <c r="DV12" s="648"/>
      <c r="DW12" s="648"/>
      <c r="DX12" s="648"/>
      <c r="DY12" s="648"/>
      <c r="DZ12" s="648"/>
      <c r="EA12" s="648"/>
      <c r="EB12" s="648"/>
      <c r="EC12" s="657"/>
    </row>
    <row r="13" spans="2:143" ht="11.25" customHeight="1" x14ac:dyDescent="0.2">
      <c r="B13" s="644" t="s">
        <v>251</v>
      </c>
      <c r="C13" s="645"/>
      <c r="D13" s="645"/>
      <c r="E13" s="645"/>
      <c r="F13" s="645"/>
      <c r="G13" s="645"/>
      <c r="H13" s="645"/>
      <c r="I13" s="645"/>
      <c r="J13" s="645"/>
      <c r="K13" s="645"/>
      <c r="L13" s="645"/>
      <c r="M13" s="645"/>
      <c r="N13" s="645"/>
      <c r="O13" s="645"/>
      <c r="P13" s="645"/>
      <c r="Q13" s="646"/>
      <c r="R13" s="647" t="s">
        <v>127</v>
      </c>
      <c r="S13" s="648"/>
      <c r="T13" s="648"/>
      <c r="U13" s="648"/>
      <c r="V13" s="648"/>
      <c r="W13" s="648"/>
      <c r="X13" s="648"/>
      <c r="Y13" s="649"/>
      <c r="Z13" s="650" t="s">
        <v>127</v>
      </c>
      <c r="AA13" s="650"/>
      <c r="AB13" s="650"/>
      <c r="AC13" s="650"/>
      <c r="AD13" s="651" t="s">
        <v>127</v>
      </c>
      <c r="AE13" s="651"/>
      <c r="AF13" s="651"/>
      <c r="AG13" s="651"/>
      <c r="AH13" s="651"/>
      <c r="AI13" s="651"/>
      <c r="AJ13" s="651"/>
      <c r="AK13" s="651"/>
      <c r="AL13" s="652" t="s">
        <v>231</v>
      </c>
      <c r="AM13" s="653"/>
      <c r="AN13" s="653"/>
      <c r="AO13" s="654"/>
      <c r="AP13" s="644" t="s">
        <v>252</v>
      </c>
      <c r="AQ13" s="645"/>
      <c r="AR13" s="645"/>
      <c r="AS13" s="645"/>
      <c r="AT13" s="645"/>
      <c r="AU13" s="645"/>
      <c r="AV13" s="645"/>
      <c r="AW13" s="645"/>
      <c r="AX13" s="645"/>
      <c r="AY13" s="645"/>
      <c r="AZ13" s="645"/>
      <c r="BA13" s="645"/>
      <c r="BB13" s="645"/>
      <c r="BC13" s="645"/>
      <c r="BD13" s="645"/>
      <c r="BE13" s="645"/>
      <c r="BF13" s="646"/>
      <c r="BG13" s="647" t="s">
        <v>231</v>
      </c>
      <c r="BH13" s="648"/>
      <c r="BI13" s="648"/>
      <c r="BJ13" s="648"/>
      <c r="BK13" s="648"/>
      <c r="BL13" s="648"/>
      <c r="BM13" s="648"/>
      <c r="BN13" s="649"/>
      <c r="BO13" s="650" t="s">
        <v>231</v>
      </c>
      <c r="BP13" s="650"/>
      <c r="BQ13" s="650"/>
      <c r="BR13" s="650"/>
      <c r="BS13" s="656" t="s">
        <v>231</v>
      </c>
      <c r="BT13" s="648"/>
      <c r="BU13" s="648"/>
      <c r="BV13" s="648"/>
      <c r="BW13" s="648"/>
      <c r="BX13" s="648"/>
      <c r="BY13" s="648"/>
      <c r="BZ13" s="648"/>
      <c r="CA13" s="648"/>
      <c r="CB13" s="657"/>
      <c r="CD13" s="662" t="s">
        <v>253</v>
      </c>
      <c r="CE13" s="663"/>
      <c r="CF13" s="663"/>
      <c r="CG13" s="663"/>
      <c r="CH13" s="663"/>
      <c r="CI13" s="663"/>
      <c r="CJ13" s="663"/>
      <c r="CK13" s="663"/>
      <c r="CL13" s="663"/>
      <c r="CM13" s="663"/>
      <c r="CN13" s="663"/>
      <c r="CO13" s="663"/>
      <c r="CP13" s="663"/>
      <c r="CQ13" s="664"/>
      <c r="CR13" s="647">
        <v>23546172</v>
      </c>
      <c r="CS13" s="648"/>
      <c r="CT13" s="648"/>
      <c r="CU13" s="648"/>
      <c r="CV13" s="648"/>
      <c r="CW13" s="648"/>
      <c r="CX13" s="648"/>
      <c r="CY13" s="649"/>
      <c r="CZ13" s="650">
        <v>6.8</v>
      </c>
      <c r="DA13" s="650"/>
      <c r="DB13" s="650"/>
      <c r="DC13" s="650"/>
      <c r="DD13" s="656">
        <v>8734676</v>
      </c>
      <c r="DE13" s="648"/>
      <c r="DF13" s="648"/>
      <c r="DG13" s="648"/>
      <c r="DH13" s="648"/>
      <c r="DI13" s="648"/>
      <c r="DJ13" s="648"/>
      <c r="DK13" s="648"/>
      <c r="DL13" s="648"/>
      <c r="DM13" s="648"/>
      <c r="DN13" s="648"/>
      <c r="DO13" s="648"/>
      <c r="DP13" s="649"/>
      <c r="DQ13" s="656">
        <v>17899488</v>
      </c>
      <c r="DR13" s="648"/>
      <c r="DS13" s="648"/>
      <c r="DT13" s="648"/>
      <c r="DU13" s="648"/>
      <c r="DV13" s="648"/>
      <c r="DW13" s="648"/>
      <c r="DX13" s="648"/>
      <c r="DY13" s="648"/>
      <c r="DZ13" s="648"/>
      <c r="EA13" s="648"/>
      <c r="EB13" s="648"/>
      <c r="EC13" s="657"/>
    </row>
    <row r="14" spans="2:143" ht="11.25" customHeight="1" x14ac:dyDescent="0.2">
      <c r="B14" s="644" t="s">
        <v>254</v>
      </c>
      <c r="C14" s="645"/>
      <c r="D14" s="645"/>
      <c r="E14" s="645"/>
      <c r="F14" s="645"/>
      <c r="G14" s="645"/>
      <c r="H14" s="645"/>
      <c r="I14" s="645"/>
      <c r="J14" s="645"/>
      <c r="K14" s="645"/>
      <c r="L14" s="645"/>
      <c r="M14" s="645"/>
      <c r="N14" s="645"/>
      <c r="O14" s="645"/>
      <c r="P14" s="645"/>
      <c r="Q14" s="646"/>
      <c r="R14" s="647">
        <v>88</v>
      </c>
      <c r="S14" s="648"/>
      <c r="T14" s="648"/>
      <c r="U14" s="648"/>
      <c r="V14" s="648"/>
      <c r="W14" s="648"/>
      <c r="X14" s="648"/>
      <c r="Y14" s="649"/>
      <c r="Z14" s="650">
        <v>0</v>
      </c>
      <c r="AA14" s="650"/>
      <c r="AB14" s="650"/>
      <c r="AC14" s="650"/>
      <c r="AD14" s="651">
        <v>88</v>
      </c>
      <c r="AE14" s="651"/>
      <c r="AF14" s="651"/>
      <c r="AG14" s="651"/>
      <c r="AH14" s="651"/>
      <c r="AI14" s="651"/>
      <c r="AJ14" s="651"/>
      <c r="AK14" s="651"/>
      <c r="AL14" s="652">
        <v>0</v>
      </c>
      <c r="AM14" s="653"/>
      <c r="AN14" s="653"/>
      <c r="AO14" s="654"/>
      <c r="AP14" s="644" t="s">
        <v>255</v>
      </c>
      <c r="AQ14" s="645"/>
      <c r="AR14" s="645"/>
      <c r="AS14" s="645"/>
      <c r="AT14" s="645"/>
      <c r="AU14" s="645"/>
      <c r="AV14" s="645"/>
      <c r="AW14" s="645"/>
      <c r="AX14" s="645"/>
      <c r="AY14" s="645"/>
      <c r="AZ14" s="645"/>
      <c r="BA14" s="645"/>
      <c r="BB14" s="645"/>
      <c r="BC14" s="645"/>
      <c r="BD14" s="645"/>
      <c r="BE14" s="645"/>
      <c r="BF14" s="646"/>
      <c r="BG14" s="647">
        <v>350451</v>
      </c>
      <c r="BH14" s="648"/>
      <c r="BI14" s="648"/>
      <c r="BJ14" s="648"/>
      <c r="BK14" s="648"/>
      <c r="BL14" s="648"/>
      <c r="BM14" s="648"/>
      <c r="BN14" s="649"/>
      <c r="BO14" s="650">
        <v>0.4</v>
      </c>
      <c r="BP14" s="650"/>
      <c r="BQ14" s="650"/>
      <c r="BR14" s="650"/>
      <c r="BS14" s="656" t="s">
        <v>231</v>
      </c>
      <c r="BT14" s="648"/>
      <c r="BU14" s="648"/>
      <c r="BV14" s="648"/>
      <c r="BW14" s="648"/>
      <c r="BX14" s="648"/>
      <c r="BY14" s="648"/>
      <c r="BZ14" s="648"/>
      <c r="CA14" s="648"/>
      <c r="CB14" s="657"/>
      <c r="CD14" s="662" t="s">
        <v>256</v>
      </c>
      <c r="CE14" s="663"/>
      <c r="CF14" s="663"/>
      <c r="CG14" s="663"/>
      <c r="CH14" s="663"/>
      <c r="CI14" s="663"/>
      <c r="CJ14" s="663"/>
      <c r="CK14" s="663"/>
      <c r="CL14" s="663"/>
      <c r="CM14" s="663"/>
      <c r="CN14" s="663"/>
      <c r="CO14" s="663"/>
      <c r="CP14" s="663"/>
      <c r="CQ14" s="664"/>
      <c r="CR14" s="647">
        <v>2703681</v>
      </c>
      <c r="CS14" s="648"/>
      <c r="CT14" s="648"/>
      <c r="CU14" s="648"/>
      <c r="CV14" s="648"/>
      <c r="CW14" s="648"/>
      <c r="CX14" s="648"/>
      <c r="CY14" s="649"/>
      <c r="CZ14" s="650">
        <v>0.8</v>
      </c>
      <c r="DA14" s="650"/>
      <c r="DB14" s="650"/>
      <c r="DC14" s="650"/>
      <c r="DD14" s="656">
        <v>1439940</v>
      </c>
      <c r="DE14" s="648"/>
      <c r="DF14" s="648"/>
      <c r="DG14" s="648"/>
      <c r="DH14" s="648"/>
      <c r="DI14" s="648"/>
      <c r="DJ14" s="648"/>
      <c r="DK14" s="648"/>
      <c r="DL14" s="648"/>
      <c r="DM14" s="648"/>
      <c r="DN14" s="648"/>
      <c r="DO14" s="648"/>
      <c r="DP14" s="649"/>
      <c r="DQ14" s="656">
        <v>2017445</v>
      </c>
      <c r="DR14" s="648"/>
      <c r="DS14" s="648"/>
      <c r="DT14" s="648"/>
      <c r="DU14" s="648"/>
      <c r="DV14" s="648"/>
      <c r="DW14" s="648"/>
      <c r="DX14" s="648"/>
      <c r="DY14" s="648"/>
      <c r="DZ14" s="648"/>
      <c r="EA14" s="648"/>
      <c r="EB14" s="648"/>
      <c r="EC14" s="657"/>
    </row>
    <row r="15" spans="2:143" ht="11.25" customHeight="1" x14ac:dyDescent="0.2">
      <c r="B15" s="644" t="s">
        <v>257</v>
      </c>
      <c r="C15" s="645"/>
      <c r="D15" s="645"/>
      <c r="E15" s="645"/>
      <c r="F15" s="645"/>
      <c r="G15" s="645"/>
      <c r="H15" s="645"/>
      <c r="I15" s="645"/>
      <c r="J15" s="645"/>
      <c r="K15" s="645"/>
      <c r="L15" s="645"/>
      <c r="M15" s="645"/>
      <c r="N15" s="645"/>
      <c r="O15" s="645"/>
      <c r="P15" s="645"/>
      <c r="Q15" s="646"/>
      <c r="R15" s="647" t="s">
        <v>127</v>
      </c>
      <c r="S15" s="648"/>
      <c r="T15" s="648"/>
      <c r="U15" s="648"/>
      <c r="V15" s="648"/>
      <c r="W15" s="648"/>
      <c r="X15" s="648"/>
      <c r="Y15" s="649"/>
      <c r="Z15" s="650" t="s">
        <v>127</v>
      </c>
      <c r="AA15" s="650"/>
      <c r="AB15" s="650"/>
      <c r="AC15" s="650"/>
      <c r="AD15" s="651" t="s">
        <v>127</v>
      </c>
      <c r="AE15" s="651"/>
      <c r="AF15" s="651"/>
      <c r="AG15" s="651"/>
      <c r="AH15" s="651"/>
      <c r="AI15" s="651"/>
      <c r="AJ15" s="651"/>
      <c r="AK15" s="651"/>
      <c r="AL15" s="652" t="s">
        <v>231</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4654345</v>
      </c>
      <c r="BH15" s="648"/>
      <c r="BI15" s="648"/>
      <c r="BJ15" s="648"/>
      <c r="BK15" s="648"/>
      <c r="BL15" s="648"/>
      <c r="BM15" s="648"/>
      <c r="BN15" s="649"/>
      <c r="BO15" s="650">
        <v>5.9</v>
      </c>
      <c r="BP15" s="650"/>
      <c r="BQ15" s="650"/>
      <c r="BR15" s="650"/>
      <c r="BS15" s="656" t="s">
        <v>231</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34719641</v>
      </c>
      <c r="CS15" s="648"/>
      <c r="CT15" s="648"/>
      <c r="CU15" s="648"/>
      <c r="CV15" s="648"/>
      <c r="CW15" s="648"/>
      <c r="CX15" s="648"/>
      <c r="CY15" s="649"/>
      <c r="CZ15" s="650">
        <v>10</v>
      </c>
      <c r="DA15" s="650"/>
      <c r="DB15" s="650"/>
      <c r="DC15" s="650"/>
      <c r="DD15" s="656">
        <v>8159494</v>
      </c>
      <c r="DE15" s="648"/>
      <c r="DF15" s="648"/>
      <c r="DG15" s="648"/>
      <c r="DH15" s="648"/>
      <c r="DI15" s="648"/>
      <c r="DJ15" s="648"/>
      <c r="DK15" s="648"/>
      <c r="DL15" s="648"/>
      <c r="DM15" s="648"/>
      <c r="DN15" s="648"/>
      <c r="DO15" s="648"/>
      <c r="DP15" s="649"/>
      <c r="DQ15" s="656">
        <v>30512857</v>
      </c>
      <c r="DR15" s="648"/>
      <c r="DS15" s="648"/>
      <c r="DT15" s="648"/>
      <c r="DU15" s="648"/>
      <c r="DV15" s="648"/>
      <c r="DW15" s="648"/>
      <c r="DX15" s="648"/>
      <c r="DY15" s="648"/>
      <c r="DZ15" s="648"/>
      <c r="EA15" s="648"/>
      <c r="EB15" s="648"/>
      <c r="EC15" s="657"/>
    </row>
    <row r="16" spans="2:143" ht="11.25" customHeight="1" x14ac:dyDescent="0.2">
      <c r="B16" s="644" t="s">
        <v>260</v>
      </c>
      <c r="C16" s="645"/>
      <c r="D16" s="645"/>
      <c r="E16" s="645"/>
      <c r="F16" s="645"/>
      <c r="G16" s="645"/>
      <c r="H16" s="645"/>
      <c r="I16" s="645"/>
      <c r="J16" s="645"/>
      <c r="K16" s="645"/>
      <c r="L16" s="645"/>
      <c r="M16" s="645"/>
      <c r="N16" s="645"/>
      <c r="O16" s="645"/>
      <c r="P16" s="645"/>
      <c r="Q16" s="646"/>
      <c r="R16" s="647">
        <v>182643</v>
      </c>
      <c r="S16" s="648"/>
      <c r="T16" s="648"/>
      <c r="U16" s="648"/>
      <c r="V16" s="648"/>
      <c r="W16" s="648"/>
      <c r="X16" s="648"/>
      <c r="Y16" s="649"/>
      <c r="Z16" s="650">
        <v>0.1</v>
      </c>
      <c r="AA16" s="650"/>
      <c r="AB16" s="650"/>
      <c r="AC16" s="650"/>
      <c r="AD16" s="651">
        <v>182643</v>
      </c>
      <c r="AE16" s="651"/>
      <c r="AF16" s="651"/>
      <c r="AG16" s="651"/>
      <c r="AH16" s="651"/>
      <c r="AI16" s="651"/>
      <c r="AJ16" s="651"/>
      <c r="AK16" s="651"/>
      <c r="AL16" s="652">
        <v>0.1</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t="s">
        <v>127</v>
      </c>
      <c r="BH16" s="648"/>
      <c r="BI16" s="648"/>
      <c r="BJ16" s="648"/>
      <c r="BK16" s="648"/>
      <c r="BL16" s="648"/>
      <c r="BM16" s="648"/>
      <c r="BN16" s="649"/>
      <c r="BO16" s="650" t="s">
        <v>127</v>
      </c>
      <c r="BP16" s="650"/>
      <c r="BQ16" s="650"/>
      <c r="BR16" s="650"/>
      <c r="BS16" s="656" t="s">
        <v>231</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t="s">
        <v>231</v>
      </c>
      <c r="CS16" s="648"/>
      <c r="CT16" s="648"/>
      <c r="CU16" s="648"/>
      <c r="CV16" s="648"/>
      <c r="CW16" s="648"/>
      <c r="CX16" s="648"/>
      <c r="CY16" s="649"/>
      <c r="CZ16" s="650" t="s">
        <v>231</v>
      </c>
      <c r="DA16" s="650"/>
      <c r="DB16" s="650"/>
      <c r="DC16" s="650"/>
      <c r="DD16" s="656" t="s">
        <v>231</v>
      </c>
      <c r="DE16" s="648"/>
      <c r="DF16" s="648"/>
      <c r="DG16" s="648"/>
      <c r="DH16" s="648"/>
      <c r="DI16" s="648"/>
      <c r="DJ16" s="648"/>
      <c r="DK16" s="648"/>
      <c r="DL16" s="648"/>
      <c r="DM16" s="648"/>
      <c r="DN16" s="648"/>
      <c r="DO16" s="648"/>
      <c r="DP16" s="649"/>
      <c r="DQ16" s="656" t="s">
        <v>127</v>
      </c>
      <c r="DR16" s="648"/>
      <c r="DS16" s="648"/>
      <c r="DT16" s="648"/>
      <c r="DU16" s="648"/>
      <c r="DV16" s="648"/>
      <c r="DW16" s="648"/>
      <c r="DX16" s="648"/>
      <c r="DY16" s="648"/>
      <c r="DZ16" s="648"/>
      <c r="EA16" s="648"/>
      <c r="EB16" s="648"/>
      <c r="EC16" s="657"/>
    </row>
    <row r="17" spans="2:133" ht="11.25" customHeight="1" x14ac:dyDescent="0.2">
      <c r="B17" s="644" t="s">
        <v>263</v>
      </c>
      <c r="C17" s="645"/>
      <c r="D17" s="645"/>
      <c r="E17" s="645"/>
      <c r="F17" s="645"/>
      <c r="G17" s="645"/>
      <c r="H17" s="645"/>
      <c r="I17" s="645"/>
      <c r="J17" s="645"/>
      <c r="K17" s="645"/>
      <c r="L17" s="645"/>
      <c r="M17" s="645"/>
      <c r="N17" s="645"/>
      <c r="O17" s="645"/>
      <c r="P17" s="645"/>
      <c r="Q17" s="646"/>
      <c r="R17" s="647" t="s">
        <v>127</v>
      </c>
      <c r="S17" s="648"/>
      <c r="T17" s="648"/>
      <c r="U17" s="648"/>
      <c r="V17" s="648"/>
      <c r="W17" s="648"/>
      <c r="X17" s="648"/>
      <c r="Y17" s="649"/>
      <c r="Z17" s="650" t="s">
        <v>231</v>
      </c>
      <c r="AA17" s="650"/>
      <c r="AB17" s="650"/>
      <c r="AC17" s="650"/>
      <c r="AD17" s="651" t="s">
        <v>231</v>
      </c>
      <c r="AE17" s="651"/>
      <c r="AF17" s="651"/>
      <c r="AG17" s="651"/>
      <c r="AH17" s="651"/>
      <c r="AI17" s="651"/>
      <c r="AJ17" s="651"/>
      <c r="AK17" s="651"/>
      <c r="AL17" s="652" t="s">
        <v>127</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127</v>
      </c>
      <c r="BH17" s="648"/>
      <c r="BI17" s="648"/>
      <c r="BJ17" s="648"/>
      <c r="BK17" s="648"/>
      <c r="BL17" s="648"/>
      <c r="BM17" s="648"/>
      <c r="BN17" s="649"/>
      <c r="BO17" s="650" t="s">
        <v>127</v>
      </c>
      <c r="BP17" s="650"/>
      <c r="BQ17" s="650"/>
      <c r="BR17" s="650"/>
      <c r="BS17" s="656" t="s">
        <v>127</v>
      </c>
      <c r="BT17" s="648"/>
      <c r="BU17" s="648"/>
      <c r="BV17" s="648"/>
      <c r="BW17" s="648"/>
      <c r="BX17" s="648"/>
      <c r="BY17" s="648"/>
      <c r="BZ17" s="648"/>
      <c r="CA17" s="648"/>
      <c r="CB17" s="657"/>
      <c r="CD17" s="662" t="s">
        <v>265</v>
      </c>
      <c r="CE17" s="663"/>
      <c r="CF17" s="663"/>
      <c r="CG17" s="663"/>
      <c r="CH17" s="663"/>
      <c r="CI17" s="663"/>
      <c r="CJ17" s="663"/>
      <c r="CK17" s="663"/>
      <c r="CL17" s="663"/>
      <c r="CM17" s="663"/>
      <c r="CN17" s="663"/>
      <c r="CO17" s="663"/>
      <c r="CP17" s="663"/>
      <c r="CQ17" s="664"/>
      <c r="CR17" s="647">
        <v>2714008</v>
      </c>
      <c r="CS17" s="648"/>
      <c r="CT17" s="648"/>
      <c r="CU17" s="648"/>
      <c r="CV17" s="648"/>
      <c r="CW17" s="648"/>
      <c r="CX17" s="648"/>
      <c r="CY17" s="649"/>
      <c r="CZ17" s="650">
        <v>0.8</v>
      </c>
      <c r="DA17" s="650"/>
      <c r="DB17" s="650"/>
      <c r="DC17" s="650"/>
      <c r="DD17" s="656" t="s">
        <v>231</v>
      </c>
      <c r="DE17" s="648"/>
      <c r="DF17" s="648"/>
      <c r="DG17" s="648"/>
      <c r="DH17" s="648"/>
      <c r="DI17" s="648"/>
      <c r="DJ17" s="648"/>
      <c r="DK17" s="648"/>
      <c r="DL17" s="648"/>
      <c r="DM17" s="648"/>
      <c r="DN17" s="648"/>
      <c r="DO17" s="648"/>
      <c r="DP17" s="649"/>
      <c r="DQ17" s="656">
        <v>2604236</v>
      </c>
      <c r="DR17" s="648"/>
      <c r="DS17" s="648"/>
      <c r="DT17" s="648"/>
      <c r="DU17" s="648"/>
      <c r="DV17" s="648"/>
      <c r="DW17" s="648"/>
      <c r="DX17" s="648"/>
      <c r="DY17" s="648"/>
      <c r="DZ17" s="648"/>
      <c r="EA17" s="648"/>
      <c r="EB17" s="648"/>
      <c r="EC17" s="657"/>
    </row>
    <row r="18" spans="2:133" ht="11.25" customHeight="1" x14ac:dyDescent="0.2">
      <c r="B18" s="644" t="s">
        <v>266</v>
      </c>
      <c r="C18" s="645"/>
      <c r="D18" s="645"/>
      <c r="E18" s="645"/>
      <c r="F18" s="645"/>
      <c r="G18" s="645"/>
      <c r="H18" s="645"/>
      <c r="I18" s="645"/>
      <c r="J18" s="645"/>
      <c r="K18" s="645"/>
      <c r="L18" s="645"/>
      <c r="M18" s="645"/>
      <c r="N18" s="645"/>
      <c r="O18" s="645"/>
      <c r="P18" s="645"/>
      <c r="Q18" s="646"/>
      <c r="R18" s="647">
        <v>567313</v>
      </c>
      <c r="S18" s="648"/>
      <c r="T18" s="648"/>
      <c r="U18" s="648"/>
      <c r="V18" s="648"/>
      <c r="W18" s="648"/>
      <c r="X18" s="648"/>
      <c r="Y18" s="649"/>
      <c r="Z18" s="650">
        <v>0.2</v>
      </c>
      <c r="AA18" s="650"/>
      <c r="AB18" s="650"/>
      <c r="AC18" s="650"/>
      <c r="AD18" s="651">
        <v>567313</v>
      </c>
      <c r="AE18" s="651"/>
      <c r="AF18" s="651"/>
      <c r="AG18" s="651"/>
      <c r="AH18" s="651"/>
      <c r="AI18" s="651"/>
      <c r="AJ18" s="651"/>
      <c r="AK18" s="651"/>
      <c r="AL18" s="652">
        <v>0.3</v>
      </c>
      <c r="AM18" s="653"/>
      <c r="AN18" s="653"/>
      <c r="AO18" s="654"/>
      <c r="AP18" s="644" t="s">
        <v>267</v>
      </c>
      <c r="AQ18" s="645"/>
      <c r="AR18" s="645"/>
      <c r="AS18" s="645"/>
      <c r="AT18" s="645"/>
      <c r="AU18" s="645"/>
      <c r="AV18" s="645"/>
      <c r="AW18" s="645"/>
      <c r="AX18" s="645"/>
      <c r="AY18" s="645"/>
      <c r="AZ18" s="645"/>
      <c r="BA18" s="645"/>
      <c r="BB18" s="645"/>
      <c r="BC18" s="645"/>
      <c r="BD18" s="645"/>
      <c r="BE18" s="645"/>
      <c r="BF18" s="646"/>
      <c r="BG18" s="647" t="s">
        <v>127</v>
      </c>
      <c r="BH18" s="648"/>
      <c r="BI18" s="648"/>
      <c r="BJ18" s="648"/>
      <c r="BK18" s="648"/>
      <c r="BL18" s="648"/>
      <c r="BM18" s="648"/>
      <c r="BN18" s="649"/>
      <c r="BO18" s="650" t="s">
        <v>231</v>
      </c>
      <c r="BP18" s="650"/>
      <c r="BQ18" s="650"/>
      <c r="BR18" s="650"/>
      <c r="BS18" s="656" t="s">
        <v>127</v>
      </c>
      <c r="BT18" s="648"/>
      <c r="BU18" s="648"/>
      <c r="BV18" s="648"/>
      <c r="BW18" s="648"/>
      <c r="BX18" s="648"/>
      <c r="BY18" s="648"/>
      <c r="BZ18" s="648"/>
      <c r="CA18" s="648"/>
      <c r="CB18" s="657"/>
      <c r="CD18" s="662" t="s">
        <v>268</v>
      </c>
      <c r="CE18" s="663"/>
      <c r="CF18" s="663"/>
      <c r="CG18" s="663"/>
      <c r="CH18" s="663"/>
      <c r="CI18" s="663"/>
      <c r="CJ18" s="663"/>
      <c r="CK18" s="663"/>
      <c r="CL18" s="663"/>
      <c r="CM18" s="663"/>
      <c r="CN18" s="663"/>
      <c r="CO18" s="663"/>
      <c r="CP18" s="663"/>
      <c r="CQ18" s="664"/>
      <c r="CR18" s="647" t="s">
        <v>231</v>
      </c>
      <c r="CS18" s="648"/>
      <c r="CT18" s="648"/>
      <c r="CU18" s="648"/>
      <c r="CV18" s="648"/>
      <c r="CW18" s="648"/>
      <c r="CX18" s="648"/>
      <c r="CY18" s="649"/>
      <c r="CZ18" s="650" t="s">
        <v>127</v>
      </c>
      <c r="DA18" s="650"/>
      <c r="DB18" s="650"/>
      <c r="DC18" s="650"/>
      <c r="DD18" s="656" t="s">
        <v>127</v>
      </c>
      <c r="DE18" s="648"/>
      <c r="DF18" s="648"/>
      <c r="DG18" s="648"/>
      <c r="DH18" s="648"/>
      <c r="DI18" s="648"/>
      <c r="DJ18" s="648"/>
      <c r="DK18" s="648"/>
      <c r="DL18" s="648"/>
      <c r="DM18" s="648"/>
      <c r="DN18" s="648"/>
      <c r="DO18" s="648"/>
      <c r="DP18" s="649"/>
      <c r="DQ18" s="656" t="s">
        <v>231</v>
      </c>
      <c r="DR18" s="648"/>
      <c r="DS18" s="648"/>
      <c r="DT18" s="648"/>
      <c r="DU18" s="648"/>
      <c r="DV18" s="648"/>
      <c r="DW18" s="648"/>
      <c r="DX18" s="648"/>
      <c r="DY18" s="648"/>
      <c r="DZ18" s="648"/>
      <c r="EA18" s="648"/>
      <c r="EB18" s="648"/>
      <c r="EC18" s="657"/>
    </row>
    <row r="19" spans="2:133" ht="11.25" customHeight="1" x14ac:dyDescent="0.2">
      <c r="B19" s="644" t="s">
        <v>269</v>
      </c>
      <c r="C19" s="645"/>
      <c r="D19" s="645"/>
      <c r="E19" s="645"/>
      <c r="F19" s="645"/>
      <c r="G19" s="645"/>
      <c r="H19" s="645"/>
      <c r="I19" s="645"/>
      <c r="J19" s="645"/>
      <c r="K19" s="645"/>
      <c r="L19" s="645"/>
      <c r="M19" s="645"/>
      <c r="N19" s="645"/>
      <c r="O19" s="645"/>
      <c r="P19" s="645"/>
      <c r="Q19" s="646"/>
      <c r="R19" s="647">
        <v>457073</v>
      </c>
      <c r="S19" s="648"/>
      <c r="T19" s="648"/>
      <c r="U19" s="648"/>
      <c r="V19" s="648"/>
      <c r="W19" s="648"/>
      <c r="X19" s="648"/>
      <c r="Y19" s="649"/>
      <c r="Z19" s="650">
        <v>0.1</v>
      </c>
      <c r="AA19" s="650"/>
      <c r="AB19" s="650"/>
      <c r="AC19" s="650"/>
      <c r="AD19" s="651">
        <v>457073</v>
      </c>
      <c r="AE19" s="651"/>
      <c r="AF19" s="651"/>
      <c r="AG19" s="651"/>
      <c r="AH19" s="651"/>
      <c r="AI19" s="651"/>
      <c r="AJ19" s="651"/>
      <c r="AK19" s="651"/>
      <c r="AL19" s="652">
        <v>0.3</v>
      </c>
      <c r="AM19" s="653"/>
      <c r="AN19" s="653"/>
      <c r="AO19" s="654"/>
      <c r="AP19" s="644" t="s">
        <v>270</v>
      </c>
      <c r="AQ19" s="645"/>
      <c r="AR19" s="645"/>
      <c r="AS19" s="645"/>
      <c r="AT19" s="645"/>
      <c r="AU19" s="645"/>
      <c r="AV19" s="645"/>
      <c r="AW19" s="645"/>
      <c r="AX19" s="645"/>
      <c r="AY19" s="645"/>
      <c r="AZ19" s="645"/>
      <c r="BA19" s="645"/>
      <c r="BB19" s="645"/>
      <c r="BC19" s="645"/>
      <c r="BD19" s="645"/>
      <c r="BE19" s="645"/>
      <c r="BF19" s="646"/>
      <c r="BG19" s="647">
        <v>8876</v>
      </c>
      <c r="BH19" s="648"/>
      <c r="BI19" s="648"/>
      <c r="BJ19" s="648"/>
      <c r="BK19" s="648"/>
      <c r="BL19" s="648"/>
      <c r="BM19" s="648"/>
      <c r="BN19" s="649"/>
      <c r="BO19" s="650">
        <v>0</v>
      </c>
      <c r="BP19" s="650"/>
      <c r="BQ19" s="650"/>
      <c r="BR19" s="650"/>
      <c r="BS19" s="656" t="s">
        <v>231</v>
      </c>
      <c r="BT19" s="648"/>
      <c r="BU19" s="648"/>
      <c r="BV19" s="648"/>
      <c r="BW19" s="648"/>
      <c r="BX19" s="648"/>
      <c r="BY19" s="648"/>
      <c r="BZ19" s="648"/>
      <c r="CA19" s="648"/>
      <c r="CB19" s="657"/>
      <c r="CD19" s="662" t="s">
        <v>271</v>
      </c>
      <c r="CE19" s="663"/>
      <c r="CF19" s="663"/>
      <c r="CG19" s="663"/>
      <c r="CH19" s="663"/>
      <c r="CI19" s="663"/>
      <c r="CJ19" s="663"/>
      <c r="CK19" s="663"/>
      <c r="CL19" s="663"/>
      <c r="CM19" s="663"/>
      <c r="CN19" s="663"/>
      <c r="CO19" s="663"/>
      <c r="CP19" s="663"/>
      <c r="CQ19" s="664"/>
      <c r="CR19" s="647" t="s">
        <v>231</v>
      </c>
      <c r="CS19" s="648"/>
      <c r="CT19" s="648"/>
      <c r="CU19" s="648"/>
      <c r="CV19" s="648"/>
      <c r="CW19" s="648"/>
      <c r="CX19" s="648"/>
      <c r="CY19" s="649"/>
      <c r="CZ19" s="650" t="s">
        <v>127</v>
      </c>
      <c r="DA19" s="650"/>
      <c r="DB19" s="650"/>
      <c r="DC19" s="650"/>
      <c r="DD19" s="656" t="s">
        <v>127</v>
      </c>
      <c r="DE19" s="648"/>
      <c r="DF19" s="648"/>
      <c r="DG19" s="648"/>
      <c r="DH19" s="648"/>
      <c r="DI19" s="648"/>
      <c r="DJ19" s="648"/>
      <c r="DK19" s="648"/>
      <c r="DL19" s="648"/>
      <c r="DM19" s="648"/>
      <c r="DN19" s="648"/>
      <c r="DO19" s="648"/>
      <c r="DP19" s="649"/>
      <c r="DQ19" s="656" t="s">
        <v>231</v>
      </c>
      <c r="DR19" s="648"/>
      <c r="DS19" s="648"/>
      <c r="DT19" s="648"/>
      <c r="DU19" s="648"/>
      <c r="DV19" s="648"/>
      <c r="DW19" s="648"/>
      <c r="DX19" s="648"/>
      <c r="DY19" s="648"/>
      <c r="DZ19" s="648"/>
      <c r="EA19" s="648"/>
      <c r="EB19" s="648"/>
      <c r="EC19" s="657"/>
    </row>
    <row r="20" spans="2:133" ht="11.25" customHeight="1" x14ac:dyDescent="0.2">
      <c r="B20" s="644" t="s">
        <v>272</v>
      </c>
      <c r="C20" s="645"/>
      <c r="D20" s="645"/>
      <c r="E20" s="645"/>
      <c r="F20" s="645"/>
      <c r="G20" s="645"/>
      <c r="H20" s="645"/>
      <c r="I20" s="645"/>
      <c r="J20" s="645"/>
      <c r="K20" s="645"/>
      <c r="L20" s="645"/>
      <c r="M20" s="645"/>
      <c r="N20" s="645"/>
      <c r="O20" s="645"/>
      <c r="P20" s="645"/>
      <c r="Q20" s="646"/>
      <c r="R20" s="647">
        <v>103770</v>
      </c>
      <c r="S20" s="648"/>
      <c r="T20" s="648"/>
      <c r="U20" s="648"/>
      <c r="V20" s="648"/>
      <c r="W20" s="648"/>
      <c r="X20" s="648"/>
      <c r="Y20" s="649"/>
      <c r="Z20" s="650">
        <v>0</v>
      </c>
      <c r="AA20" s="650"/>
      <c r="AB20" s="650"/>
      <c r="AC20" s="650"/>
      <c r="AD20" s="651">
        <v>103770</v>
      </c>
      <c r="AE20" s="651"/>
      <c r="AF20" s="651"/>
      <c r="AG20" s="651"/>
      <c r="AH20" s="651"/>
      <c r="AI20" s="651"/>
      <c r="AJ20" s="651"/>
      <c r="AK20" s="651"/>
      <c r="AL20" s="652">
        <v>0.1</v>
      </c>
      <c r="AM20" s="653"/>
      <c r="AN20" s="653"/>
      <c r="AO20" s="654"/>
      <c r="AP20" s="644" t="s">
        <v>273</v>
      </c>
      <c r="AQ20" s="645"/>
      <c r="AR20" s="645"/>
      <c r="AS20" s="645"/>
      <c r="AT20" s="645"/>
      <c r="AU20" s="645"/>
      <c r="AV20" s="645"/>
      <c r="AW20" s="645"/>
      <c r="AX20" s="645"/>
      <c r="AY20" s="645"/>
      <c r="AZ20" s="645"/>
      <c r="BA20" s="645"/>
      <c r="BB20" s="645"/>
      <c r="BC20" s="645"/>
      <c r="BD20" s="645"/>
      <c r="BE20" s="645"/>
      <c r="BF20" s="646"/>
      <c r="BG20" s="647">
        <v>8876</v>
      </c>
      <c r="BH20" s="648"/>
      <c r="BI20" s="648"/>
      <c r="BJ20" s="648"/>
      <c r="BK20" s="648"/>
      <c r="BL20" s="648"/>
      <c r="BM20" s="648"/>
      <c r="BN20" s="649"/>
      <c r="BO20" s="650">
        <v>0</v>
      </c>
      <c r="BP20" s="650"/>
      <c r="BQ20" s="650"/>
      <c r="BR20" s="650"/>
      <c r="BS20" s="656" t="s">
        <v>127</v>
      </c>
      <c r="BT20" s="648"/>
      <c r="BU20" s="648"/>
      <c r="BV20" s="648"/>
      <c r="BW20" s="648"/>
      <c r="BX20" s="648"/>
      <c r="BY20" s="648"/>
      <c r="BZ20" s="648"/>
      <c r="CA20" s="648"/>
      <c r="CB20" s="657"/>
      <c r="CD20" s="662" t="s">
        <v>274</v>
      </c>
      <c r="CE20" s="663"/>
      <c r="CF20" s="663"/>
      <c r="CG20" s="663"/>
      <c r="CH20" s="663"/>
      <c r="CI20" s="663"/>
      <c r="CJ20" s="663"/>
      <c r="CK20" s="663"/>
      <c r="CL20" s="663"/>
      <c r="CM20" s="663"/>
      <c r="CN20" s="663"/>
      <c r="CO20" s="663"/>
      <c r="CP20" s="663"/>
      <c r="CQ20" s="664"/>
      <c r="CR20" s="647">
        <v>348294140</v>
      </c>
      <c r="CS20" s="648"/>
      <c r="CT20" s="648"/>
      <c r="CU20" s="648"/>
      <c r="CV20" s="648"/>
      <c r="CW20" s="648"/>
      <c r="CX20" s="648"/>
      <c r="CY20" s="649"/>
      <c r="CZ20" s="650">
        <v>100</v>
      </c>
      <c r="DA20" s="650"/>
      <c r="DB20" s="650"/>
      <c r="DC20" s="650"/>
      <c r="DD20" s="656">
        <v>28008564</v>
      </c>
      <c r="DE20" s="648"/>
      <c r="DF20" s="648"/>
      <c r="DG20" s="648"/>
      <c r="DH20" s="648"/>
      <c r="DI20" s="648"/>
      <c r="DJ20" s="648"/>
      <c r="DK20" s="648"/>
      <c r="DL20" s="648"/>
      <c r="DM20" s="648"/>
      <c r="DN20" s="648"/>
      <c r="DO20" s="648"/>
      <c r="DP20" s="649"/>
      <c r="DQ20" s="656">
        <v>184255712</v>
      </c>
      <c r="DR20" s="648"/>
      <c r="DS20" s="648"/>
      <c r="DT20" s="648"/>
      <c r="DU20" s="648"/>
      <c r="DV20" s="648"/>
      <c r="DW20" s="648"/>
      <c r="DX20" s="648"/>
      <c r="DY20" s="648"/>
      <c r="DZ20" s="648"/>
      <c r="EA20" s="648"/>
      <c r="EB20" s="648"/>
      <c r="EC20" s="657"/>
    </row>
    <row r="21" spans="2:133" ht="11.25" customHeight="1" x14ac:dyDescent="0.2">
      <c r="B21" s="644" t="s">
        <v>275</v>
      </c>
      <c r="C21" s="645"/>
      <c r="D21" s="645"/>
      <c r="E21" s="645"/>
      <c r="F21" s="645"/>
      <c r="G21" s="645"/>
      <c r="H21" s="645"/>
      <c r="I21" s="645"/>
      <c r="J21" s="645"/>
      <c r="K21" s="645"/>
      <c r="L21" s="645"/>
      <c r="M21" s="645"/>
      <c r="N21" s="645"/>
      <c r="O21" s="645"/>
      <c r="P21" s="645"/>
      <c r="Q21" s="646"/>
      <c r="R21" s="647">
        <v>6470</v>
      </c>
      <c r="S21" s="648"/>
      <c r="T21" s="648"/>
      <c r="U21" s="648"/>
      <c r="V21" s="648"/>
      <c r="W21" s="648"/>
      <c r="X21" s="648"/>
      <c r="Y21" s="649"/>
      <c r="Z21" s="650">
        <v>0</v>
      </c>
      <c r="AA21" s="650"/>
      <c r="AB21" s="650"/>
      <c r="AC21" s="650"/>
      <c r="AD21" s="651">
        <v>6470</v>
      </c>
      <c r="AE21" s="651"/>
      <c r="AF21" s="651"/>
      <c r="AG21" s="651"/>
      <c r="AH21" s="651"/>
      <c r="AI21" s="651"/>
      <c r="AJ21" s="651"/>
      <c r="AK21" s="651"/>
      <c r="AL21" s="652">
        <v>0</v>
      </c>
      <c r="AM21" s="653"/>
      <c r="AN21" s="653"/>
      <c r="AO21" s="654"/>
      <c r="AP21" s="666" t="s">
        <v>276</v>
      </c>
      <c r="AQ21" s="667"/>
      <c r="AR21" s="667"/>
      <c r="AS21" s="667"/>
      <c r="AT21" s="667"/>
      <c r="AU21" s="667"/>
      <c r="AV21" s="667"/>
      <c r="AW21" s="667"/>
      <c r="AX21" s="667"/>
      <c r="AY21" s="667"/>
      <c r="AZ21" s="667"/>
      <c r="BA21" s="667"/>
      <c r="BB21" s="667"/>
      <c r="BC21" s="667"/>
      <c r="BD21" s="667"/>
      <c r="BE21" s="667"/>
      <c r="BF21" s="668"/>
      <c r="BG21" s="647">
        <v>8876</v>
      </c>
      <c r="BH21" s="648"/>
      <c r="BI21" s="648"/>
      <c r="BJ21" s="648"/>
      <c r="BK21" s="648"/>
      <c r="BL21" s="648"/>
      <c r="BM21" s="648"/>
      <c r="BN21" s="649"/>
      <c r="BO21" s="650">
        <v>0</v>
      </c>
      <c r="BP21" s="650"/>
      <c r="BQ21" s="650"/>
      <c r="BR21" s="650"/>
      <c r="BS21" s="656" t="s">
        <v>127</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2">
      <c r="B22" s="644" t="s">
        <v>277</v>
      </c>
      <c r="C22" s="645"/>
      <c r="D22" s="645"/>
      <c r="E22" s="645"/>
      <c r="F22" s="645"/>
      <c r="G22" s="645"/>
      <c r="H22" s="645"/>
      <c r="I22" s="645"/>
      <c r="J22" s="645"/>
      <c r="K22" s="645"/>
      <c r="L22" s="645"/>
      <c r="M22" s="645"/>
      <c r="N22" s="645"/>
      <c r="O22" s="645"/>
      <c r="P22" s="645"/>
      <c r="Q22" s="646"/>
      <c r="R22" s="647" t="s">
        <v>127</v>
      </c>
      <c r="S22" s="648"/>
      <c r="T22" s="648"/>
      <c r="U22" s="648"/>
      <c r="V22" s="648"/>
      <c r="W22" s="648"/>
      <c r="X22" s="648"/>
      <c r="Y22" s="649"/>
      <c r="Z22" s="650" t="s">
        <v>127</v>
      </c>
      <c r="AA22" s="650"/>
      <c r="AB22" s="650"/>
      <c r="AC22" s="650"/>
      <c r="AD22" s="651" t="s">
        <v>127</v>
      </c>
      <c r="AE22" s="651"/>
      <c r="AF22" s="651"/>
      <c r="AG22" s="651"/>
      <c r="AH22" s="651"/>
      <c r="AI22" s="651"/>
      <c r="AJ22" s="651"/>
      <c r="AK22" s="651"/>
      <c r="AL22" s="652" t="s">
        <v>231</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t="s">
        <v>127</v>
      </c>
      <c r="BH22" s="648"/>
      <c r="BI22" s="648"/>
      <c r="BJ22" s="648"/>
      <c r="BK22" s="648"/>
      <c r="BL22" s="648"/>
      <c r="BM22" s="648"/>
      <c r="BN22" s="649"/>
      <c r="BO22" s="650" t="s">
        <v>127</v>
      </c>
      <c r="BP22" s="650"/>
      <c r="BQ22" s="650"/>
      <c r="BR22" s="650"/>
      <c r="BS22" s="656" t="s">
        <v>127</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2">
      <c r="B23" s="644" t="s">
        <v>280</v>
      </c>
      <c r="C23" s="645"/>
      <c r="D23" s="645"/>
      <c r="E23" s="645"/>
      <c r="F23" s="645"/>
      <c r="G23" s="645"/>
      <c r="H23" s="645"/>
      <c r="I23" s="645"/>
      <c r="J23" s="645"/>
      <c r="K23" s="645"/>
      <c r="L23" s="645"/>
      <c r="M23" s="645"/>
      <c r="N23" s="645"/>
      <c r="O23" s="645"/>
      <c r="P23" s="645"/>
      <c r="Q23" s="646"/>
      <c r="R23" s="647" t="s">
        <v>127</v>
      </c>
      <c r="S23" s="648"/>
      <c r="T23" s="648"/>
      <c r="U23" s="648"/>
      <c r="V23" s="648"/>
      <c r="W23" s="648"/>
      <c r="X23" s="648"/>
      <c r="Y23" s="649"/>
      <c r="Z23" s="650" t="s">
        <v>127</v>
      </c>
      <c r="AA23" s="650"/>
      <c r="AB23" s="650"/>
      <c r="AC23" s="650"/>
      <c r="AD23" s="651" t="s">
        <v>231</v>
      </c>
      <c r="AE23" s="651"/>
      <c r="AF23" s="651"/>
      <c r="AG23" s="651"/>
      <c r="AH23" s="651"/>
      <c r="AI23" s="651"/>
      <c r="AJ23" s="651"/>
      <c r="AK23" s="651"/>
      <c r="AL23" s="652" t="s">
        <v>127</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t="s">
        <v>231</v>
      </c>
      <c r="BH23" s="648"/>
      <c r="BI23" s="648"/>
      <c r="BJ23" s="648"/>
      <c r="BK23" s="648"/>
      <c r="BL23" s="648"/>
      <c r="BM23" s="648"/>
      <c r="BN23" s="649"/>
      <c r="BO23" s="650" t="s">
        <v>127</v>
      </c>
      <c r="BP23" s="650"/>
      <c r="BQ23" s="650"/>
      <c r="BR23" s="650"/>
      <c r="BS23" s="656" t="s">
        <v>127</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80" t="s">
        <v>285</v>
      </c>
      <c r="DM23" s="681"/>
      <c r="DN23" s="681"/>
      <c r="DO23" s="681"/>
      <c r="DP23" s="681"/>
      <c r="DQ23" s="681"/>
      <c r="DR23" s="681"/>
      <c r="DS23" s="681"/>
      <c r="DT23" s="681"/>
      <c r="DU23" s="681"/>
      <c r="DV23" s="682"/>
      <c r="DW23" s="629" t="s">
        <v>286</v>
      </c>
      <c r="DX23" s="630"/>
      <c r="DY23" s="630"/>
      <c r="DZ23" s="630"/>
      <c r="EA23" s="630"/>
      <c r="EB23" s="630"/>
      <c r="EC23" s="631"/>
    </row>
    <row r="24" spans="2:133" ht="11.25" customHeight="1" x14ac:dyDescent="0.2">
      <c r="B24" s="644" t="s">
        <v>287</v>
      </c>
      <c r="C24" s="645"/>
      <c r="D24" s="645"/>
      <c r="E24" s="645"/>
      <c r="F24" s="645"/>
      <c r="G24" s="645"/>
      <c r="H24" s="645"/>
      <c r="I24" s="645"/>
      <c r="J24" s="645"/>
      <c r="K24" s="645"/>
      <c r="L24" s="645"/>
      <c r="M24" s="645"/>
      <c r="N24" s="645"/>
      <c r="O24" s="645"/>
      <c r="P24" s="645"/>
      <c r="Q24" s="646"/>
      <c r="R24" s="647" t="s">
        <v>231</v>
      </c>
      <c r="S24" s="648"/>
      <c r="T24" s="648"/>
      <c r="U24" s="648"/>
      <c r="V24" s="648"/>
      <c r="W24" s="648"/>
      <c r="X24" s="648"/>
      <c r="Y24" s="649"/>
      <c r="Z24" s="650" t="s">
        <v>231</v>
      </c>
      <c r="AA24" s="650"/>
      <c r="AB24" s="650"/>
      <c r="AC24" s="650"/>
      <c r="AD24" s="651" t="s">
        <v>127</v>
      </c>
      <c r="AE24" s="651"/>
      <c r="AF24" s="651"/>
      <c r="AG24" s="651"/>
      <c r="AH24" s="651"/>
      <c r="AI24" s="651"/>
      <c r="AJ24" s="651"/>
      <c r="AK24" s="651"/>
      <c r="AL24" s="652" t="s">
        <v>127</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127</v>
      </c>
      <c r="BH24" s="648"/>
      <c r="BI24" s="648"/>
      <c r="BJ24" s="648"/>
      <c r="BK24" s="648"/>
      <c r="BL24" s="648"/>
      <c r="BM24" s="648"/>
      <c r="BN24" s="649"/>
      <c r="BO24" s="650" t="s">
        <v>127</v>
      </c>
      <c r="BP24" s="650"/>
      <c r="BQ24" s="650"/>
      <c r="BR24" s="650"/>
      <c r="BS24" s="656" t="s">
        <v>231</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145812069</v>
      </c>
      <c r="CS24" s="637"/>
      <c r="CT24" s="637"/>
      <c r="CU24" s="637"/>
      <c r="CV24" s="637"/>
      <c r="CW24" s="637"/>
      <c r="CX24" s="637"/>
      <c r="CY24" s="638"/>
      <c r="CZ24" s="641">
        <v>41.9</v>
      </c>
      <c r="DA24" s="642"/>
      <c r="DB24" s="642"/>
      <c r="DC24" s="661"/>
      <c r="DD24" s="683">
        <v>82165668</v>
      </c>
      <c r="DE24" s="637"/>
      <c r="DF24" s="637"/>
      <c r="DG24" s="637"/>
      <c r="DH24" s="637"/>
      <c r="DI24" s="637"/>
      <c r="DJ24" s="637"/>
      <c r="DK24" s="638"/>
      <c r="DL24" s="683">
        <v>77066023</v>
      </c>
      <c r="DM24" s="637"/>
      <c r="DN24" s="637"/>
      <c r="DO24" s="637"/>
      <c r="DP24" s="637"/>
      <c r="DQ24" s="637"/>
      <c r="DR24" s="637"/>
      <c r="DS24" s="637"/>
      <c r="DT24" s="637"/>
      <c r="DU24" s="637"/>
      <c r="DV24" s="638"/>
      <c r="DW24" s="641">
        <v>45.9</v>
      </c>
      <c r="DX24" s="642"/>
      <c r="DY24" s="642"/>
      <c r="DZ24" s="642"/>
      <c r="EA24" s="642"/>
      <c r="EB24" s="642"/>
      <c r="EC24" s="643"/>
    </row>
    <row r="25" spans="2:133" ht="11.25" customHeight="1" x14ac:dyDescent="0.2">
      <c r="B25" s="644" t="s">
        <v>290</v>
      </c>
      <c r="C25" s="645"/>
      <c r="D25" s="645"/>
      <c r="E25" s="645"/>
      <c r="F25" s="645"/>
      <c r="G25" s="645"/>
      <c r="H25" s="645"/>
      <c r="I25" s="645"/>
      <c r="J25" s="645"/>
      <c r="K25" s="645"/>
      <c r="L25" s="645"/>
      <c r="M25" s="645"/>
      <c r="N25" s="645"/>
      <c r="O25" s="645"/>
      <c r="P25" s="645"/>
      <c r="Q25" s="646"/>
      <c r="R25" s="647" t="s">
        <v>231</v>
      </c>
      <c r="S25" s="648"/>
      <c r="T25" s="648"/>
      <c r="U25" s="648"/>
      <c r="V25" s="648"/>
      <c r="W25" s="648"/>
      <c r="X25" s="648"/>
      <c r="Y25" s="649"/>
      <c r="Z25" s="650" t="s">
        <v>231</v>
      </c>
      <c r="AA25" s="650"/>
      <c r="AB25" s="650"/>
      <c r="AC25" s="650"/>
      <c r="AD25" s="651" t="s">
        <v>127</v>
      </c>
      <c r="AE25" s="651"/>
      <c r="AF25" s="651"/>
      <c r="AG25" s="651"/>
      <c r="AH25" s="651"/>
      <c r="AI25" s="651"/>
      <c r="AJ25" s="651"/>
      <c r="AK25" s="651"/>
      <c r="AL25" s="652" t="s">
        <v>231</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127</v>
      </c>
      <c r="BH25" s="648"/>
      <c r="BI25" s="648"/>
      <c r="BJ25" s="648"/>
      <c r="BK25" s="648"/>
      <c r="BL25" s="648"/>
      <c r="BM25" s="648"/>
      <c r="BN25" s="649"/>
      <c r="BO25" s="650" t="s">
        <v>231</v>
      </c>
      <c r="BP25" s="650"/>
      <c r="BQ25" s="650"/>
      <c r="BR25" s="650"/>
      <c r="BS25" s="656" t="s">
        <v>127</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41447695</v>
      </c>
      <c r="CS25" s="672"/>
      <c r="CT25" s="672"/>
      <c r="CU25" s="672"/>
      <c r="CV25" s="672"/>
      <c r="CW25" s="672"/>
      <c r="CX25" s="672"/>
      <c r="CY25" s="673"/>
      <c r="CZ25" s="652">
        <v>11.9</v>
      </c>
      <c r="DA25" s="684"/>
      <c r="DB25" s="684"/>
      <c r="DC25" s="686"/>
      <c r="DD25" s="656">
        <v>38382945</v>
      </c>
      <c r="DE25" s="672"/>
      <c r="DF25" s="672"/>
      <c r="DG25" s="672"/>
      <c r="DH25" s="672"/>
      <c r="DI25" s="672"/>
      <c r="DJ25" s="672"/>
      <c r="DK25" s="673"/>
      <c r="DL25" s="656">
        <v>37776764</v>
      </c>
      <c r="DM25" s="672"/>
      <c r="DN25" s="672"/>
      <c r="DO25" s="672"/>
      <c r="DP25" s="672"/>
      <c r="DQ25" s="672"/>
      <c r="DR25" s="672"/>
      <c r="DS25" s="672"/>
      <c r="DT25" s="672"/>
      <c r="DU25" s="672"/>
      <c r="DV25" s="673"/>
      <c r="DW25" s="652">
        <v>22.5</v>
      </c>
      <c r="DX25" s="684"/>
      <c r="DY25" s="684"/>
      <c r="DZ25" s="684"/>
      <c r="EA25" s="684"/>
      <c r="EB25" s="684"/>
      <c r="EC25" s="685"/>
    </row>
    <row r="26" spans="2:133" ht="11.25" customHeight="1" x14ac:dyDescent="0.2">
      <c r="B26" s="644" t="s">
        <v>293</v>
      </c>
      <c r="C26" s="645"/>
      <c r="D26" s="645"/>
      <c r="E26" s="645"/>
      <c r="F26" s="645"/>
      <c r="G26" s="645"/>
      <c r="H26" s="645"/>
      <c r="I26" s="645"/>
      <c r="J26" s="645"/>
      <c r="K26" s="645"/>
      <c r="L26" s="645"/>
      <c r="M26" s="645"/>
      <c r="N26" s="645"/>
      <c r="O26" s="645"/>
      <c r="P26" s="645"/>
      <c r="Q26" s="646"/>
      <c r="R26" s="647">
        <v>99080248</v>
      </c>
      <c r="S26" s="648"/>
      <c r="T26" s="648"/>
      <c r="U26" s="648"/>
      <c r="V26" s="648"/>
      <c r="W26" s="648"/>
      <c r="X26" s="648"/>
      <c r="Y26" s="649"/>
      <c r="Z26" s="650">
        <v>27.8</v>
      </c>
      <c r="AA26" s="650"/>
      <c r="AB26" s="650"/>
      <c r="AC26" s="650"/>
      <c r="AD26" s="651">
        <v>99080248</v>
      </c>
      <c r="AE26" s="651"/>
      <c r="AF26" s="651"/>
      <c r="AG26" s="651"/>
      <c r="AH26" s="651"/>
      <c r="AI26" s="651"/>
      <c r="AJ26" s="651"/>
      <c r="AK26" s="651"/>
      <c r="AL26" s="652">
        <v>59</v>
      </c>
      <c r="AM26" s="653"/>
      <c r="AN26" s="653"/>
      <c r="AO26" s="654"/>
      <c r="AP26" s="666" t="s">
        <v>294</v>
      </c>
      <c r="AQ26" s="687"/>
      <c r="AR26" s="687"/>
      <c r="AS26" s="687"/>
      <c r="AT26" s="687"/>
      <c r="AU26" s="687"/>
      <c r="AV26" s="687"/>
      <c r="AW26" s="687"/>
      <c r="AX26" s="687"/>
      <c r="AY26" s="687"/>
      <c r="AZ26" s="687"/>
      <c r="BA26" s="687"/>
      <c r="BB26" s="687"/>
      <c r="BC26" s="687"/>
      <c r="BD26" s="687"/>
      <c r="BE26" s="687"/>
      <c r="BF26" s="668"/>
      <c r="BG26" s="647" t="s">
        <v>231</v>
      </c>
      <c r="BH26" s="648"/>
      <c r="BI26" s="648"/>
      <c r="BJ26" s="648"/>
      <c r="BK26" s="648"/>
      <c r="BL26" s="648"/>
      <c r="BM26" s="648"/>
      <c r="BN26" s="649"/>
      <c r="BO26" s="650" t="s">
        <v>231</v>
      </c>
      <c r="BP26" s="650"/>
      <c r="BQ26" s="650"/>
      <c r="BR26" s="650"/>
      <c r="BS26" s="656" t="s">
        <v>127</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27273459</v>
      </c>
      <c r="CS26" s="648"/>
      <c r="CT26" s="648"/>
      <c r="CU26" s="648"/>
      <c r="CV26" s="648"/>
      <c r="CW26" s="648"/>
      <c r="CX26" s="648"/>
      <c r="CY26" s="649"/>
      <c r="CZ26" s="652">
        <v>7.8</v>
      </c>
      <c r="DA26" s="684"/>
      <c r="DB26" s="684"/>
      <c r="DC26" s="686"/>
      <c r="DD26" s="656">
        <v>25591397</v>
      </c>
      <c r="DE26" s="648"/>
      <c r="DF26" s="648"/>
      <c r="DG26" s="648"/>
      <c r="DH26" s="648"/>
      <c r="DI26" s="648"/>
      <c r="DJ26" s="648"/>
      <c r="DK26" s="649"/>
      <c r="DL26" s="656" t="s">
        <v>231</v>
      </c>
      <c r="DM26" s="648"/>
      <c r="DN26" s="648"/>
      <c r="DO26" s="648"/>
      <c r="DP26" s="648"/>
      <c r="DQ26" s="648"/>
      <c r="DR26" s="648"/>
      <c r="DS26" s="648"/>
      <c r="DT26" s="648"/>
      <c r="DU26" s="648"/>
      <c r="DV26" s="649"/>
      <c r="DW26" s="652" t="s">
        <v>231</v>
      </c>
      <c r="DX26" s="684"/>
      <c r="DY26" s="684"/>
      <c r="DZ26" s="684"/>
      <c r="EA26" s="684"/>
      <c r="EB26" s="684"/>
      <c r="EC26" s="685"/>
    </row>
    <row r="27" spans="2:133" ht="11.25" customHeight="1" x14ac:dyDescent="0.2">
      <c r="B27" s="644" t="s">
        <v>296</v>
      </c>
      <c r="C27" s="645"/>
      <c r="D27" s="645"/>
      <c r="E27" s="645"/>
      <c r="F27" s="645"/>
      <c r="G27" s="645"/>
      <c r="H27" s="645"/>
      <c r="I27" s="645"/>
      <c r="J27" s="645"/>
      <c r="K27" s="645"/>
      <c r="L27" s="645"/>
      <c r="M27" s="645"/>
      <c r="N27" s="645"/>
      <c r="O27" s="645"/>
      <c r="P27" s="645"/>
      <c r="Q27" s="646"/>
      <c r="R27" s="647">
        <v>70314</v>
      </c>
      <c r="S27" s="648"/>
      <c r="T27" s="648"/>
      <c r="U27" s="648"/>
      <c r="V27" s="648"/>
      <c r="W27" s="648"/>
      <c r="X27" s="648"/>
      <c r="Y27" s="649"/>
      <c r="Z27" s="650">
        <v>0</v>
      </c>
      <c r="AA27" s="650"/>
      <c r="AB27" s="650"/>
      <c r="AC27" s="650"/>
      <c r="AD27" s="651">
        <v>70314</v>
      </c>
      <c r="AE27" s="651"/>
      <c r="AF27" s="651"/>
      <c r="AG27" s="651"/>
      <c r="AH27" s="651"/>
      <c r="AI27" s="651"/>
      <c r="AJ27" s="651"/>
      <c r="AK27" s="651"/>
      <c r="AL27" s="652">
        <v>0</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78562537</v>
      </c>
      <c r="BH27" s="648"/>
      <c r="BI27" s="648"/>
      <c r="BJ27" s="648"/>
      <c r="BK27" s="648"/>
      <c r="BL27" s="648"/>
      <c r="BM27" s="648"/>
      <c r="BN27" s="649"/>
      <c r="BO27" s="650">
        <v>100</v>
      </c>
      <c r="BP27" s="650"/>
      <c r="BQ27" s="650"/>
      <c r="BR27" s="650"/>
      <c r="BS27" s="656" t="s">
        <v>231</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101650434</v>
      </c>
      <c r="CS27" s="672"/>
      <c r="CT27" s="672"/>
      <c r="CU27" s="672"/>
      <c r="CV27" s="672"/>
      <c r="CW27" s="672"/>
      <c r="CX27" s="672"/>
      <c r="CY27" s="673"/>
      <c r="CZ27" s="652">
        <v>29.2</v>
      </c>
      <c r="DA27" s="684"/>
      <c r="DB27" s="684"/>
      <c r="DC27" s="686"/>
      <c r="DD27" s="656">
        <v>41178555</v>
      </c>
      <c r="DE27" s="672"/>
      <c r="DF27" s="672"/>
      <c r="DG27" s="672"/>
      <c r="DH27" s="672"/>
      <c r="DI27" s="672"/>
      <c r="DJ27" s="672"/>
      <c r="DK27" s="673"/>
      <c r="DL27" s="656">
        <v>36685091</v>
      </c>
      <c r="DM27" s="672"/>
      <c r="DN27" s="672"/>
      <c r="DO27" s="672"/>
      <c r="DP27" s="672"/>
      <c r="DQ27" s="672"/>
      <c r="DR27" s="672"/>
      <c r="DS27" s="672"/>
      <c r="DT27" s="672"/>
      <c r="DU27" s="672"/>
      <c r="DV27" s="673"/>
      <c r="DW27" s="652">
        <v>21.8</v>
      </c>
      <c r="DX27" s="684"/>
      <c r="DY27" s="684"/>
      <c r="DZ27" s="684"/>
      <c r="EA27" s="684"/>
      <c r="EB27" s="684"/>
      <c r="EC27" s="685"/>
    </row>
    <row r="28" spans="2:133" ht="11.25" customHeight="1" x14ac:dyDescent="0.2">
      <c r="B28" s="644" t="s">
        <v>299</v>
      </c>
      <c r="C28" s="645"/>
      <c r="D28" s="645"/>
      <c r="E28" s="645"/>
      <c r="F28" s="645"/>
      <c r="G28" s="645"/>
      <c r="H28" s="645"/>
      <c r="I28" s="645"/>
      <c r="J28" s="645"/>
      <c r="K28" s="645"/>
      <c r="L28" s="645"/>
      <c r="M28" s="645"/>
      <c r="N28" s="645"/>
      <c r="O28" s="645"/>
      <c r="P28" s="645"/>
      <c r="Q28" s="646"/>
      <c r="R28" s="647">
        <v>2481923</v>
      </c>
      <c r="S28" s="648"/>
      <c r="T28" s="648"/>
      <c r="U28" s="648"/>
      <c r="V28" s="648"/>
      <c r="W28" s="648"/>
      <c r="X28" s="648"/>
      <c r="Y28" s="649"/>
      <c r="Z28" s="650">
        <v>0.7</v>
      </c>
      <c r="AA28" s="650"/>
      <c r="AB28" s="650"/>
      <c r="AC28" s="650"/>
      <c r="AD28" s="651" t="s">
        <v>231</v>
      </c>
      <c r="AE28" s="651"/>
      <c r="AF28" s="651"/>
      <c r="AG28" s="651"/>
      <c r="AH28" s="651"/>
      <c r="AI28" s="651"/>
      <c r="AJ28" s="651"/>
      <c r="AK28" s="651"/>
      <c r="AL28" s="652" t="s">
        <v>127</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2713940</v>
      </c>
      <c r="CS28" s="648"/>
      <c r="CT28" s="648"/>
      <c r="CU28" s="648"/>
      <c r="CV28" s="648"/>
      <c r="CW28" s="648"/>
      <c r="CX28" s="648"/>
      <c r="CY28" s="649"/>
      <c r="CZ28" s="652">
        <v>0.8</v>
      </c>
      <c r="DA28" s="684"/>
      <c r="DB28" s="684"/>
      <c r="DC28" s="686"/>
      <c r="DD28" s="656">
        <v>2604168</v>
      </c>
      <c r="DE28" s="648"/>
      <c r="DF28" s="648"/>
      <c r="DG28" s="648"/>
      <c r="DH28" s="648"/>
      <c r="DI28" s="648"/>
      <c r="DJ28" s="648"/>
      <c r="DK28" s="649"/>
      <c r="DL28" s="656">
        <v>2604168</v>
      </c>
      <c r="DM28" s="648"/>
      <c r="DN28" s="648"/>
      <c r="DO28" s="648"/>
      <c r="DP28" s="648"/>
      <c r="DQ28" s="648"/>
      <c r="DR28" s="648"/>
      <c r="DS28" s="648"/>
      <c r="DT28" s="648"/>
      <c r="DU28" s="648"/>
      <c r="DV28" s="649"/>
      <c r="DW28" s="652">
        <v>1.6</v>
      </c>
      <c r="DX28" s="684"/>
      <c r="DY28" s="684"/>
      <c r="DZ28" s="684"/>
      <c r="EA28" s="684"/>
      <c r="EB28" s="684"/>
      <c r="EC28" s="685"/>
    </row>
    <row r="29" spans="2:133" ht="11.25" customHeight="1" x14ac:dyDescent="0.2">
      <c r="B29" s="644" t="s">
        <v>301</v>
      </c>
      <c r="C29" s="645"/>
      <c r="D29" s="645"/>
      <c r="E29" s="645"/>
      <c r="F29" s="645"/>
      <c r="G29" s="645"/>
      <c r="H29" s="645"/>
      <c r="I29" s="645"/>
      <c r="J29" s="645"/>
      <c r="K29" s="645"/>
      <c r="L29" s="645"/>
      <c r="M29" s="645"/>
      <c r="N29" s="645"/>
      <c r="O29" s="645"/>
      <c r="P29" s="645"/>
      <c r="Q29" s="646"/>
      <c r="R29" s="647">
        <v>5983152</v>
      </c>
      <c r="S29" s="648"/>
      <c r="T29" s="648"/>
      <c r="U29" s="648"/>
      <c r="V29" s="648"/>
      <c r="W29" s="648"/>
      <c r="X29" s="648"/>
      <c r="Y29" s="649"/>
      <c r="Z29" s="650">
        <v>1.7</v>
      </c>
      <c r="AA29" s="650"/>
      <c r="AB29" s="650"/>
      <c r="AC29" s="650"/>
      <c r="AD29" s="651">
        <v>2805931</v>
      </c>
      <c r="AE29" s="651"/>
      <c r="AF29" s="651"/>
      <c r="AG29" s="651"/>
      <c r="AH29" s="651"/>
      <c r="AI29" s="651"/>
      <c r="AJ29" s="651"/>
      <c r="AK29" s="651"/>
      <c r="AL29" s="652">
        <v>1.7</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302</v>
      </c>
      <c r="CE29" s="694"/>
      <c r="CF29" s="662" t="s">
        <v>303</v>
      </c>
      <c r="CG29" s="663"/>
      <c r="CH29" s="663"/>
      <c r="CI29" s="663"/>
      <c r="CJ29" s="663"/>
      <c r="CK29" s="663"/>
      <c r="CL29" s="663"/>
      <c r="CM29" s="663"/>
      <c r="CN29" s="663"/>
      <c r="CO29" s="663"/>
      <c r="CP29" s="663"/>
      <c r="CQ29" s="664"/>
      <c r="CR29" s="647">
        <v>2713940</v>
      </c>
      <c r="CS29" s="672"/>
      <c r="CT29" s="672"/>
      <c r="CU29" s="672"/>
      <c r="CV29" s="672"/>
      <c r="CW29" s="672"/>
      <c r="CX29" s="672"/>
      <c r="CY29" s="673"/>
      <c r="CZ29" s="652">
        <v>0.8</v>
      </c>
      <c r="DA29" s="684"/>
      <c r="DB29" s="684"/>
      <c r="DC29" s="686"/>
      <c r="DD29" s="656">
        <v>2604168</v>
      </c>
      <c r="DE29" s="672"/>
      <c r="DF29" s="672"/>
      <c r="DG29" s="672"/>
      <c r="DH29" s="672"/>
      <c r="DI29" s="672"/>
      <c r="DJ29" s="672"/>
      <c r="DK29" s="673"/>
      <c r="DL29" s="656">
        <v>2604168</v>
      </c>
      <c r="DM29" s="672"/>
      <c r="DN29" s="672"/>
      <c r="DO29" s="672"/>
      <c r="DP29" s="672"/>
      <c r="DQ29" s="672"/>
      <c r="DR29" s="672"/>
      <c r="DS29" s="672"/>
      <c r="DT29" s="672"/>
      <c r="DU29" s="672"/>
      <c r="DV29" s="673"/>
      <c r="DW29" s="652">
        <v>1.6</v>
      </c>
      <c r="DX29" s="684"/>
      <c r="DY29" s="684"/>
      <c r="DZ29" s="684"/>
      <c r="EA29" s="684"/>
      <c r="EB29" s="684"/>
      <c r="EC29" s="685"/>
    </row>
    <row r="30" spans="2:133" ht="11.25" customHeight="1" x14ac:dyDescent="0.2">
      <c r="B30" s="644" t="s">
        <v>304</v>
      </c>
      <c r="C30" s="645"/>
      <c r="D30" s="645"/>
      <c r="E30" s="645"/>
      <c r="F30" s="645"/>
      <c r="G30" s="645"/>
      <c r="H30" s="645"/>
      <c r="I30" s="645"/>
      <c r="J30" s="645"/>
      <c r="K30" s="645"/>
      <c r="L30" s="645"/>
      <c r="M30" s="645"/>
      <c r="N30" s="645"/>
      <c r="O30" s="645"/>
      <c r="P30" s="645"/>
      <c r="Q30" s="646"/>
      <c r="R30" s="647">
        <v>1062631</v>
      </c>
      <c r="S30" s="648"/>
      <c r="T30" s="648"/>
      <c r="U30" s="648"/>
      <c r="V30" s="648"/>
      <c r="W30" s="648"/>
      <c r="X30" s="648"/>
      <c r="Y30" s="649"/>
      <c r="Z30" s="650">
        <v>0.3</v>
      </c>
      <c r="AA30" s="650"/>
      <c r="AB30" s="650"/>
      <c r="AC30" s="650"/>
      <c r="AD30" s="651" t="s">
        <v>231</v>
      </c>
      <c r="AE30" s="651"/>
      <c r="AF30" s="651"/>
      <c r="AG30" s="651"/>
      <c r="AH30" s="651"/>
      <c r="AI30" s="651"/>
      <c r="AJ30" s="651"/>
      <c r="AK30" s="651"/>
      <c r="AL30" s="652" t="s">
        <v>127</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305</v>
      </c>
      <c r="BH30" s="691"/>
      <c r="BI30" s="691"/>
      <c r="BJ30" s="691"/>
      <c r="BK30" s="691"/>
      <c r="BL30" s="691"/>
      <c r="BM30" s="691"/>
      <c r="BN30" s="691"/>
      <c r="BO30" s="691"/>
      <c r="BP30" s="691"/>
      <c r="BQ30" s="692"/>
      <c r="BR30" s="626" t="s">
        <v>306</v>
      </c>
      <c r="BS30" s="691"/>
      <c r="BT30" s="691"/>
      <c r="BU30" s="691"/>
      <c r="BV30" s="691"/>
      <c r="BW30" s="691"/>
      <c r="BX30" s="691"/>
      <c r="BY30" s="691"/>
      <c r="BZ30" s="691"/>
      <c r="CA30" s="691"/>
      <c r="CB30" s="692"/>
      <c r="CD30" s="695"/>
      <c r="CE30" s="696"/>
      <c r="CF30" s="662" t="s">
        <v>307</v>
      </c>
      <c r="CG30" s="663"/>
      <c r="CH30" s="663"/>
      <c r="CI30" s="663"/>
      <c r="CJ30" s="663"/>
      <c r="CK30" s="663"/>
      <c r="CL30" s="663"/>
      <c r="CM30" s="663"/>
      <c r="CN30" s="663"/>
      <c r="CO30" s="663"/>
      <c r="CP30" s="663"/>
      <c r="CQ30" s="664"/>
      <c r="CR30" s="647">
        <v>2490351</v>
      </c>
      <c r="CS30" s="648"/>
      <c r="CT30" s="648"/>
      <c r="CU30" s="648"/>
      <c r="CV30" s="648"/>
      <c r="CW30" s="648"/>
      <c r="CX30" s="648"/>
      <c r="CY30" s="649"/>
      <c r="CZ30" s="652">
        <v>0.7</v>
      </c>
      <c r="DA30" s="684"/>
      <c r="DB30" s="684"/>
      <c r="DC30" s="686"/>
      <c r="DD30" s="656">
        <v>2490351</v>
      </c>
      <c r="DE30" s="648"/>
      <c r="DF30" s="648"/>
      <c r="DG30" s="648"/>
      <c r="DH30" s="648"/>
      <c r="DI30" s="648"/>
      <c r="DJ30" s="648"/>
      <c r="DK30" s="649"/>
      <c r="DL30" s="656">
        <v>2490351</v>
      </c>
      <c r="DM30" s="648"/>
      <c r="DN30" s="648"/>
      <c r="DO30" s="648"/>
      <c r="DP30" s="648"/>
      <c r="DQ30" s="648"/>
      <c r="DR30" s="648"/>
      <c r="DS30" s="648"/>
      <c r="DT30" s="648"/>
      <c r="DU30" s="648"/>
      <c r="DV30" s="649"/>
      <c r="DW30" s="652">
        <v>1.5</v>
      </c>
      <c r="DX30" s="684"/>
      <c r="DY30" s="684"/>
      <c r="DZ30" s="684"/>
      <c r="EA30" s="684"/>
      <c r="EB30" s="684"/>
      <c r="EC30" s="685"/>
    </row>
    <row r="31" spans="2:133" ht="11.25" customHeight="1" x14ac:dyDescent="0.2">
      <c r="B31" s="644" t="s">
        <v>308</v>
      </c>
      <c r="C31" s="645"/>
      <c r="D31" s="645"/>
      <c r="E31" s="645"/>
      <c r="F31" s="645"/>
      <c r="G31" s="645"/>
      <c r="H31" s="645"/>
      <c r="I31" s="645"/>
      <c r="J31" s="645"/>
      <c r="K31" s="645"/>
      <c r="L31" s="645"/>
      <c r="M31" s="645"/>
      <c r="N31" s="645"/>
      <c r="O31" s="645"/>
      <c r="P31" s="645"/>
      <c r="Q31" s="646"/>
      <c r="R31" s="647">
        <v>129077172</v>
      </c>
      <c r="S31" s="648"/>
      <c r="T31" s="648"/>
      <c r="U31" s="648"/>
      <c r="V31" s="648"/>
      <c r="W31" s="648"/>
      <c r="X31" s="648"/>
      <c r="Y31" s="649"/>
      <c r="Z31" s="650">
        <v>36.299999999999997</v>
      </c>
      <c r="AA31" s="650"/>
      <c r="AB31" s="650"/>
      <c r="AC31" s="650"/>
      <c r="AD31" s="651" t="s">
        <v>127</v>
      </c>
      <c r="AE31" s="651"/>
      <c r="AF31" s="651"/>
      <c r="AG31" s="651"/>
      <c r="AH31" s="651"/>
      <c r="AI31" s="651"/>
      <c r="AJ31" s="651"/>
      <c r="AK31" s="651"/>
      <c r="AL31" s="652" t="s">
        <v>127</v>
      </c>
      <c r="AM31" s="653"/>
      <c r="AN31" s="653"/>
      <c r="AO31" s="654"/>
      <c r="AP31" s="704" t="s">
        <v>309</v>
      </c>
      <c r="AQ31" s="705"/>
      <c r="AR31" s="705"/>
      <c r="AS31" s="705"/>
      <c r="AT31" s="710" t="s">
        <v>310</v>
      </c>
      <c r="AU31" s="231"/>
      <c r="AV31" s="231"/>
      <c r="AW31" s="231"/>
      <c r="AX31" s="633" t="s">
        <v>185</v>
      </c>
      <c r="AY31" s="634"/>
      <c r="AZ31" s="634"/>
      <c r="BA31" s="634"/>
      <c r="BB31" s="634"/>
      <c r="BC31" s="634"/>
      <c r="BD31" s="634"/>
      <c r="BE31" s="634"/>
      <c r="BF31" s="635"/>
      <c r="BG31" s="703">
        <v>99.2</v>
      </c>
      <c r="BH31" s="699"/>
      <c r="BI31" s="699"/>
      <c r="BJ31" s="699"/>
      <c r="BK31" s="699"/>
      <c r="BL31" s="699"/>
      <c r="BM31" s="642">
        <v>98.8</v>
      </c>
      <c r="BN31" s="699"/>
      <c r="BO31" s="699"/>
      <c r="BP31" s="699"/>
      <c r="BQ31" s="700"/>
      <c r="BR31" s="703">
        <v>99.2</v>
      </c>
      <c r="BS31" s="699"/>
      <c r="BT31" s="699"/>
      <c r="BU31" s="699"/>
      <c r="BV31" s="699"/>
      <c r="BW31" s="699"/>
      <c r="BX31" s="642">
        <v>98.7</v>
      </c>
      <c r="BY31" s="699"/>
      <c r="BZ31" s="699"/>
      <c r="CA31" s="699"/>
      <c r="CB31" s="700"/>
      <c r="CD31" s="695"/>
      <c r="CE31" s="696"/>
      <c r="CF31" s="662" t="s">
        <v>311</v>
      </c>
      <c r="CG31" s="663"/>
      <c r="CH31" s="663"/>
      <c r="CI31" s="663"/>
      <c r="CJ31" s="663"/>
      <c r="CK31" s="663"/>
      <c r="CL31" s="663"/>
      <c r="CM31" s="663"/>
      <c r="CN31" s="663"/>
      <c r="CO31" s="663"/>
      <c r="CP31" s="663"/>
      <c r="CQ31" s="664"/>
      <c r="CR31" s="647">
        <v>223589</v>
      </c>
      <c r="CS31" s="672"/>
      <c r="CT31" s="672"/>
      <c r="CU31" s="672"/>
      <c r="CV31" s="672"/>
      <c r="CW31" s="672"/>
      <c r="CX31" s="672"/>
      <c r="CY31" s="673"/>
      <c r="CZ31" s="652">
        <v>0.1</v>
      </c>
      <c r="DA31" s="684"/>
      <c r="DB31" s="684"/>
      <c r="DC31" s="686"/>
      <c r="DD31" s="656">
        <v>113817</v>
      </c>
      <c r="DE31" s="672"/>
      <c r="DF31" s="672"/>
      <c r="DG31" s="672"/>
      <c r="DH31" s="672"/>
      <c r="DI31" s="672"/>
      <c r="DJ31" s="672"/>
      <c r="DK31" s="673"/>
      <c r="DL31" s="656">
        <v>113817</v>
      </c>
      <c r="DM31" s="672"/>
      <c r="DN31" s="672"/>
      <c r="DO31" s="672"/>
      <c r="DP31" s="672"/>
      <c r="DQ31" s="672"/>
      <c r="DR31" s="672"/>
      <c r="DS31" s="672"/>
      <c r="DT31" s="672"/>
      <c r="DU31" s="672"/>
      <c r="DV31" s="673"/>
      <c r="DW31" s="652">
        <v>0.1</v>
      </c>
      <c r="DX31" s="684"/>
      <c r="DY31" s="684"/>
      <c r="DZ31" s="684"/>
      <c r="EA31" s="684"/>
      <c r="EB31" s="684"/>
      <c r="EC31" s="685"/>
    </row>
    <row r="32" spans="2:133" ht="11.25" customHeight="1" x14ac:dyDescent="0.2">
      <c r="B32" s="714" t="s">
        <v>312</v>
      </c>
      <c r="C32" s="715"/>
      <c r="D32" s="715"/>
      <c r="E32" s="715"/>
      <c r="F32" s="715"/>
      <c r="G32" s="715"/>
      <c r="H32" s="715"/>
      <c r="I32" s="715"/>
      <c r="J32" s="715"/>
      <c r="K32" s="715"/>
      <c r="L32" s="715"/>
      <c r="M32" s="715"/>
      <c r="N32" s="715"/>
      <c r="O32" s="715"/>
      <c r="P32" s="715"/>
      <c r="Q32" s="716"/>
      <c r="R32" s="647">
        <v>67863559</v>
      </c>
      <c r="S32" s="648"/>
      <c r="T32" s="648"/>
      <c r="U32" s="648"/>
      <c r="V32" s="648"/>
      <c r="W32" s="648"/>
      <c r="X32" s="648"/>
      <c r="Y32" s="649"/>
      <c r="Z32" s="650">
        <v>19.100000000000001</v>
      </c>
      <c r="AA32" s="650"/>
      <c r="AB32" s="650"/>
      <c r="AC32" s="650"/>
      <c r="AD32" s="651">
        <v>65197141</v>
      </c>
      <c r="AE32" s="651"/>
      <c r="AF32" s="651"/>
      <c r="AG32" s="651"/>
      <c r="AH32" s="651"/>
      <c r="AI32" s="651"/>
      <c r="AJ32" s="651"/>
      <c r="AK32" s="651"/>
      <c r="AL32" s="652">
        <v>38.799999999999997</v>
      </c>
      <c r="AM32" s="653"/>
      <c r="AN32" s="653"/>
      <c r="AO32" s="654"/>
      <c r="AP32" s="706"/>
      <c r="AQ32" s="707"/>
      <c r="AR32" s="707"/>
      <c r="AS32" s="707"/>
      <c r="AT32" s="711"/>
      <c r="AU32" s="230" t="s">
        <v>313</v>
      </c>
      <c r="AV32" s="230"/>
      <c r="AW32" s="230"/>
      <c r="AX32" s="644" t="s">
        <v>314</v>
      </c>
      <c r="AY32" s="645"/>
      <c r="AZ32" s="645"/>
      <c r="BA32" s="645"/>
      <c r="BB32" s="645"/>
      <c r="BC32" s="645"/>
      <c r="BD32" s="645"/>
      <c r="BE32" s="645"/>
      <c r="BF32" s="646"/>
      <c r="BG32" s="713">
        <v>99.2</v>
      </c>
      <c r="BH32" s="672"/>
      <c r="BI32" s="672"/>
      <c r="BJ32" s="672"/>
      <c r="BK32" s="672"/>
      <c r="BL32" s="672"/>
      <c r="BM32" s="653">
        <v>98.8</v>
      </c>
      <c r="BN32" s="701"/>
      <c r="BO32" s="701"/>
      <c r="BP32" s="701"/>
      <c r="BQ32" s="702"/>
      <c r="BR32" s="713">
        <v>99.1</v>
      </c>
      <c r="BS32" s="672"/>
      <c r="BT32" s="672"/>
      <c r="BU32" s="672"/>
      <c r="BV32" s="672"/>
      <c r="BW32" s="672"/>
      <c r="BX32" s="653">
        <v>98.6</v>
      </c>
      <c r="BY32" s="701"/>
      <c r="BZ32" s="701"/>
      <c r="CA32" s="701"/>
      <c r="CB32" s="702"/>
      <c r="CD32" s="697"/>
      <c r="CE32" s="698"/>
      <c r="CF32" s="662" t="s">
        <v>315</v>
      </c>
      <c r="CG32" s="663"/>
      <c r="CH32" s="663"/>
      <c r="CI32" s="663"/>
      <c r="CJ32" s="663"/>
      <c r="CK32" s="663"/>
      <c r="CL32" s="663"/>
      <c r="CM32" s="663"/>
      <c r="CN32" s="663"/>
      <c r="CO32" s="663"/>
      <c r="CP32" s="663"/>
      <c r="CQ32" s="664"/>
      <c r="CR32" s="647" t="s">
        <v>231</v>
      </c>
      <c r="CS32" s="648"/>
      <c r="CT32" s="648"/>
      <c r="CU32" s="648"/>
      <c r="CV32" s="648"/>
      <c r="CW32" s="648"/>
      <c r="CX32" s="648"/>
      <c r="CY32" s="649"/>
      <c r="CZ32" s="652" t="s">
        <v>127</v>
      </c>
      <c r="DA32" s="684"/>
      <c r="DB32" s="684"/>
      <c r="DC32" s="686"/>
      <c r="DD32" s="656" t="s">
        <v>231</v>
      </c>
      <c r="DE32" s="648"/>
      <c r="DF32" s="648"/>
      <c r="DG32" s="648"/>
      <c r="DH32" s="648"/>
      <c r="DI32" s="648"/>
      <c r="DJ32" s="648"/>
      <c r="DK32" s="649"/>
      <c r="DL32" s="656" t="s">
        <v>127</v>
      </c>
      <c r="DM32" s="648"/>
      <c r="DN32" s="648"/>
      <c r="DO32" s="648"/>
      <c r="DP32" s="648"/>
      <c r="DQ32" s="648"/>
      <c r="DR32" s="648"/>
      <c r="DS32" s="648"/>
      <c r="DT32" s="648"/>
      <c r="DU32" s="648"/>
      <c r="DV32" s="649"/>
      <c r="DW32" s="652" t="s">
        <v>127</v>
      </c>
      <c r="DX32" s="684"/>
      <c r="DY32" s="684"/>
      <c r="DZ32" s="684"/>
      <c r="EA32" s="684"/>
      <c r="EB32" s="684"/>
      <c r="EC32" s="685"/>
    </row>
    <row r="33" spans="2:133" ht="11.25" customHeight="1" x14ac:dyDescent="0.2">
      <c r="B33" s="644" t="s">
        <v>316</v>
      </c>
      <c r="C33" s="645"/>
      <c r="D33" s="645"/>
      <c r="E33" s="645"/>
      <c r="F33" s="645"/>
      <c r="G33" s="645"/>
      <c r="H33" s="645"/>
      <c r="I33" s="645"/>
      <c r="J33" s="645"/>
      <c r="K33" s="645"/>
      <c r="L33" s="645"/>
      <c r="M33" s="645"/>
      <c r="N33" s="645"/>
      <c r="O33" s="645"/>
      <c r="P33" s="645"/>
      <c r="Q33" s="646"/>
      <c r="R33" s="647">
        <v>28295194</v>
      </c>
      <c r="S33" s="648"/>
      <c r="T33" s="648"/>
      <c r="U33" s="648"/>
      <c r="V33" s="648"/>
      <c r="W33" s="648"/>
      <c r="X33" s="648"/>
      <c r="Y33" s="649"/>
      <c r="Z33" s="650">
        <v>8</v>
      </c>
      <c r="AA33" s="650"/>
      <c r="AB33" s="650"/>
      <c r="AC33" s="650"/>
      <c r="AD33" s="651" t="s">
        <v>231</v>
      </c>
      <c r="AE33" s="651"/>
      <c r="AF33" s="651"/>
      <c r="AG33" s="651"/>
      <c r="AH33" s="651"/>
      <c r="AI33" s="651"/>
      <c r="AJ33" s="651"/>
      <c r="AK33" s="651"/>
      <c r="AL33" s="652" t="s">
        <v>127</v>
      </c>
      <c r="AM33" s="653"/>
      <c r="AN33" s="653"/>
      <c r="AO33" s="654"/>
      <c r="AP33" s="708"/>
      <c r="AQ33" s="709"/>
      <c r="AR33" s="709"/>
      <c r="AS33" s="709"/>
      <c r="AT33" s="712"/>
      <c r="AU33" s="232"/>
      <c r="AV33" s="232"/>
      <c r="AW33" s="232"/>
      <c r="AX33" s="688" t="s">
        <v>317</v>
      </c>
      <c r="AY33" s="689"/>
      <c r="AZ33" s="689"/>
      <c r="BA33" s="689"/>
      <c r="BB33" s="689"/>
      <c r="BC33" s="689"/>
      <c r="BD33" s="689"/>
      <c r="BE33" s="689"/>
      <c r="BF33" s="690"/>
      <c r="BG33" s="717" t="s">
        <v>231</v>
      </c>
      <c r="BH33" s="718"/>
      <c r="BI33" s="718"/>
      <c r="BJ33" s="718"/>
      <c r="BK33" s="718"/>
      <c r="BL33" s="718"/>
      <c r="BM33" s="719" t="s">
        <v>231</v>
      </c>
      <c r="BN33" s="718"/>
      <c r="BO33" s="718"/>
      <c r="BP33" s="718"/>
      <c r="BQ33" s="720"/>
      <c r="BR33" s="717" t="s">
        <v>231</v>
      </c>
      <c r="BS33" s="718"/>
      <c r="BT33" s="718"/>
      <c r="BU33" s="718"/>
      <c r="BV33" s="718"/>
      <c r="BW33" s="718"/>
      <c r="BX33" s="719" t="s">
        <v>231</v>
      </c>
      <c r="BY33" s="718"/>
      <c r="BZ33" s="718"/>
      <c r="CA33" s="718"/>
      <c r="CB33" s="720"/>
      <c r="CD33" s="662" t="s">
        <v>318</v>
      </c>
      <c r="CE33" s="663"/>
      <c r="CF33" s="663"/>
      <c r="CG33" s="663"/>
      <c r="CH33" s="663"/>
      <c r="CI33" s="663"/>
      <c r="CJ33" s="663"/>
      <c r="CK33" s="663"/>
      <c r="CL33" s="663"/>
      <c r="CM33" s="663"/>
      <c r="CN33" s="663"/>
      <c r="CO33" s="663"/>
      <c r="CP33" s="663"/>
      <c r="CQ33" s="664"/>
      <c r="CR33" s="647">
        <v>174473507</v>
      </c>
      <c r="CS33" s="672"/>
      <c r="CT33" s="672"/>
      <c r="CU33" s="672"/>
      <c r="CV33" s="672"/>
      <c r="CW33" s="672"/>
      <c r="CX33" s="672"/>
      <c r="CY33" s="673"/>
      <c r="CZ33" s="652">
        <v>50.1</v>
      </c>
      <c r="DA33" s="684"/>
      <c r="DB33" s="684"/>
      <c r="DC33" s="686"/>
      <c r="DD33" s="656">
        <v>81963024</v>
      </c>
      <c r="DE33" s="672"/>
      <c r="DF33" s="672"/>
      <c r="DG33" s="672"/>
      <c r="DH33" s="672"/>
      <c r="DI33" s="672"/>
      <c r="DJ33" s="672"/>
      <c r="DK33" s="673"/>
      <c r="DL33" s="656">
        <v>66128234</v>
      </c>
      <c r="DM33" s="672"/>
      <c r="DN33" s="672"/>
      <c r="DO33" s="672"/>
      <c r="DP33" s="672"/>
      <c r="DQ33" s="672"/>
      <c r="DR33" s="672"/>
      <c r="DS33" s="672"/>
      <c r="DT33" s="672"/>
      <c r="DU33" s="672"/>
      <c r="DV33" s="673"/>
      <c r="DW33" s="652">
        <v>39.4</v>
      </c>
      <c r="DX33" s="684"/>
      <c r="DY33" s="684"/>
      <c r="DZ33" s="684"/>
      <c r="EA33" s="684"/>
      <c r="EB33" s="684"/>
      <c r="EC33" s="685"/>
    </row>
    <row r="34" spans="2:133" ht="11.25" customHeight="1" x14ac:dyDescent="0.2">
      <c r="B34" s="644" t="s">
        <v>319</v>
      </c>
      <c r="C34" s="645"/>
      <c r="D34" s="645"/>
      <c r="E34" s="645"/>
      <c r="F34" s="645"/>
      <c r="G34" s="645"/>
      <c r="H34" s="645"/>
      <c r="I34" s="645"/>
      <c r="J34" s="645"/>
      <c r="K34" s="645"/>
      <c r="L34" s="645"/>
      <c r="M34" s="645"/>
      <c r="N34" s="645"/>
      <c r="O34" s="645"/>
      <c r="P34" s="645"/>
      <c r="Q34" s="646"/>
      <c r="R34" s="647">
        <v>1094615</v>
      </c>
      <c r="S34" s="648"/>
      <c r="T34" s="648"/>
      <c r="U34" s="648"/>
      <c r="V34" s="648"/>
      <c r="W34" s="648"/>
      <c r="X34" s="648"/>
      <c r="Y34" s="649"/>
      <c r="Z34" s="650">
        <v>0.3</v>
      </c>
      <c r="AA34" s="650"/>
      <c r="AB34" s="650"/>
      <c r="AC34" s="650"/>
      <c r="AD34" s="651">
        <v>789920</v>
      </c>
      <c r="AE34" s="651"/>
      <c r="AF34" s="651"/>
      <c r="AG34" s="651"/>
      <c r="AH34" s="651"/>
      <c r="AI34" s="651"/>
      <c r="AJ34" s="651"/>
      <c r="AK34" s="651"/>
      <c r="AL34" s="652">
        <v>0.5</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49884260</v>
      </c>
      <c r="CS34" s="648"/>
      <c r="CT34" s="648"/>
      <c r="CU34" s="648"/>
      <c r="CV34" s="648"/>
      <c r="CW34" s="648"/>
      <c r="CX34" s="648"/>
      <c r="CY34" s="649"/>
      <c r="CZ34" s="652">
        <v>14.3</v>
      </c>
      <c r="DA34" s="684"/>
      <c r="DB34" s="684"/>
      <c r="DC34" s="686"/>
      <c r="DD34" s="656">
        <v>41258177</v>
      </c>
      <c r="DE34" s="648"/>
      <c r="DF34" s="648"/>
      <c r="DG34" s="648"/>
      <c r="DH34" s="648"/>
      <c r="DI34" s="648"/>
      <c r="DJ34" s="648"/>
      <c r="DK34" s="649"/>
      <c r="DL34" s="656">
        <v>36894901</v>
      </c>
      <c r="DM34" s="648"/>
      <c r="DN34" s="648"/>
      <c r="DO34" s="648"/>
      <c r="DP34" s="648"/>
      <c r="DQ34" s="648"/>
      <c r="DR34" s="648"/>
      <c r="DS34" s="648"/>
      <c r="DT34" s="648"/>
      <c r="DU34" s="648"/>
      <c r="DV34" s="649"/>
      <c r="DW34" s="652">
        <v>22</v>
      </c>
      <c r="DX34" s="684"/>
      <c r="DY34" s="684"/>
      <c r="DZ34" s="684"/>
      <c r="EA34" s="684"/>
      <c r="EB34" s="684"/>
      <c r="EC34" s="685"/>
    </row>
    <row r="35" spans="2:133" ht="11.25" customHeight="1" x14ac:dyDescent="0.2">
      <c r="B35" s="644" t="s">
        <v>321</v>
      </c>
      <c r="C35" s="645"/>
      <c r="D35" s="645"/>
      <c r="E35" s="645"/>
      <c r="F35" s="645"/>
      <c r="G35" s="645"/>
      <c r="H35" s="645"/>
      <c r="I35" s="645"/>
      <c r="J35" s="645"/>
      <c r="K35" s="645"/>
      <c r="L35" s="645"/>
      <c r="M35" s="645"/>
      <c r="N35" s="645"/>
      <c r="O35" s="645"/>
      <c r="P35" s="645"/>
      <c r="Q35" s="646"/>
      <c r="R35" s="647">
        <v>148786</v>
      </c>
      <c r="S35" s="648"/>
      <c r="T35" s="648"/>
      <c r="U35" s="648"/>
      <c r="V35" s="648"/>
      <c r="W35" s="648"/>
      <c r="X35" s="648"/>
      <c r="Y35" s="649"/>
      <c r="Z35" s="650">
        <v>0</v>
      </c>
      <c r="AA35" s="650"/>
      <c r="AB35" s="650"/>
      <c r="AC35" s="650"/>
      <c r="AD35" s="651" t="s">
        <v>127</v>
      </c>
      <c r="AE35" s="651"/>
      <c r="AF35" s="651"/>
      <c r="AG35" s="651"/>
      <c r="AH35" s="651"/>
      <c r="AI35" s="651"/>
      <c r="AJ35" s="651"/>
      <c r="AK35" s="651"/>
      <c r="AL35" s="652" t="s">
        <v>127</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5279677</v>
      </c>
      <c r="CS35" s="672"/>
      <c r="CT35" s="672"/>
      <c r="CU35" s="672"/>
      <c r="CV35" s="672"/>
      <c r="CW35" s="672"/>
      <c r="CX35" s="672"/>
      <c r="CY35" s="673"/>
      <c r="CZ35" s="652">
        <v>1.5</v>
      </c>
      <c r="DA35" s="684"/>
      <c r="DB35" s="684"/>
      <c r="DC35" s="686"/>
      <c r="DD35" s="656">
        <v>4148037</v>
      </c>
      <c r="DE35" s="672"/>
      <c r="DF35" s="672"/>
      <c r="DG35" s="672"/>
      <c r="DH35" s="672"/>
      <c r="DI35" s="672"/>
      <c r="DJ35" s="672"/>
      <c r="DK35" s="673"/>
      <c r="DL35" s="656">
        <v>4148037</v>
      </c>
      <c r="DM35" s="672"/>
      <c r="DN35" s="672"/>
      <c r="DO35" s="672"/>
      <c r="DP35" s="672"/>
      <c r="DQ35" s="672"/>
      <c r="DR35" s="672"/>
      <c r="DS35" s="672"/>
      <c r="DT35" s="672"/>
      <c r="DU35" s="672"/>
      <c r="DV35" s="673"/>
      <c r="DW35" s="652">
        <v>2.5</v>
      </c>
      <c r="DX35" s="684"/>
      <c r="DY35" s="684"/>
      <c r="DZ35" s="684"/>
      <c r="EA35" s="684"/>
      <c r="EB35" s="684"/>
      <c r="EC35" s="685"/>
    </row>
    <row r="36" spans="2:133" ht="11.25" customHeight="1" x14ac:dyDescent="0.2">
      <c r="B36" s="644" t="s">
        <v>325</v>
      </c>
      <c r="C36" s="645"/>
      <c r="D36" s="645"/>
      <c r="E36" s="645"/>
      <c r="F36" s="645"/>
      <c r="G36" s="645"/>
      <c r="H36" s="645"/>
      <c r="I36" s="645"/>
      <c r="J36" s="645"/>
      <c r="K36" s="645"/>
      <c r="L36" s="645"/>
      <c r="M36" s="645"/>
      <c r="N36" s="645"/>
      <c r="O36" s="645"/>
      <c r="P36" s="645"/>
      <c r="Q36" s="646"/>
      <c r="R36" s="647">
        <v>10564105</v>
      </c>
      <c r="S36" s="648"/>
      <c r="T36" s="648"/>
      <c r="U36" s="648"/>
      <c r="V36" s="648"/>
      <c r="W36" s="648"/>
      <c r="X36" s="648"/>
      <c r="Y36" s="649"/>
      <c r="Z36" s="650">
        <v>3</v>
      </c>
      <c r="AA36" s="650"/>
      <c r="AB36" s="650"/>
      <c r="AC36" s="650"/>
      <c r="AD36" s="651" t="s">
        <v>127</v>
      </c>
      <c r="AE36" s="651"/>
      <c r="AF36" s="651"/>
      <c r="AG36" s="651"/>
      <c r="AH36" s="651"/>
      <c r="AI36" s="651"/>
      <c r="AJ36" s="651"/>
      <c r="AK36" s="651"/>
      <c r="AL36" s="652" t="s">
        <v>231</v>
      </c>
      <c r="AM36" s="653"/>
      <c r="AN36" s="653"/>
      <c r="AO36" s="654"/>
      <c r="AP36" s="235"/>
      <c r="AQ36" s="721" t="s">
        <v>326</v>
      </c>
      <c r="AR36" s="722"/>
      <c r="AS36" s="722"/>
      <c r="AT36" s="722"/>
      <c r="AU36" s="722"/>
      <c r="AV36" s="722"/>
      <c r="AW36" s="722"/>
      <c r="AX36" s="722"/>
      <c r="AY36" s="723"/>
      <c r="AZ36" s="636">
        <v>22901380</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1056065</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89569647</v>
      </c>
      <c r="CS36" s="648"/>
      <c r="CT36" s="648"/>
      <c r="CU36" s="648"/>
      <c r="CV36" s="648"/>
      <c r="CW36" s="648"/>
      <c r="CX36" s="648"/>
      <c r="CY36" s="649"/>
      <c r="CZ36" s="652">
        <v>25.7</v>
      </c>
      <c r="DA36" s="684"/>
      <c r="DB36" s="684"/>
      <c r="DC36" s="686"/>
      <c r="DD36" s="656">
        <v>10930593</v>
      </c>
      <c r="DE36" s="648"/>
      <c r="DF36" s="648"/>
      <c r="DG36" s="648"/>
      <c r="DH36" s="648"/>
      <c r="DI36" s="648"/>
      <c r="DJ36" s="648"/>
      <c r="DK36" s="649"/>
      <c r="DL36" s="656">
        <v>7716917</v>
      </c>
      <c r="DM36" s="648"/>
      <c r="DN36" s="648"/>
      <c r="DO36" s="648"/>
      <c r="DP36" s="648"/>
      <c r="DQ36" s="648"/>
      <c r="DR36" s="648"/>
      <c r="DS36" s="648"/>
      <c r="DT36" s="648"/>
      <c r="DU36" s="648"/>
      <c r="DV36" s="649"/>
      <c r="DW36" s="652">
        <v>4.5999999999999996</v>
      </c>
      <c r="DX36" s="684"/>
      <c r="DY36" s="684"/>
      <c r="DZ36" s="684"/>
      <c r="EA36" s="684"/>
      <c r="EB36" s="684"/>
      <c r="EC36" s="685"/>
    </row>
    <row r="37" spans="2:133" ht="11.25" customHeight="1" x14ac:dyDescent="0.2">
      <c r="B37" s="644" t="s">
        <v>329</v>
      </c>
      <c r="C37" s="645"/>
      <c r="D37" s="645"/>
      <c r="E37" s="645"/>
      <c r="F37" s="645"/>
      <c r="G37" s="645"/>
      <c r="H37" s="645"/>
      <c r="I37" s="645"/>
      <c r="J37" s="645"/>
      <c r="K37" s="645"/>
      <c r="L37" s="645"/>
      <c r="M37" s="645"/>
      <c r="N37" s="645"/>
      <c r="O37" s="645"/>
      <c r="P37" s="645"/>
      <c r="Q37" s="646"/>
      <c r="R37" s="647">
        <v>2840617</v>
      </c>
      <c r="S37" s="648"/>
      <c r="T37" s="648"/>
      <c r="U37" s="648"/>
      <c r="V37" s="648"/>
      <c r="W37" s="648"/>
      <c r="X37" s="648"/>
      <c r="Y37" s="649"/>
      <c r="Z37" s="650">
        <v>0.8</v>
      </c>
      <c r="AA37" s="650"/>
      <c r="AB37" s="650"/>
      <c r="AC37" s="650"/>
      <c r="AD37" s="651" t="s">
        <v>231</v>
      </c>
      <c r="AE37" s="651"/>
      <c r="AF37" s="651"/>
      <c r="AG37" s="651"/>
      <c r="AH37" s="651"/>
      <c r="AI37" s="651"/>
      <c r="AJ37" s="651"/>
      <c r="AK37" s="651"/>
      <c r="AL37" s="652" t="s">
        <v>127</v>
      </c>
      <c r="AM37" s="653"/>
      <c r="AN37" s="653"/>
      <c r="AO37" s="654"/>
      <c r="AQ37" s="725" t="s">
        <v>330</v>
      </c>
      <c r="AR37" s="726"/>
      <c r="AS37" s="726"/>
      <c r="AT37" s="726"/>
      <c r="AU37" s="726"/>
      <c r="AV37" s="726"/>
      <c r="AW37" s="726"/>
      <c r="AX37" s="726"/>
      <c r="AY37" s="727"/>
      <c r="AZ37" s="647">
        <v>99295</v>
      </c>
      <c r="BA37" s="648"/>
      <c r="BB37" s="648"/>
      <c r="BC37" s="648"/>
      <c r="BD37" s="672"/>
      <c r="BE37" s="672"/>
      <c r="BF37" s="702"/>
      <c r="BG37" s="662" t="s">
        <v>331</v>
      </c>
      <c r="BH37" s="663"/>
      <c r="BI37" s="663"/>
      <c r="BJ37" s="663"/>
      <c r="BK37" s="663"/>
      <c r="BL37" s="663"/>
      <c r="BM37" s="663"/>
      <c r="BN37" s="663"/>
      <c r="BO37" s="663"/>
      <c r="BP37" s="663"/>
      <c r="BQ37" s="663"/>
      <c r="BR37" s="663"/>
      <c r="BS37" s="663"/>
      <c r="BT37" s="663"/>
      <c r="BU37" s="664"/>
      <c r="BV37" s="647">
        <v>1056065</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2992244</v>
      </c>
      <c r="CS37" s="672"/>
      <c r="CT37" s="672"/>
      <c r="CU37" s="672"/>
      <c r="CV37" s="672"/>
      <c r="CW37" s="672"/>
      <c r="CX37" s="672"/>
      <c r="CY37" s="673"/>
      <c r="CZ37" s="652">
        <v>0.9</v>
      </c>
      <c r="DA37" s="684"/>
      <c r="DB37" s="684"/>
      <c r="DC37" s="686"/>
      <c r="DD37" s="656">
        <v>2992244</v>
      </c>
      <c r="DE37" s="672"/>
      <c r="DF37" s="672"/>
      <c r="DG37" s="672"/>
      <c r="DH37" s="672"/>
      <c r="DI37" s="672"/>
      <c r="DJ37" s="672"/>
      <c r="DK37" s="673"/>
      <c r="DL37" s="656">
        <v>2247625</v>
      </c>
      <c r="DM37" s="672"/>
      <c r="DN37" s="672"/>
      <c r="DO37" s="672"/>
      <c r="DP37" s="672"/>
      <c r="DQ37" s="672"/>
      <c r="DR37" s="672"/>
      <c r="DS37" s="672"/>
      <c r="DT37" s="672"/>
      <c r="DU37" s="672"/>
      <c r="DV37" s="673"/>
      <c r="DW37" s="652">
        <v>1.3</v>
      </c>
      <c r="DX37" s="684"/>
      <c r="DY37" s="684"/>
      <c r="DZ37" s="684"/>
      <c r="EA37" s="684"/>
      <c r="EB37" s="684"/>
      <c r="EC37" s="685"/>
    </row>
    <row r="38" spans="2:133" ht="11.25" customHeight="1" x14ac:dyDescent="0.2">
      <c r="B38" s="644" t="s">
        <v>333</v>
      </c>
      <c r="C38" s="645"/>
      <c r="D38" s="645"/>
      <c r="E38" s="645"/>
      <c r="F38" s="645"/>
      <c r="G38" s="645"/>
      <c r="H38" s="645"/>
      <c r="I38" s="645"/>
      <c r="J38" s="645"/>
      <c r="K38" s="645"/>
      <c r="L38" s="645"/>
      <c r="M38" s="645"/>
      <c r="N38" s="645"/>
      <c r="O38" s="645"/>
      <c r="P38" s="645"/>
      <c r="Q38" s="646"/>
      <c r="R38" s="647">
        <v>6530376</v>
      </c>
      <c r="S38" s="648"/>
      <c r="T38" s="648"/>
      <c r="U38" s="648"/>
      <c r="V38" s="648"/>
      <c r="W38" s="648"/>
      <c r="X38" s="648"/>
      <c r="Y38" s="649"/>
      <c r="Z38" s="650">
        <v>1.8</v>
      </c>
      <c r="AA38" s="650"/>
      <c r="AB38" s="650"/>
      <c r="AC38" s="650"/>
      <c r="AD38" s="651">
        <v>15397</v>
      </c>
      <c r="AE38" s="651"/>
      <c r="AF38" s="651"/>
      <c r="AG38" s="651"/>
      <c r="AH38" s="651"/>
      <c r="AI38" s="651"/>
      <c r="AJ38" s="651"/>
      <c r="AK38" s="651"/>
      <c r="AL38" s="652">
        <v>0</v>
      </c>
      <c r="AM38" s="653"/>
      <c r="AN38" s="653"/>
      <c r="AO38" s="654"/>
      <c r="AQ38" s="725" t="s">
        <v>334</v>
      </c>
      <c r="AR38" s="726"/>
      <c r="AS38" s="726"/>
      <c r="AT38" s="726"/>
      <c r="AU38" s="726"/>
      <c r="AV38" s="726"/>
      <c r="AW38" s="726"/>
      <c r="AX38" s="726"/>
      <c r="AY38" s="727"/>
      <c r="AZ38" s="647" t="s">
        <v>231</v>
      </c>
      <c r="BA38" s="648"/>
      <c r="BB38" s="648"/>
      <c r="BC38" s="648"/>
      <c r="BD38" s="672"/>
      <c r="BE38" s="672"/>
      <c r="BF38" s="702"/>
      <c r="BG38" s="662" t="s">
        <v>335</v>
      </c>
      <c r="BH38" s="663"/>
      <c r="BI38" s="663"/>
      <c r="BJ38" s="663"/>
      <c r="BK38" s="663"/>
      <c r="BL38" s="663"/>
      <c r="BM38" s="663"/>
      <c r="BN38" s="663"/>
      <c r="BO38" s="663"/>
      <c r="BP38" s="663"/>
      <c r="BQ38" s="663"/>
      <c r="BR38" s="663"/>
      <c r="BS38" s="663"/>
      <c r="BT38" s="663"/>
      <c r="BU38" s="664"/>
      <c r="BV38" s="647">
        <v>94630</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22901380</v>
      </c>
      <c r="CS38" s="648"/>
      <c r="CT38" s="648"/>
      <c r="CU38" s="648"/>
      <c r="CV38" s="648"/>
      <c r="CW38" s="648"/>
      <c r="CX38" s="648"/>
      <c r="CY38" s="649"/>
      <c r="CZ38" s="652">
        <v>6.6</v>
      </c>
      <c r="DA38" s="684"/>
      <c r="DB38" s="684"/>
      <c r="DC38" s="686"/>
      <c r="DD38" s="656">
        <v>19398426</v>
      </c>
      <c r="DE38" s="648"/>
      <c r="DF38" s="648"/>
      <c r="DG38" s="648"/>
      <c r="DH38" s="648"/>
      <c r="DI38" s="648"/>
      <c r="DJ38" s="648"/>
      <c r="DK38" s="649"/>
      <c r="DL38" s="656">
        <v>17368379</v>
      </c>
      <c r="DM38" s="648"/>
      <c r="DN38" s="648"/>
      <c r="DO38" s="648"/>
      <c r="DP38" s="648"/>
      <c r="DQ38" s="648"/>
      <c r="DR38" s="648"/>
      <c r="DS38" s="648"/>
      <c r="DT38" s="648"/>
      <c r="DU38" s="648"/>
      <c r="DV38" s="649"/>
      <c r="DW38" s="652">
        <v>10.3</v>
      </c>
      <c r="DX38" s="684"/>
      <c r="DY38" s="684"/>
      <c r="DZ38" s="684"/>
      <c r="EA38" s="684"/>
      <c r="EB38" s="684"/>
      <c r="EC38" s="685"/>
    </row>
    <row r="39" spans="2:133" ht="11.25" customHeight="1" x14ac:dyDescent="0.2">
      <c r="B39" s="644" t="s">
        <v>337</v>
      </c>
      <c r="C39" s="645"/>
      <c r="D39" s="645"/>
      <c r="E39" s="645"/>
      <c r="F39" s="645"/>
      <c r="G39" s="645"/>
      <c r="H39" s="645"/>
      <c r="I39" s="645"/>
      <c r="J39" s="645"/>
      <c r="K39" s="645"/>
      <c r="L39" s="645"/>
      <c r="M39" s="645"/>
      <c r="N39" s="645"/>
      <c r="O39" s="645"/>
      <c r="P39" s="645"/>
      <c r="Q39" s="646"/>
      <c r="R39" s="647">
        <v>745400</v>
      </c>
      <c r="S39" s="648"/>
      <c r="T39" s="648"/>
      <c r="U39" s="648"/>
      <c r="V39" s="648"/>
      <c r="W39" s="648"/>
      <c r="X39" s="648"/>
      <c r="Y39" s="649"/>
      <c r="Z39" s="650">
        <v>0.2</v>
      </c>
      <c r="AA39" s="650"/>
      <c r="AB39" s="650"/>
      <c r="AC39" s="650"/>
      <c r="AD39" s="651" t="s">
        <v>231</v>
      </c>
      <c r="AE39" s="651"/>
      <c r="AF39" s="651"/>
      <c r="AG39" s="651"/>
      <c r="AH39" s="651"/>
      <c r="AI39" s="651"/>
      <c r="AJ39" s="651"/>
      <c r="AK39" s="651"/>
      <c r="AL39" s="652" t="s">
        <v>231</v>
      </c>
      <c r="AM39" s="653"/>
      <c r="AN39" s="653"/>
      <c r="AO39" s="654"/>
      <c r="AQ39" s="725" t="s">
        <v>338</v>
      </c>
      <c r="AR39" s="726"/>
      <c r="AS39" s="726"/>
      <c r="AT39" s="726"/>
      <c r="AU39" s="726"/>
      <c r="AV39" s="726"/>
      <c r="AW39" s="726"/>
      <c r="AX39" s="726"/>
      <c r="AY39" s="727"/>
      <c r="AZ39" s="647" t="s">
        <v>127</v>
      </c>
      <c r="BA39" s="648"/>
      <c r="BB39" s="648"/>
      <c r="BC39" s="648"/>
      <c r="BD39" s="672"/>
      <c r="BE39" s="672"/>
      <c r="BF39" s="702"/>
      <c r="BG39" s="662" t="s">
        <v>339</v>
      </c>
      <c r="BH39" s="663"/>
      <c r="BI39" s="663"/>
      <c r="BJ39" s="663"/>
      <c r="BK39" s="663"/>
      <c r="BL39" s="663"/>
      <c r="BM39" s="663"/>
      <c r="BN39" s="663"/>
      <c r="BO39" s="663"/>
      <c r="BP39" s="663"/>
      <c r="BQ39" s="663"/>
      <c r="BR39" s="663"/>
      <c r="BS39" s="663"/>
      <c r="BT39" s="663"/>
      <c r="BU39" s="664"/>
      <c r="BV39" s="647">
        <v>131610</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5714524</v>
      </c>
      <c r="CS39" s="672"/>
      <c r="CT39" s="672"/>
      <c r="CU39" s="672"/>
      <c r="CV39" s="672"/>
      <c r="CW39" s="672"/>
      <c r="CX39" s="672"/>
      <c r="CY39" s="673"/>
      <c r="CZ39" s="652">
        <v>1.6</v>
      </c>
      <c r="DA39" s="684"/>
      <c r="DB39" s="684"/>
      <c r="DC39" s="686"/>
      <c r="DD39" s="656">
        <v>5671168</v>
      </c>
      <c r="DE39" s="672"/>
      <c r="DF39" s="672"/>
      <c r="DG39" s="672"/>
      <c r="DH39" s="672"/>
      <c r="DI39" s="672"/>
      <c r="DJ39" s="672"/>
      <c r="DK39" s="673"/>
      <c r="DL39" s="656" t="s">
        <v>127</v>
      </c>
      <c r="DM39" s="672"/>
      <c r="DN39" s="672"/>
      <c r="DO39" s="672"/>
      <c r="DP39" s="672"/>
      <c r="DQ39" s="672"/>
      <c r="DR39" s="672"/>
      <c r="DS39" s="672"/>
      <c r="DT39" s="672"/>
      <c r="DU39" s="672"/>
      <c r="DV39" s="673"/>
      <c r="DW39" s="652" t="s">
        <v>231</v>
      </c>
      <c r="DX39" s="684"/>
      <c r="DY39" s="684"/>
      <c r="DZ39" s="684"/>
      <c r="EA39" s="684"/>
      <c r="EB39" s="684"/>
      <c r="EC39" s="685"/>
    </row>
    <row r="40" spans="2:133" ht="11.25" customHeight="1" x14ac:dyDescent="0.2">
      <c r="B40" s="644" t="s">
        <v>341</v>
      </c>
      <c r="C40" s="645"/>
      <c r="D40" s="645"/>
      <c r="E40" s="645"/>
      <c r="F40" s="645"/>
      <c r="G40" s="645"/>
      <c r="H40" s="645"/>
      <c r="I40" s="645"/>
      <c r="J40" s="645"/>
      <c r="K40" s="645"/>
      <c r="L40" s="645"/>
      <c r="M40" s="645"/>
      <c r="N40" s="645"/>
      <c r="O40" s="645"/>
      <c r="P40" s="645"/>
      <c r="Q40" s="646"/>
      <c r="R40" s="647" t="s">
        <v>231</v>
      </c>
      <c r="S40" s="648"/>
      <c r="T40" s="648"/>
      <c r="U40" s="648"/>
      <c r="V40" s="648"/>
      <c r="W40" s="648"/>
      <c r="X40" s="648"/>
      <c r="Y40" s="649"/>
      <c r="Z40" s="650" t="s">
        <v>127</v>
      </c>
      <c r="AA40" s="650"/>
      <c r="AB40" s="650"/>
      <c r="AC40" s="650"/>
      <c r="AD40" s="651" t="s">
        <v>231</v>
      </c>
      <c r="AE40" s="651"/>
      <c r="AF40" s="651"/>
      <c r="AG40" s="651"/>
      <c r="AH40" s="651"/>
      <c r="AI40" s="651"/>
      <c r="AJ40" s="651"/>
      <c r="AK40" s="651"/>
      <c r="AL40" s="652" t="s">
        <v>127</v>
      </c>
      <c r="AM40" s="653"/>
      <c r="AN40" s="653"/>
      <c r="AO40" s="654"/>
      <c r="AQ40" s="725" t="s">
        <v>342</v>
      </c>
      <c r="AR40" s="726"/>
      <c r="AS40" s="726"/>
      <c r="AT40" s="726"/>
      <c r="AU40" s="726"/>
      <c r="AV40" s="726"/>
      <c r="AW40" s="726"/>
      <c r="AX40" s="726"/>
      <c r="AY40" s="727"/>
      <c r="AZ40" s="647" t="s">
        <v>127</v>
      </c>
      <c r="BA40" s="648"/>
      <c r="BB40" s="648"/>
      <c r="BC40" s="648"/>
      <c r="BD40" s="672"/>
      <c r="BE40" s="672"/>
      <c r="BF40" s="702"/>
      <c r="BG40" s="728" t="s">
        <v>343</v>
      </c>
      <c r="BH40" s="729"/>
      <c r="BI40" s="729"/>
      <c r="BJ40" s="729"/>
      <c r="BK40" s="729"/>
      <c r="BL40" s="236"/>
      <c r="BM40" s="663" t="s">
        <v>344</v>
      </c>
      <c r="BN40" s="663"/>
      <c r="BO40" s="663"/>
      <c r="BP40" s="663"/>
      <c r="BQ40" s="663"/>
      <c r="BR40" s="663"/>
      <c r="BS40" s="663"/>
      <c r="BT40" s="663"/>
      <c r="BU40" s="664"/>
      <c r="BV40" s="647">
        <v>123</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v>1124019</v>
      </c>
      <c r="CS40" s="648"/>
      <c r="CT40" s="648"/>
      <c r="CU40" s="648"/>
      <c r="CV40" s="648"/>
      <c r="CW40" s="648"/>
      <c r="CX40" s="648"/>
      <c r="CY40" s="649"/>
      <c r="CZ40" s="652">
        <v>0.3</v>
      </c>
      <c r="DA40" s="684"/>
      <c r="DB40" s="684"/>
      <c r="DC40" s="686"/>
      <c r="DD40" s="656">
        <v>556623</v>
      </c>
      <c r="DE40" s="648"/>
      <c r="DF40" s="648"/>
      <c r="DG40" s="648"/>
      <c r="DH40" s="648"/>
      <c r="DI40" s="648"/>
      <c r="DJ40" s="648"/>
      <c r="DK40" s="649"/>
      <c r="DL40" s="656" t="s">
        <v>231</v>
      </c>
      <c r="DM40" s="648"/>
      <c r="DN40" s="648"/>
      <c r="DO40" s="648"/>
      <c r="DP40" s="648"/>
      <c r="DQ40" s="648"/>
      <c r="DR40" s="648"/>
      <c r="DS40" s="648"/>
      <c r="DT40" s="648"/>
      <c r="DU40" s="648"/>
      <c r="DV40" s="649"/>
      <c r="DW40" s="652" t="s">
        <v>231</v>
      </c>
      <c r="DX40" s="684"/>
      <c r="DY40" s="684"/>
      <c r="DZ40" s="684"/>
      <c r="EA40" s="684"/>
      <c r="EB40" s="684"/>
      <c r="EC40" s="685"/>
    </row>
    <row r="41" spans="2:133" ht="11.25" customHeight="1" x14ac:dyDescent="0.2">
      <c r="B41" s="644" t="s">
        <v>346</v>
      </c>
      <c r="C41" s="645"/>
      <c r="D41" s="645"/>
      <c r="E41" s="645"/>
      <c r="F41" s="645"/>
      <c r="G41" s="645"/>
      <c r="H41" s="645"/>
      <c r="I41" s="645"/>
      <c r="J41" s="645"/>
      <c r="K41" s="645"/>
      <c r="L41" s="645"/>
      <c r="M41" s="645"/>
      <c r="N41" s="645"/>
      <c r="O41" s="645"/>
      <c r="P41" s="645"/>
      <c r="Q41" s="646"/>
      <c r="R41" s="647" t="s">
        <v>127</v>
      </c>
      <c r="S41" s="648"/>
      <c r="T41" s="648"/>
      <c r="U41" s="648"/>
      <c r="V41" s="648"/>
      <c r="W41" s="648"/>
      <c r="X41" s="648"/>
      <c r="Y41" s="649"/>
      <c r="Z41" s="650" t="s">
        <v>127</v>
      </c>
      <c r="AA41" s="650"/>
      <c r="AB41" s="650"/>
      <c r="AC41" s="650"/>
      <c r="AD41" s="651" t="s">
        <v>231</v>
      </c>
      <c r="AE41" s="651"/>
      <c r="AF41" s="651"/>
      <c r="AG41" s="651"/>
      <c r="AH41" s="651"/>
      <c r="AI41" s="651"/>
      <c r="AJ41" s="651"/>
      <c r="AK41" s="651"/>
      <c r="AL41" s="652" t="s">
        <v>231</v>
      </c>
      <c r="AM41" s="653"/>
      <c r="AN41" s="653"/>
      <c r="AO41" s="654"/>
      <c r="AQ41" s="725" t="s">
        <v>347</v>
      </c>
      <c r="AR41" s="726"/>
      <c r="AS41" s="726"/>
      <c r="AT41" s="726"/>
      <c r="AU41" s="726"/>
      <c r="AV41" s="726"/>
      <c r="AW41" s="726"/>
      <c r="AX41" s="726"/>
      <c r="AY41" s="727"/>
      <c r="AZ41" s="647">
        <v>5742640</v>
      </c>
      <c r="BA41" s="648"/>
      <c r="BB41" s="648"/>
      <c r="BC41" s="648"/>
      <c r="BD41" s="672"/>
      <c r="BE41" s="672"/>
      <c r="BF41" s="702"/>
      <c r="BG41" s="728"/>
      <c r="BH41" s="729"/>
      <c r="BI41" s="729"/>
      <c r="BJ41" s="729"/>
      <c r="BK41" s="729"/>
      <c r="BL41" s="236"/>
      <c r="BM41" s="663" t="s">
        <v>348</v>
      </c>
      <c r="BN41" s="663"/>
      <c r="BO41" s="663"/>
      <c r="BP41" s="663"/>
      <c r="BQ41" s="663"/>
      <c r="BR41" s="663"/>
      <c r="BS41" s="663"/>
      <c r="BT41" s="663"/>
      <c r="BU41" s="664"/>
      <c r="BV41" s="647">
        <v>3</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231</v>
      </c>
      <c r="CS41" s="672"/>
      <c r="CT41" s="672"/>
      <c r="CU41" s="672"/>
      <c r="CV41" s="672"/>
      <c r="CW41" s="672"/>
      <c r="CX41" s="672"/>
      <c r="CY41" s="673"/>
      <c r="CZ41" s="652" t="s">
        <v>231</v>
      </c>
      <c r="DA41" s="684"/>
      <c r="DB41" s="684"/>
      <c r="DC41" s="686"/>
      <c r="DD41" s="656" t="s">
        <v>231</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2">
      <c r="B42" s="644" t="s">
        <v>350</v>
      </c>
      <c r="C42" s="645"/>
      <c r="D42" s="645"/>
      <c r="E42" s="645"/>
      <c r="F42" s="645"/>
      <c r="G42" s="645"/>
      <c r="H42" s="645"/>
      <c r="I42" s="645"/>
      <c r="J42" s="645"/>
      <c r="K42" s="645"/>
      <c r="L42" s="645"/>
      <c r="M42" s="645"/>
      <c r="N42" s="645"/>
      <c r="O42" s="645"/>
      <c r="P42" s="645"/>
      <c r="Q42" s="646"/>
      <c r="R42" s="647" t="s">
        <v>127</v>
      </c>
      <c r="S42" s="648"/>
      <c r="T42" s="648"/>
      <c r="U42" s="648"/>
      <c r="V42" s="648"/>
      <c r="W42" s="648"/>
      <c r="X42" s="648"/>
      <c r="Y42" s="649"/>
      <c r="Z42" s="650" t="s">
        <v>231</v>
      </c>
      <c r="AA42" s="650"/>
      <c r="AB42" s="650"/>
      <c r="AC42" s="650"/>
      <c r="AD42" s="651" t="s">
        <v>231</v>
      </c>
      <c r="AE42" s="651"/>
      <c r="AF42" s="651"/>
      <c r="AG42" s="651"/>
      <c r="AH42" s="651"/>
      <c r="AI42" s="651"/>
      <c r="AJ42" s="651"/>
      <c r="AK42" s="651"/>
      <c r="AL42" s="652" t="s">
        <v>231</v>
      </c>
      <c r="AM42" s="653"/>
      <c r="AN42" s="653"/>
      <c r="AO42" s="654"/>
      <c r="AQ42" s="746" t="s">
        <v>351</v>
      </c>
      <c r="AR42" s="747"/>
      <c r="AS42" s="747"/>
      <c r="AT42" s="747"/>
      <c r="AU42" s="747"/>
      <c r="AV42" s="747"/>
      <c r="AW42" s="747"/>
      <c r="AX42" s="747"/>
      <c r="AY42" s="748"/>
      <c r="AZ42" s="738">
        <v>17059445</v>
      </c>
      <c r="BA42" s="739"/>
      <c r="BB42" s="739"/>
      <c r="BC42" s="739"/>
      <c r="BD42" s="718"/>
      <c r="BE42" s="718"/>
      <c r="BF42" s="720"/>
      <c r="BG42" s="730"/>
      <c r="BH42" s="731"/>
      <c r="BI42" s="731"/>
      <c r="BJ42" s="731"/>
      <c r="BK42" s="731"/>
      <c r="BL42" s="237"/>
      <c r="BM42" s="675" t="s">
        <v>352</v>
      </c>
      <c r="BN42" s="675"/>
      <c r="BO42" s="675"/>
      <c r="BP42" s="675"/>
      <c r="BQ42" s="675"/>
      <c r="BR42" s="675"/>
      <c r="BS42" s="675"/>
      <c r="BT42" s="675"/>
      <c r="BU42" s="676"/>
      <c r="BV42" s="738">
        <v>313</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28008564</v>
      </c>
      <c r="CS42" s="648"/>
      <c r="CT42" s="648"/>
      <c r="CU42" s="648"/>
      <c r="CV42" s="648"/>
      <c r="CW42" s="648"/>
      <c r="CX42" s="648"/>
      <c r="CY42" s="649"/>
      <c r="CZ42" s="652">
        <v>8</v>
      </c>
      <c r="DA42" s="653"/>
      <c r="DB42" s="653"/>
      <c r="DC42" s="665"/>
      <c r="DD42" s="656">
        <v>20127020</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2">
      <c r="B43" s="688" t="s">
        <v>354</v>
      </c>
      <c r="C43" s="689"/>
      <c r="D43" s="689"/>
      <c r="E43" s="689"/>
      <c r="F43" s="689"/>
      <c r="G43" s="689"/>
      <c r="H43" s="689"/>
      <c r="I43" s="689"/>
      <c r="J43" s="689"/>
      <c r="K43" s="689"/>
      <c r="L43" s="689"/>
      <c r="M43" s="689"/>
      <c r="N43" s="689"/>
      <c r="O43" s="689"/>
      <c r="P43" s="689"/>
      <c r="Q43" s="690"/>
      <c r="R43" s="738">
        <v>355838092</v>
      </c>
      <c r="S43" s="739"/>
      <c r="T43" s="739"/>
      <c r="U43" s="739"/>
      <c r="V43" s="739"/>
      <c r="W43" s="739"/>
      <c r="X43" s="739"/>
      <c r="Y43" s="740"/>
      <c r="Z43" s="741">
        <v>100</v>
      </c>
      <c r="AA43" s="741"/>
      <c r="AB43" s="741"/>
      <c r="AC43" s="741"/>
      <c r="AD43" s="742">
        <v>167958951</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1154086</v>
      </c>
      <c r="CS43" s="672"/>
      <c r="CT43" s="672"/>
      <c r="CU43" s="672"/>
      <c r="CV43" s="672"/>
      <c r="CW43" s="672"/>
      <c r="CX43" s="672"/>
      <c r="CY43" s="673"/>
      <c r="CZ43" s="652">
        <v>0.3</v>
      </c>
      <c r="DA43" s="684"/>
      <c r="DB43" s="684"/>
      <c r="DC43" s="686"/>
      <c r="DD43" s="656">
        <v>1117719</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356</v>
      </c>
      <c r="CG44" s="645"/>
      <c r="CH44" s="645"/>
      <c r="CI44" s="645"/>
      <c r="CJ44" s="645"/>
      <c r="CK44" s="645"/>
      <c r="CL44" s="645"/>
      <c r="CM44" s="645"/>
      <c r="CN44" s="645"/>
      <c r="CO44" s="645"/>
      <c r="CP44" s="645"/>
      <c r="CQ44" s="646"/>
      <c r="CR44" s="647">
        <v>28008564</v>
      </c>
      <c r="CS44" s="648"/>
      <c r="CT44" s="648"/>
      <c r="CU44" s="648"/>
      <c r="CV44" s="648"/>
      <c r="CW44" s="648"/>
      <c r="CX44" s="648"/>
      <c r="CY44" s="649"/>
      <c r="CZ44" s="652">
        <v>8</v>
      </c>
      <c r="DA44" s="653"/>
      <c r="DB44" s="653"/>
      <c r="DC44" s="665"/>
      <c r="DD44" s="656">
        <v>20127020</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2">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8034296</v>
      </c>
      <c r="CS45" s="672"/>
      <c r="CT45" s="672"/>
      <c r="CU45" s="672"/>
      <c r="CV45" s="672"/>
      <c r="CW45" s="672"/>
      <c r="CX45" s="672"/>
      <c r="CY45" s="673"/>
      <c r="CZ45" s="652">
        <v>2.2999999999999998</v>
      </c>
      <c r="DA45" s="684"/>
      <c r="DB45" s="684"/>
      <c r="DC45" s="686"/>
      <c r="DD45" s="656">
        <v>3175071</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2">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19974268</v>
      </c>
      <c r="CS46" s="648"/>
      <c r="CT46" s="648"/>
      <c r="CU46" s="648"/>
      <c r="CV46" s="648"/>
      <c r="CW46" s="648"/>
      <c r="CX46" s="648"/>
      <c r="CY46" s="649"/>
      <c r="CZ46" s="652">
        <v>5.7</v>
      </c>
      <c r="DA46" s="653"/>
      <c r="DB46" s="653"/>
      <c r="DC46" s="665"/>
      <c r="DD46" s="656">
        <v>16951949</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2">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t="s">
        <v>127</v>
      </c>
      <c r="CS47" s="672"/>
      <c r="CT47" s="672"/>
      <c r="CU47" s="672"/>
      <c r="CV47" s="672"/>
      <c r="CW47" s="672"/>
      <c r="CX47" s="672"/>
      <c r="CY47" s="673"/>
      <c r="CZ47" s="652" t="s">
        <v>231</v>
      </c>
      <c r="DA47" s="684"/>
      <c r="DB47" s="684"/>
      <c r="DC47" s="686"/>
      <c r="DD47" s="656" t="s">
        <v>127</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127</v>
      </c>
      <c r="CS48" s="648"/>
      <c r="CT48" s="648"/>
      <c r="CU48" s="648"/>
      <c r="CV48" s="648"/>
      <c r="CW48" s="648"/>
      <c r="CX48" s="648"/>
      <c r="CY48" s="649"/>
      <c r="CZ48" s="652" t="s">
        <v>127</v>
      </c>
      <c r="DA48" s="653"/>
      <c r="DB48" s="653"/>
      <c r="DC48" s="665"/>
      <c r="DD48" s="656" t="s">
        <v>127</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364</v>
      </c>
      <c r="CE49" s="689"/>
      <c r="CF49" s="689"/>
      <c r="CG49" s="689"/>
      <c r="CH49" s="689"/>
      <c r="CI49" s="689"/>
      <c r="CJ49" s="689"/>
      <c r="CK49" s="689"/>
      <c r="CL49" s="689"/>
      <c r="CM49" s="689"/>
      <c r="CN49" s="689"/>
      <c r="CO49" s="689"/>
      <c r="CP49" s="689"/>
      <c r="CQ49" s="690"/>
      <c r="CR49" s="738">
        <v>348294140</v>
      </c>
      <c r="CS49" s="718"/>
      <c r="CT49" s="718"/>
      <c r="CU49" s="718"/>
      <c r="CV49" s="718"/>
      <c r="CW49" s="718"/>
      <c r="CX49" s="718"/>
      <c r="CY49" s="749"/>
      <c r="CZ49" s="743">
        <v>100</v>
      </c>
      <c r="DA49" s="750"/>
      <c r="DB49" s="750"/>
      <c r="DC49" s="751"/>
      <c r="DD49" s="752">
        <v>184255712</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UdXKV6CNh0VeN5tgElj5trd1foLkV2JdI0WxWdbGsVzl+eClSBwcVaw9pNDnm2t4MtUA2rmSXH2tCm5gCmaJ0g==" saltValue="Z1NTTZB/4RB505OqavPS7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P15"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x14ac:dyDescent="0.25">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2">
      <c r="A7" s="260">
        <v>1</v>
      </c>
      <c r="B7" s="779" t="s">
        <v>387</v>
      </c>
      <c r="C7" s="780"/>
      <c r="D7" s="780"/>
      <c r="E7" s="780"/>
      <c r="F7" s="780"/>
      <c r="G7" s="780"/>
      <c r="H7" s="780"/>
      <c r="I7" s="780"/>
      <c r="J7" s="780"/>
      <c r="K7" s="780"/>
      <c r="L7" s="780"/>
      <c r="M7" s="780"/>
      <c r="N7" s="780"/>
      <c r="O7" s="780"/>
      <c r="P7" s="781"/>
      <c r="Q7" s="782">
        <v>358182</v>
      </c>
      <c r="R7" s="783"/>
      <c r="S7" s="783"/>
      <c r="T7" s="783"/>
      <c r="U7" s="783"/>
      <c r="V7" s="783">
        <v>350638</v>
      </c>
      <c r="W7" s="783"/>
      <c r="X7" s="783"/>
      <c r="Y7" s="783"/>
      <c r="Z7" s="783"/>
      <c r="AA7" s="783">
        <v>7544</v>
      </c>
      <c r="AB7" s="783"/>
      <c r="AC7" s="783"/>
      <c r="AD7" s="783"/>
      <c r="AE7" s="784"/>
      <c r="AF7" s="785">
        <v>7218</v>
      </c>
      <c r="AG7" s="786"/>
      <c r="AH7" s="786"/>
      <c r="AI7" s="786"/>
      <c r="AJ7" s="787"/>
      <c r="AK7" s="822">
        <v>12414</v>
      </c>
      <c r="AL7" s="823"/>
      <c r="AM7" s="823"/>
      <c r="AN7" s="823"/>
      <c r="AO7" s="823"/>
      <c r="AP7" s="823">
        <v>18277</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576</v>
      </c>
      <c r="BT7" s="827"/>
      <c r="BU7" s="827"/>
      <c r="BV7" s="827"/>
      <c r="BW7" s="827"/>
      <c r="BX7" s="827"/>
      <c r="BY7" s="827"/>
      <c r="BZ7" s="827"/>
      <c r="CA7" s="827"/>
      <c r="CB7" s="827"/>
      <c r="CC7" s="827"/>
      <c r="CD7" s="827"/>
      <c r="CE7" s="827"/>
      <c r="CF7" s="827"/>
      <c r="CG7" s="828"/>
      <c r="CH7" s="819">
        <v>-14</v>
      </c>
      <c r="CI7" s="820"/>
      <c r="CJ7" s="820"/>
      <c r="CK7" s="820"/>
      <c r="CL7" s="821"/>
      <c r="CM7" s="819">
        <v>404</v>
      </c>
      <c r="CN7" s="820"/>
      <c r="CO7" s="820"/>
      <c r="CP7" s="820"/>
      <c r="CQ7" s="821"/>
      <c r="CR7" s="819">
        <v>220</v>
      </c>
      <c r="CS7" s="820"/>
      <c r="CT7" s="820"/>
      <c r="CU7" s="820"/>
      <c r="CV7" s="821"/>
      <c r="CW7" s="819">
        <v>222</v>
      </c>
      <c r="CX7" s="820"/>
      <c r="CY7" s="820"/>
      <c r="CZ7" s="820"/>
      <c r="DA7" s="821"/>
      <c r="DB7" s="819" t="s">
        <v>506</v>
      </c>
      <c r="DC7" s="820"/>
      <c r="DD7" s="820"/>
      <c r="DE7" s="820"/>
      <c r="DF7" s="821"/>
      <c r="DG7" s="819" t="s">
        <v>506</v>
      </c>
      <c r="DH7" s="820"/>
      <c r="DI7" s="820"/>
      <c r="DJ7" s="820"/>
      <c r="DK7" s="821"/>
      <c r="DL7" s="819" t="s">
        <v>506</v>
      </c>
      <c r="DM7" s="820"/>
      <c r="DN7" s="820"/>
      <c r="DO7" s="820"/>
      <c r="DP7" s="821"/>
      <c r="DQ7" s="819" t="s">
        <v>506</v>
      </c>
      <c r="DR7" s="820"/>
      <c r="DS7" s="820"/>
      <c r="DT7" s="820"/>
      <c r="DU7" s="821"/>
      <c r="DV7" s="800"/>
      <c r="DW7" s="801"/>
      <c r="DX7" s="801"/>
      <c r="DY7" s="801"/>
      <c r="DZ7" s="802"/>
      <c r="EA7" s="256"/>
    </row>
    <row r="8" spans="1:131" s="257" customFormat="1" ht="26.25" customHeight="1" x14ac:dyDescent="0.2">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577</v>
      </c>
      <c r="BT8" s="817"/>
      <c r="BU8" s="817"/>
      <c r="BV8" s="817"/>
      <c r="BW8" s="817"/>
      <c r="BX8" s="817"/>
      <c r="BY8" s="817"/>
      <c r="BZ8" s="817"/>
      <c r="CA8" s="817"/>
      <c r="CB8" s="817"/>
      <c r="CC8" s="817"/>
      <c r="CD8" s="817"/>
      <c r="CE8" s="817"/>
      <c r="CF8" s="817"/>
      <c r="CG8" s="818"/>
      <c r="CH8" s="829">
        <v>5</v>
      </c>
      <c r="CI8" s="830"/>
      <c r="CJ8" s="830"/>
      <c r="CK8" s="830"/>
      <c r="CL8" s="831"/>
      <c r="CM8" s="829">
        <v>755</v>
      </c>
      <c r="CN8" s="830"/>
      <c r="CO8" s="830"/>
      <c r="CP8" s="830"/>
      <c r="CQ8" s="831"/>
      <c r="CR8" s="829">
        <v>530</v>
      </c>
      <c r="CS8" s="830"/>
      <c r="CT8" s="830"/>
      <c r="CU8" s="830"/>
      <c r="CV8" s="831"/>
      <c r="CW8" s="829">
        <v>720</v>
      </c>
      <c r="CX8" s="830"/>
      <c r="CY8" s="830"/>
      <c r="CZ8" s="830"/>
      <c r="DA8" s="831"/>
      <c r="DB8" s="829" t="s">
        <v>506</v>
      </c>
      <c r="DC8" s="830"/>
      <c r="DD8" s="830"/>
      <c r="DE8" s="830"/>
      <c r="DF8" s="831"/>
      <c r="DG8" s="829" t="s">
        <v>506</v>
      </c>
      <c r="DH8" s="830"/>
      <c r="DI8" s="830"/>
      <c r="DJ8" s="830"/>
      <c r="DK8" s="831"/>
      <c r="DL8" s="829" t="s">
        <v>506</v>
      </c>
      <c r="DM8" s="830"/>
      <c r="DN8" s="830"/>
      <c r="DO8" s="830"/>
      <c r="DP8" s="831"/>
      <c r="DQ8" s="829" t="s">
        <v>506</v>
      </c>
      <c r="DR8" s="830"/>
      <c r="DS8" s="830"/>
      <c r="DT8" s="830"/>
      <c r="DU8" s="831"/>
      <c r="DV8" s="832"/>
      <c r="DW8" s="833"/>
      <c r="DX8" s="833"/>
      <c r="DY8" s="833"/>
      <c r="DZ8" s="834"/>
      <c r="EA8" s="256"/>
    </row>
    <row r="9" spans="1:131" s="257" customFormat="1" ht="26.25" customHeight="1" x14ac:dyDescent="0.2">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578</v>
      </c>
      <c r="BT9" s="817"/>
      <c r="BU9" s="817"/>
      <c r="BV9" s="817"/>
      <c r="BW9" s="817"/>
      <c r="BX9" s="817"/>
      <c r="BY9" s="817"/>
      <c r="BZ9" s="817"/>
      <c r="CA9" s="817"/>
      <c r="CB9" s="817"/>
      <c r="CC9" s="817"/>
      <c r="CD9" s="817"/>
      <c r="CE9" s="817"/>
      <c r="CF9" s="817"/>
      <c r="CG9" s="818"/>
      <c r="CH9" s="829">
        <v>3</v>
      </c>
      <c r="CI9" s="830"/>
      <c r="CJ9" s="830"/>
      <c r="CK9" s="830"/>
      <c r="CL9" s="831"/>
      <c r="CM9" s="829">
        <v>223</v>
      </c>
      <c r="CN9" s="830"/>
      <c r="CO9" s="830"/>
      <c r="CP9" s="830"/>
      <c r="CQ9" s="831"/>
      <c r="CR9" s="829">
        <v>100</v>
      </c>
      <c r="CS9" s="830"/>
      <c r="CT9" s="830"/>
      <c r="CU9" s="830"/>
      <c r="CV9" s="831"/>
      <c r="CW9" s="829">
        <v>44</v>
      </c>
      <c r="CX9" s="830"/>
      <c r="CY9" s="830"/>
      <c r="CZ9" s="830"/>
      <c r="DA9" s="831"/>
      <c r="DB9" s="829" t="s">
        <v>506</v>
      </c>
      <c r="DC9" s="830"/>
      <c r="DD9" s="830"/>
      <c r="DE9" s="830"/>
      <c r="DF9" s="831"/>
      <c r="DG9" s="829" t="s">
        <v>506</v>
      </c>
      <c r="DH9" s="830"/>
      <c r="DI9" s="830"/>
      <c r="DJ9" s="830"/>
      <c r="DK9" s="831"/>
      <c r="DL9" s="829" t="s">
        <v>506</v>
      </c>
      <c r="DM9" s="830"/>
      <c r="DN9" s="830"/>
      <c r="DO9" s="830"/>
      <c r="DP9" s="831"/>
      <c r="DQ9" s="829" t="s">
        <v>506</v>
      </c>
      <c r="DR9" s="830"/>
      <c r="DS9" s="830"/>
      <c r="DT9" s="830"/>
      <c r="DU9" s="831"/>
      <c r="DV9" s="832"/>
      <c r="DW9" s="833"/>
      <c r="DX9" s="833"/>
      <c r="DY9" s="833"/>
      <c r="DZ9" s="834"/>
      <c r="EA9" s="256"/>
    </row>
    <row r="10" spans="1:131" s="257" customFormat="1" ht="26.25" customHeight="1" x14ac:dyDescent="0.2">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t="s">
        <v>583</v>
      </c>
      <c r="BS10" s="816" t="s">
        <v>579</v>
      </c>
      <c r="BT10" s="817"/>
      <c r="BU10" s="817"/>
      <c r="BV10" s="817"/>
      <c r="BW10" s="817"/>
      <c r="BX10" s="817"/>
      <c r="BY10" s="817"/>
      <c r="BZ10" s="817"/>
      <c r="CA10" s="817"/>
      <c r="CB10" s="817"/>
      <c r="CC10" s="817"/>
      <c r="CD10" s="817"/>
      <c r="CE10" s="817"/>
      <c r="CF10" s="817"/>
      <c r="CG10" s="818"/>
      <c r="CH10" s="829">
        <v>0</v>
      </c>
      <c r="CI10" s="830"/>
      <c r="CJ10" s="830"/>
      <c r="CK10" s="830"/>
      <c r="CL10" s="831"/>
      <c r="CM10" s="829">
        <v>60</v>
      </c>
      <c r="CN10" s="830"/>
      <c r="CO10" s="830"/>
      <c r="CP10" s="830"/>
      <c r="CQ10" s="831"/>
      <c r="CR10" s="829">
        <v>10</v>
      </c>
      <c r="CS10" s="830"/>
      <c r="CT10" s="830"/>
      <c r="CU10" s="830"/>
      <c r="CV10" s="831"/>
      <c r="CW10" s="829">
        <v>0</v>
      </c>
      <c r="CX10" s="830"/>
      <c r="CY10" s="830"/>
      <c r="CZ10" s="830"/>
      <c r="DA10" s="831"/>
      <c r="DB10" s="829">
        <v>8025</v>
      </c>
      <c r="DC10" s="830"/>
      <c r="DD10" s="830"/>
      <c r="DE10" s="830"/>
      <c r="DF10" s="831"/>
      <c r="DG10" s="829">
        <v>2043</v>
      </c>
      <c r="DH10" s="830"/>
      <c r="DI10" s="830"/>
      <c r="DJ10" s="830"/>
      <c r="DK10" s="831"/>
      <c r="DL10" s="829" t="s">
        <v>506</v>
      </c>
      <c r="DM10" s="830"/>
      <c r="DN10" s="830"/>
      <c r="DO10" s="830"/>
      <c r="DP10" s="831"/>
      <c r="DQ10" s="829" t="s">
        <v>506</v>
      </c>
      <c r="DR10" s="830"/>
      <c r="DS10" s="830"/>
      <c r="DT10" s="830"/>
      <c r="DU10" s="831"/>
      <c r="DV10" s="832"/>
      <c r="DW10" s="833"/>
      <c r="DX10" s="833"/>
      <c r="DY10" s="833"/>
      <c r="DZ10" s="834"/>
      <c r="EA10" s="256"/>
    </row>
    <row r="11" spans="1:131" s="257" customFormat="1" ht="26.25" customHeight="1" x14ac:dyDescent="0.2">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580</v>
      </c>
      <c r="BT11" s="817"/>
      <c r="BU11" s="817"/>
      <c r="BV11" s="817"/>
      <c r="BW11" s="817"/>
      <c r="BX11" s="817"/>
      <c r="BY11" s="817"/>
      <c r="BZ11" s="817"/>
      <c r="CA11" s="817"/>
      <c r="CB11" s="817"/>
      <c r="CC11" s="817"/>
      <c r="CD11" s="817"/>
      <c r="CE11" s="817"/>
      <c r="CF11" s="817"/>
      <c r="CG11" s="818"/>
      <c r="CH11" s="829">
        <v>23</v>
      </c>
      <c r="CI11" s="830"/>
      <c r="CJ11" s="830"/>
      <c r="CK11" s="830"/>
      <c r="CL11" s="831"/>
      <c r="CM11" s="829">
        <v>149</v>
      </c>
      <c r="CN11" s="830"/>
      <c r="CO11" s="830"/>
      <c r="CP11" s="830"/>
      <c r="CQ11" s="831"/>
      <c r="CR11" s="829">
        <v>9</v>
      </c>
      <c r="CS11" s="830"/>
      <c r="CT11" s="830"/>
      <c r="CU11" s="830"/>
      <c r="CV11" s="831"/>
      <c r="CW11" s="829" t="s">
        <v>506</v>
      </c>
      <c r="CX11" s="830"/>
      <c r="CY11" s="830"/>
      <c r="CZ11" s="830"/>
      <c r="DA11" s="831"/>
      <c r="DB11" s="829" t="s">
        <v>506</v>
      </c>
      <c r="DC11" s="830"/>
      <c r="DD11" s="830"/>
      <c r="DE11" s="830"/>
      <c r="DF11" s="831"/>
      <c r="DG11" s="829" t="s">
        <v>506</v>
      </c>
      <c r="DH11" s="830"/>
      <c r="DI11" s="830"/>
      <c r="DJ11" s="830"/>
      <c r="DK11" s="831"/>
      <c r="DL11" s="829" t="s">
        <v>506</v>
      </c>
      <c r="DM11" s="830"/>
      <c r="DN11" s="830"/>
      <c r="DO11" s="830"/>
      <c r="DP11" s="831"/>
      <c r="DQ11" s="829" t="s">
        <v>506</v>
      </c>
      <c r="DR11" s="830"/>
      <c r="DS11" s="830"/>
      <c r="DT11" s="830"/>
      <c r="DU11" s="831"/>
      <c r="DV11" s="832"/>
      <c r="DW11" s="833"/>
      <c r="DX11" s="833"/>
      <c r="DY11" s="833"/>
      <c r="DZ11" s="834"/>
      <c r="EA11" s="256"/>
    </row>
    <row r="12" spans="1:131" s="257" customFormat="1" ht="26.25" customHeight="1" x14ac:dyDescent="0.2">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t="s">
        <v>581</v>
      </c>
      <c r="BT12" s="817"/>
      <c r="BU12" s="817"/>
      <c r="BV12" s="817"/>
      <c r="BW12" s="817"/>
      <c r="BX12" s="817"/>
      <c r="BY12" s="817"/>
      <c r="BZ12" s="817"/>
      <c r="CA12" s="817"/>
      <c r="CB12" s="817"/>
      <c r="CC12" s="817"/>
      <c r="CD12" s="817"/>
      <c r="CE12" s="817"/>
      <c r="CF12" s="817"/>
      <c r="CG12" s="818"/>
      <c r="CH12" s="829">
        <v>-2</v>
      </c>
      <c r="CI12" s="830"/>
      <c r="CJ12" s="830"/>
      <c r="CK12" s="830"/>
      <c r="CL12" s="831"/>
      <c r="CM12" s="829">
        <v>8</v>
      </c>
      <c r="CN12" s="830"/>
      <c r="CO12" s="830"/>
      <c r="CP12" s="830"/>
      <c r="CQ12" s="831"/>
      <c r="CR12" s="829">
        <v>6</v>
      </c>
      <c r="CS12" s="830"/>
      <c r="CT12" s="830"/>
      <c r="CU12" s="830"/>
      <c r="CV12" s="831"/>
      <c r="CW12" s="829" t="s">
        <v>506</v>
      </c>
      <c r="CX12" s="830"/>
      <c r="CY12" s="830"/>
      <c r="CZ12" s="830"/>
      <c r="DA12" s="831"/>
      <c r="DB12" s="829" t="s">
        <v>506</v>
      </c>
      <c r="DC12" s="830"/>
      <c r="DD12" s="830"/>
      <c r="DE12" s="830"/>
      <c r="DF12" s="831"/>
      <c r="DG12" s="829" t="s">
        <v>506</v>
      </c>
      <c r="DH12" s="830"/>
      <c r="DI12" s="830"/>
      <c r="DJ12" s="830"/>
      <c r="DK12" s="831"/>
      <c r="DL12" s="829" t="s">
        <v>506</v>
      </c>
      <c r="DM12" s="830"/>
      <c r="DN12" s="830"/>
      <c r="DO12" s="830"/>
      <c r="DP12" s="831"/>
      <c r="DQ12" s="829" t="s">
        <v>506</v>
      </c>
      <c r="DR12" s="830"/>
      <c r="DS12" s="830"/>
      <c r="DT12" s="830"/>
      <c r="DU12" s="831"/>
      <c r="DV12" s="832"/>
      <c r="DW12" s="833"/>
      <c r="DX12" s="833"/>
      <c r="DY12" s="833"/>
      <c r="DZ12" s="834"/>
      <c r="EA12" s="256"/>
    </row>
    <row r="13" spans="1:131" s="257" customFormat="1" ht="26.25" customHeight="1" x14ac:dyDescent="0.2">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t="s">
        <v>582</v>
      </c>
      <c r="BT13" s="817"/>
      <c r="BU13" s="817"/>
      <c r="BV13" s="817"/>
      <c r="BW13" s="817"/>
      <c r="BX13" s="817"/>
      <c r="BY13" s="817"/>
      <c r="BZ13" s="817"/>
      <c r="CA13" s="817"/>
      <c r="CB13" s="817"/>
      <c r="CC13" s="817"/>
      <c r="CD13" s="817"/>
      <c r="CE13" s="817"/>
      <c r="CF13" s="817"/>
      <c r="CG13" s="818"/>
      <c r="CH13" s="829">
        <v>2</v>
      </c>
      <c r="CI13" s="830"/>
      <c r="CJ13" s="830"/>
      <c r="CK13" s="830"/>
      <c r="CL13" s="831"/>
      <c r="CM13" s="829">
        <v>6</v>
      </c>
      <c r="CN13" s="830"/>
      <c r="CO13" s="830"/>
      <c r="CP13" s="830"/>
      <c r="CQ13" s="831"/>
      <c r="CR13" s="829">
        <v>4</v>
      </c>
      <c r="CS13" s="830"/>
      <c r="CT13" s="830"/>
      <c r="CU13" s="830"/>
      <c r="CV13" s="831"/>
      <c r="CW13" s="829">
        <v>69</v>
      </c>
      <c r="CX13" s="830"/>
      <c r="CY13" s="830"/>
      <c r="CZ13" s="830"/>
      <c r="DA13" s="831"/>
      <c r="DB13" s="829" t="s">
        <v>506</v>
      </c>
      <c r="DC13" s="830"/>
      <c r="DD13" s="830"/>
      <c r="DE13" s="830"/>
      <c r="DF13" s="831"/>
      <c r="DG13" s="829" t="s">
        <v>506</v>
      </c>
      <c r="DH13" s="830"/>
      <c r="DI13" s="830"/>
      <c r="DJ13" s="830"/>
      <c r="DK13" s="831"/>
      <c r="DL13" s="829" t="s">
        <v>506</v>
      </c>
      <c r="DM13" s="830"/>
      <c r="DN13" s="830"/>
      <c r="DO13" s="830"/>
      <c r="DP13" s="831"/>
      <c r="DQ13" s="829" t="s">
        <v>506</v>
      </c>
      <c r="DR13" s="830"/>
      <c r="DS13" s="830"/>
      <c r="DT13" s="830"/>
      <c r="DU13" s="831"/>
      <c r="DV13" s="832"/>
      <c r="DW13" s="833"/>
      <c r="DX13" s="833"/>
      <c r="DY13" s="833"/>
      <c r="DZ13" s="834"/>
      <c r="EA13" s="256"/>
    </row>
    <row r="14" spans="1:131" s="257" customFormat="1" ht="26.25" customHeight="1" x14ac:dyDescent="0.2">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2">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2">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2">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2">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2">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2">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5">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2">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388</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5">
      <c r="A23" s="266" t="s">
        <v>389</v>
      </c>
      <c r="B23" s="838" t="s">
        <v>390</v>
      </c>
      <c r="C23" s="839"/>
      <c r="D23" s="839"/>
      <c r="E23" s="839"/>
      <c r="F23" s="839"/>
      <c r="G23" s="839"/>
      <c r="H23" s="839"/>
      <c r="I23" s="839"/>
      <c r="J23" s="839"/>
      <c r="K23" s="839"/>
      <c r="L23" s="839"/>
      <c r="M23" s="839"/>
      <c r="N23" s="839"/>
      <c r="O23" s="839"/>
      <c r="P23" s="840"/>
      <c r="Q23" s="841">
        <f>Q7</f>
        <v>358182</v>
      </c>
      <c r="R23" s="842"/>
      <c r="S23" s="842"/>
      <c r="T23" s="842"/>
      <c r="U23" s="842"/>
      <c r="V23" s="842">
        <f>V7</f>
        <v>350638</v>
      </c>
      <c r="W23" s="842"/>
      <c r="X23" s="842"/>
      <c r="Y23" s="842"/>
      <c r="Z23" s="842"/>
      <c r="AA23" s="842">
        <f>AA7</f>
        <v>7544</v>
      </c>
      <c r="AB23" s="842"/>
      <c r="AC23" s="842"/>
      <c r="AD23" s="842"/>
      <c r="AE23" s="843"/>
      <c r="AF23" s="844">
        <v>7218</v>
      </c>
      <c r="AG23" s="842"/>
      <c r="AH23" s="842"/>
      <c r="AI23" s="842"/>
      <c r="AJ23" s="845"/>
      <c r="AK23" s="846"/>
      <c r="AL23" s="847"/>
      <c r="AM23" s="847"/>
      <c r="AN23" s="847"/>
      <c r="AO23" s="847"/>
      <c r="AP23" s="842">
        <f>AP7</f>
        <v>18277</v>
      </c>
      <c r="AQ23" s="842"/>
      <c r="AR23" s="842"/>
      <c r="AS23" s="842"/>
      <c r="AT23" s="842"/>
      <c r="AU23" s="848"/>
      <c r="AV23" s="848"/>
      <c r="AW23" s="848"/>
      <c r="AX23" s="848"/>
      <c r="AY23" s="849"/>
      <c r="AZ23" s="857" t="s">
        <v>127</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2">
      <c r="A24" s="856" t="s">
        <v>391</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5">
      <c r="A25" s="797" t="s">
        <v>392</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2">
      <c r="A26" s="788" t="s">
        <v>370</v>
      </c>
      <c r="B26" s="789"/>
      <c r="C26" s="789"/>
      <c r="D26" s="789"/>
      <c r="E26" s="789"/>
      <c r="F26" s="789"/>
      <c r="G26" s="789"/>
      <c r="H26" s="789"/>
      <c r="I26" s="789"/>
      <c r="J26" s="789"/>
      <c r="K26" s="789"/>
      <c r="L26" s="789"/>
      <c r="M26" s="789"/>
      <c r="N26" s="789"/>
      <c r="O26" s="789"/>
      <c r="P26" s="790"/>
      <c r="Q26" s="765" t="s">
        <v>393</v>
      </c>
      <c r="R26" s="766"/>
      <c r="S26" s="766"/>
      <c r="T26" s="766"/>
      <c r="U26" s="767"/>
      <c r="V26" s="765" t="s">
        <v>394</v>
      </c>
      <c r="W26" s="766"/>
      <c r="X26" s="766"/>
      <c r="Y26" s="766"/>
      <c r="Z26" s="767"/>
      <c r="AA26" s="765" t="s">
        <v>395</v>
      </c>
      <c r="AB26" s="766"/>
      <c r="AC26" s="766"/>
      <c r="AD26" s="766"/>
      <c r="AE26" s="766"/>
      <c r="AF26" s="860" t="s">
        <v>396</v>
      </c>
      <c r="AG26" s="861"/>
      <c r="AH26" s="861"/>
      <c r="AI26" s="861"/>
      <c r="AJ26" s="862"/>
      <c r="AK26" s="766" t="s">
        <v>397</v>
      </c>
      <c r="AL26" s="766"/>
      <c r="AM26" s="766"/>
      <c r="AN26" s="766"/>
      <c r="AO26" s="767"/>
      <c r="AP26" s="765" t="s">
        <v>398</v>
      </c>
      <c r="AQ26" s="766"/>
      <c r="AR26" s="766"/>
      <c r="AS26" s="766"/>
      <c r="AT26" s="767"/>
      <c r="AU26" s="765" t="s">
        <v>399</v>
      </c>
      <c r="AV26" s="766"/>
      <c r="AW26" s="766"/>
      <c r="AX26" s="766"/>
      <c r="AY26" s="767"/>
      <c r="AZ26" s="765" t="s">
        <v>400</v>
      </c>
      <c r="BA26" s="766"/>
      <c r="BB26" s="766"/>
      <c r="BC26" s="766"/>
      <c r="BD26" s="767"/>
      <c r="BE26" s="765" t="s">
        <v>377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5">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2">
      <c r="A28" s="268">
        <v>1</v>
      </c>
      <c r="B28" s="779" t="s">
        <v>401</v>
      </c>
      <c r="C28" s="780"/>
      <c r="D28" s="780"/>
      <c r="E28" s="780"/>
      <c r="F28" s="780"/>
      <c r="G28" s="780"/>
      <c r="H28" s="780"/>
      <c r="I28" s="780"/>
      <c r="J28" s="780"/>
      <c r="K28" s="780"/>
      <c r="L28" s="780"/>
      <c r="M28" s="780"/>
      <c r="N28" s="780"/>
      <c r="O28" s="780"/>
      <c r="P28" s="781"/>
      <c r="Q28" s="870">
        <v>65774</v>
      </c>
      <c r="R28" s="871"/>
      <c r="S28" s="871"/>
      <c r="T28" s="871"/>
      <c r="U28" s="871"/>
      <c r="V28" s="871">
        <v>64718</v>
      </c>
      <c r="W28" s="871"/>
      <c r="X28" s="871"/>
      <c r="Y28" s="871"/>
      <c r="Z28" s="871"/>
      <c r="AA28" s="871">
        <v>1056</v>
      </c>
      <c r="AB28" s="871"/>
      <c r="AC28" s="871"/>
      <c r="AD28" s="871"/>
      <c r="AE28" s="872"/>
      <c r="AF28" s="873">
        <v>1056</v>
      </c>
      <c r="AG28" s="871"/>
      <c r="AH28" s="871"/>
      <c r="AI28" s="871"/>
      <c r="AJ28" s="874"/>
      <c r="AK28" s="875">
        <v>5710</v>
      </c>
      <c r="AL28" s="866"/>
      <c r="AM28" s="866"/>
      <c r="AN28" s="866"/>
      <c r="AO28" s="866"/>
      <c r="AP28" s="866" t="s">
        <v>506</v>
      </c>
      <c r="AQ28" s="866"/>
      <c r="AR28" s="866"/>
      <c r="AS28" s="866"/>
      <c r="AT28" s="866"/>
      <c r="AU28" s="866" t="s">
        <v>506</v>
      </c>
      <c r="AV28" s="866"/>
      <c r="AW28" s="866"/>
      <c r="AX28" s="866"/>
      <c r="AY28" s="866"/>
      <c r="AZ28" s="867" t="s">
        <v>506</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2">
      <c r="A29" s="268">
        <v>2</v>
      </c>
      <c r="B29" s="803" t="s">
        <v>402</v>
      </c>
      <c r="C29" s="804"/>
      <c r="D29" s="804"/>
      <c r="E29" s="804"/>
      <c r="F29" s="804"/>
      <c r="G29" s="804"/>
      <c r="H29" s="804"/>
      <c r="I29" s="804"/>
      <c r="J29" s="804"/>
      <c r="K29" s="804"/>
      <c r="L29" s="804"/>
      <c r="M29" s="804"/>
      <c r="N29" s="804"/>
      <c r="O29" s="804"/>
      <c r="P29" s="805"/>
      <c r="Q29" s="806">
        <v>57154</v>
      </c>
      <c r="R29" s="807"/>
      <c r="S29" s="807"/>
      <c r="T29" s="807"/>
      <c r="U29" s="807"/>
      <c r="V29" s="807">
        <v>55334</v>
      </c>
      <c r="W29" s="807"/>
      <c r="X29" s="807"/>
      <c r="Y29" s="807"/>
      <c r="Z29" s="807"/>
      <c r="AA29" s="807">
        <v>1819</v>
      </c>
      <c r="AB29" s="807"/>
      <c r="AC29" s="807"/>
      <c r="AD29" s="807"/>
      <c r="AE29" s="808"/>
      <c r="AF29" s="809">
        <v>1819</v>
      </c>
      <c r="AG29" s="810"/>
      <c r="AH29" s="810"/>
      <c r="AI29" s="810"/>
      <c r="AJ29" s="811"/>
      <c r="AK29" s="878">
        <v>8971</v>
      </c>
      <c r="AL29" s="879"/>
      <c r="AM29" s="879"/>
      <c r="AN29" s="879"/>
      <c r="AO29" s="879"/>
      <c r="AP29" s="879" t="s">
        <v>506</v>
      </c>
      <c r="AQ29" s="879"/>
      <c r="AR29" s="879"/>
      <c r="AS29" s="879"/>
      <c r="AT29" s="879"/>
      <c r="AU29" s="879" t="s">
        <v>506</v>
      </c>
      <c r="AV29" s="879"/>
      <c r="AW29" s="879"/>
      <c r="AX29" s="879"/>
      <c r="AY29" s="879"/>
      <c r="AZ29" s="880" t="s">
        <v>506</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2">
      <c r="A30" s="268">
        <v>3</v>
      </c>
      <c r="B30" s="803" t="s">
        <v>403</v>
      </c>
      <c r="C30" s="804"/>
      <c r="D30" s="804"/>
      <c r="E30" s="804"/>
      <c r="F30" s="804"/>
      <c r="G30" s="804"/>
      <c r="H30" s="804"/>
      <c r="I30" s="804"/>
      <c r="J30" s="804"/>
      <c r="K30" s="804"/>
      <c r="L30" s="804"/>
      <c r="M30" s="804"/>
      <c r="N30" s="804"/>
      <c r="O30" s="804"/>
      <c r="P30" s="805"/>
      <c r="Q30" s="806">
        <v>17392</v>
      </c>
      <c r="R30" s="807"/>
      <c r="S30" s="807"/>
      <c r="T30" s="807"/>
      <c r="U30" s="807"/>
      <c r="V30" s="807">
        <v>17196</v>
      </c>
      <c r="W30" s="807"/>
      <c r="X30" s="807"/>
      <c r="Y30" s="807"/>
      <c r="Z30" s="807"/>
      <c r="AA30" s="807">
        <v>196</v>
      </c>
      <c r="AB30" s="807"/>
      <c r="AC30" s="807"/>
      <c r="AD30" s="807"/>
      <c r="AE30" s="808"/>
      <c r="AF30" s="809">
        <v>196</v>
      </c>
      <c r="AG30" s="810"/>
      <c r="AH30" s="810"/>
      <c r="AI30" s="810"/>
      <c r="AJ30" s="811"/>
      <c r="AK30" s="878">
        <v>7971</v>
      </c>
      <c r="AL30" s="879"/>
      <c r="AM30" s="879"/>
      <c r="AN30" s="879"/>
      <c r="AO30" s="879"/>
      <c r="AP30" s="879" t="s">
        <v>506</v>
      </c>
      <c r="AQ30" s="879"/>
      <c r="AR30" s="879"/>
      <c r="AS30" s="879"/>
      <c r="AT30" s="879"/>
      <c r="AU30" s="879" t="s">
        <v>506</v>
      </c>
      <c r="AV30" s="879"/>
      <c r="AW30" s="879"/>
      <c r="AX30" s="879"/>
      <c r="AY30" s="879"/>
      <c r="AZ30" s="880" t="s">
        <v>506</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2">
      <c r="A31" s="268">
        <v>4</v>
      </c>
      <c r="B31" s="803"/>
      <c r="C31" s="804"/>
      <c r="D31" s="804"/>
      <c r="E31" s="804"/>
      <c r="F31" s="804"/>
      <c r="G31" s="804"/>
      <c r="H31" s="804"/>
      <c r="I31" s="804"/>
      <c r="J31" s="804"/>
      <c r="K31" s="804"/>
      <c r="L31" s="804"/>
      <c r="M31" s="804"/>
      <c r="N31" s="804"/>
      <c r="O31" s="804"/>
      <c r="P31" s="805"/>
      <c r="Q31" s="806"/>
      <c r="R31" s="807"/>
      <c r="S31" s="807"/>
      <c r="T31" s="807"/>
      <c r="U31" s="807"/>
      <c r="V31" s="807"/>
      <c r="W31" s="807"/>
      <c r="X31" s="807"/>
      <c r="Y31" s="807"/>
      <c r="Z31" s="807"/>
      <c r="AA31" s="807"/>
      <c r="AB31" s="807"/>
      <c r="AC31" s="807"/>
      <c r="AD31" s="807"/>
      <c r="AE31" s="808"/>
      <c r="AF31" s="809"/>
      <c r="AG31" s="810"/>
      <c r="AH31" s="810"/>
      <c r="AI31" s="810"/>
      <c r="AJ31" s="811"/>
      <c r="AK31" s="878"/>
      <c r="AL31" s="879"/>
      <c r="AM31" s="879"/>
      <c r="AN31" s="879"/>
      <c r="AO31" s="879"/>
      <c r="AP31" s="879"/>
      <c r="AQ31" s="879"/>
      <c r="AR31" s="879"/>
      <c r="AS31" s="879"/>
      <c r="AT31" s="879"/>
      <c r="AU31" s="879"/>
      <c r="AV31" s="879"/>
      <c r="AW31" s="879"/>
      <c r="AX31" s="879"/>
      <c r="AY31" s="879"/>
      <c r="AZ31" s="880"/>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2">
      <c r="A32" s="268">
        <v>5</v>
      </c>
      <c r="B32" s="803"/>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2">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2">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2">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2">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2">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2">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2">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2">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2">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2">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2">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2">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2">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2">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2">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2">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2">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2">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2">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2">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2">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2">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2">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2">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2">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2">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2">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2">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5">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2">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404</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5">
      <c r="A63" s="266" t="s">
        <v>389</v>
      </c>
      <c r="B63" s="838" t="s">
        <v>405</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3071</v>
      </c>
      <c r="AG63" s="890"/>
      <c r="AH63" s="890"/>
      <c r="AI63" s="890"/>
      <c r="AJ63" s="891"/>
      <c r="AK63" s="892"/>
      <c r="AL63" s="887"/>
      <c r="AM63" s="887"/>
      <c r="AN63" s="887"/>
      <c r="AO63" s="887"/>
      <c r="AP63" s="890" t="s">
        <v>506</v>
      </c>
      <c r="AQ63" s="890"/>
      <c r="AR63" s="890"/>
      <c r="AS63" s="890"/>
      <c r="AT63" s="890"/>
      <c r="AU63" s="890" t="s">
        <v>506</v>
      </c>
      <c r="AV63" s="890"/>
      <c r="AW63" s="890"/>
      <c r="AX63" s="890"/>
      <c r="AY63" s="890"/>
      <c r="AZ63" s="894"/>
      <c r="BA63" s="894"/>
      <c r="BB63" s="894"/>
      <c r="BC63" s="894"/>
      <c r="BD63" s="894"/>
      <c r="BE63" s="895"/>
      <c r="BF63" s="895"/>
      <c r="BG63" s="895"/>
      <c r="BH63" s="895"/>
      <c r="BI63" s="896"/>
      <c r="BJ63" s="897" t="s">
        <v>406</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5">
      <c r="A65" s="254" t="s">
        <v>407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2">
      <c r="A66" s="788" t="s">
        <v>408</v>
      </c>
      <c r="B66" s="789"/>
      <c r="C66" s="789"/>
      <c r="D66" s="789"/>
      <c r="E66" s="789"/>
      <c r="F66" s="789"/>
      <c r="G66" s="789"/>
      <c r="H66" s="789"/>
      <c r="I66" s="789"/>
      <c r="J66" s="789"/>
      <c r="K66" s="789"/>
      <c r="L66" s="789"/>
      <c r="M66" s="789"/>
      <c r="N66" s="789"/>
      <c r="O66" s="789"/>
      <c r="P66" s="790"/>
      <c r="Q66" s="765" t="s">
        <v>409</v>
      </c>
      <c r="R66" s="766"/>
      <c r="S66" s="766"/>
      <c r="T66" s="766"/>
      <c r="U66" s="767"/>
      <c r="V66" s="765" t="s">
        <v>410</v>
      </c>
      <c r="W66" s="766"/>
      <c r="X66" s="766"/>
      <c r="Y66" s="766"/>
      <c r="Z66" s="767"/>
      <c r="AA66" s="765" t="s">
        <v>411</v>
      </c>
      <c r="AB66" s="766"/>
      <c r="AC66" s="766"/>
      <c r="AD66" s="766"/>
      <c r="AE66" s="767"/>
      <c r="AF66" s="900" t="s">
        <v>412</v>
      </c>
      <c r="AG66" s="861"/>
      <c r="AH66" s="861"/>
      <c r="AI66" s="861"/>
      <c r="AJ66" s="901"/>
      <c r="AK66" s="765" t="s">
        <v>397</v>
      </c>
      <c r="AL66" s="789"/>
      <c r="AM66" s="789"/>
      <c r="AN66" s="789"/>
      <c r="AO66" s="790"/>
      <c r="AP66" s="765" t="s">
        <v>413</v>
      </c>
      <c r="AQ66" s="766"/>
      <c r="AR66" s="766"/>
      <c r="AS66" s="766"/>
      <c r="AT66" s="767"/>
      <c r="AU66" s="765" t="s">
        <v>414</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5">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2">
      <c r="A68" s="260">
        <v>1</v>
      </c>
      <c r="B68" s="917" t="s">
        <v>569</v>
      </c>
      <c r="C68" s="918"/>
      <c r="D68" s="918"/>
      <c r="E68" s="918"/>
      <c r="F68" s="918"/>
      <c r="G68" s="918"/>
      <c r="H68" s="918"/>
      <c r="I68" s="918"/>
      <c r="J68" s="918"/>
      <c r="K68" s="918"/>
      <c r="L68" s="918"/>
      <c r="M68" s="918"/>
      <c r="N68" s="918"/>
      <c r="O68" s="918"/>
      <c r="P68" s="919"/>
      <c r="Q68" s="920">
        <v>8315</v>
      </c>
      <c r="R68" s="914">
        <v>7961</v>
      </c>
      <c r="S68" s="914">
        <v>7961</v>
      </c>
      <c r="T68" s="914">
        <v>7961</v>
      </c>
      <c r="U68" s="914">
        <v>7961</v>
      </c>
      <c r="V68" s="914">
        <v>7739</v>
      </c>
      <c r="W68" s="914">
        <v>7475</v>
      </c>
      <c r="X68" s="914">
        <v>7475</v>
      </c>
      <c r="Y68" s="914">
        <v>7475</v>
      </c>
      <c r="Z68" s="914">
        <v>7475</v>
      </c>
      <c r="AA68" s="914">
        <v>576</v>
      </c>
      <c r="AB68" s="914">
        <v>486</v>
      </c>
      <c r="AC68" s="914">
        <v>486</v>
      </c>
      <c r="AD68" s="914">
        <v>486</v>
      </c>
      <c r="AE68" s="914">
        <v>486</v>
      </c>
      <c r="AF68" s="914">
        <v>576</v>
      </c>
      <c r="AG68" s="914">
        <v>486</v>
      </c>
      <c r="AH68" s="914">
        <v>486</v>
      </c>
      <c r="AI68" s="914">
        <v>486</v>
      </c>
      <c r="AJ68" s="914">
        <v>486</v>
      </c>
      <c r="AK68" s="914">
        <v>50</v>
      </c>
      <c r="AL68" s="914">
        <v>9</v>
      </c>
      <c r="AM68" s="914">
        <v>9</v>
      </c>
      <c r="AN68" s="914">
        <v>9</v>
      </c>
      <c r="AO68" s="914">
        <v>9</v>
      </c>
      <c r="AP68" s="914">
        <v>4023</v>
      </c>
      <c r="AQ68" s="914">
        <v>4476</v>
      </c>
      <c r="AR68" s="914">
        <v>4476</v>
      </c>
      <c r="AS68" s="914">
        <v>4476</v>
      </c>
      <c r="AT68" s="914">
        <v>4476</v>
      </c>
      <c r="AU68" s="914">
        <v>173</v>
      </c>
      <c r="AV68" s="914">
        <v>192</v>
      </c>
      <c r="AW68" s="914">
        <v>192</v>
      </c>
      <c r="AX68" s="914">
        <v>192</v>
      </c>
      <c r="AY68" s="914">
        <v>192</v>
      </c>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2">
      <c r="A69" s="263">
        <v>2</v>
      </c>
      <c r="B69" s="921" t="s">
        <v>570</v>
      </c>
      <c r="C69" s="922"/>
      <c r="D69" s="922"/>
      <c r="E69" s="922"/>
      <c r="F69" s="922"/>
      <c r="G69" s="922"/>
      <c r="H69" s="922"/>
      <c r="I69" s="922"/>
      <c r="J69" s="922"/>
      <c r="K69" s="922"/>
      <c r="L69" s="922"/>
      <c r="M69" s="922"/>
      <c r="N69" s="922"/>
      <c r="O69" s="922"/>
      <c r="P69" s="923"/>
      <c r="Q69" s="924">
        <v>183520</v>
      </c>
      <c r="R69" s="879">
        <v>144168</v>
      </c>
      <c r="S69" s="879">
        <v>144168</v>
      </c>
      <c r="T69" s="879">
        <v>144168</v>
      </c>
      <c r="U69" s="879">
        <v>144168</v>
      </c>
      <c r="V69" s="879">
        <v>169130</v>
      </c>
      <c r="W69" s="879">
        <v>138019</v>
      </c>
      <c r="X69" s="879">
        <v>138019</v>
      </c>
      <c r="Y69" s="879">
        <v>138019</v>
      </c>
      <c r="Z69" s="879">
        <v>138019</v>
      </c>
      <c r="AA69" s="879">
        <v>14390</v>
      </c>
      <c r="AB69" s="879">
        <v>6149</v>
      </c>
      <c r="AC69" s="879">
        <v>6149</v>
      </c>
      <c r="AD69" s="879">
        <v>6149</v>
      </c>
      <c r="AE69" s="879">
        <v>6149</v>
      </c>
      <c r="AF69" s="879">
        <v>43717</v>
      </c>
      <c r="AG69" s="879">
        <v>32354</v>
      </c>
      <c r="AH69" s="879">
        <v>32354</v>
      </c>
      <c r="AI69" s="879">
        <v>32354</v>
      </c>
      <c r="AJ69" s="879">
        <v>32354</v>
      </c>
      <c r="AK69" s="879" t="s">
        <v>506</v>
      </c>
      <c r="AL69" s="879"/>
      <c r="AM69" s="879"/>
      <c r="AN69" s="879"/>
      <c r="AO69" s="879"/>
      <c r="AP69" s="879" t="s">
        <v>506</v>
      </c>
      <c r="AQ69" s="879"/>
      <c r="AR69" s="879"/>
      <c r="AS69" s="879"/>
      <c r="AT69" s="879"/>
      <c r="AU69" s="879" t="s">
        <v>506</v>
      </c>
      <c r="AV69" s="879"/>
      <c r="AW69" s="879"/>
      <c r="AX69" s="879"/>
      <c r="AY69" s="879"/>
      <c r="AZ69" s="925" t="s">
        <v>575</v>
      </c>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2">
      <c r="A70" s="263">
        <v>3</v>
      </c>
      <c r="B70" s="921" t="s">
        <v>571</v>
      </c>
      <c r="C70" s="922"/>
      <c r="D70" s="922"/>
      <c r="E70" s="922"/>
      <c r="F70" s="922"/>
      <c r="G70" s="922"/>
      <c r="H70" s="922"/>
      <c r="I70" s="922"/>
      <c r="J70" s="922"/>
      <c r="K70" s="922"/>
      <c r="L70" s="922"/>
      <c r="M70" s="922"/>
      <c r="N70" s="922"/>
      <c r="O70" s="922"/>
      <c r="P70" s="923"/>
      <c r="Q70" s="924">
        <v>676</v>
      </c>
      <c r="R70" s="879">
        <v>893</v>
      </c>
      <c r="S70" s="879">
        <v>893</v>
      </c>
      <c r="T70" s="879">
        <v>893</v>
      </c>
      <c r="U70" s="879">
        <v>893</v>
      </c>
      <c r="V70" s="879">
        <v>597</v>
      </c>
      <c r="W70" s="879">
        <v>820</v>
      </c>
      <c r="X70" s="879">
        <v>820</v>
      </c>
      <c r="Y70" s="879">
        <v>820</v>
      </c>
      <c r="Z70" s="879">
        <v>820</v>
      </c>
      <c r="AA70" s="879">
        <v>78</v>
      </c>
      <c r="AB70" s="879">
        <v>73</v>
      </c>
      <c r="AC70" s="879">
        <v>73</v>
      </c>
      <c r="AD70" s="879">
        <v>73</v>
      </c>
      <c r="AE70" s="879">
        <v>73</v>
      </c>
      <c r="AF70" s="879">
        <v>78</v>
      </c>
      <c r="AG70" s="879">
        <v>73</v>
      </c>
      <c r="AH70" s="879">
        <v>73</v>
      </c>
      <c r="AI70" s="879">
        <v>73</v>
      </c>
      <c r="AJ70" s="879">
        <v>73</v>
      </c>
      <c r="AK70" s="879" t="s">
        <v>506</v>
      </c>
      <c r="AL70" s="879"/>
      <c r="AM70" s="879"/>
      <c r="AN70" s="879"/>
      <c r="AO70" s="879"/>
      <c r="AP70" s="879" t="s">
        <v>506</v>
      </c>
      <c r="AQ70" s="879"/>
      <c r="AR70" s="879"/>
      <c r="AS70" s="879"/>
      <c r="AT70" s="879"/>
      <c r="AU70" s="879" t="s">
        <v>506</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2">
      <c r="A71" s="263">
        <v>4</v>
      </c>
      <c r="B71" s="921" t="s">
        <v>572</v>
      </c>
      <c r="C71" s="922"/>
      <c r="D71" s="922"/>
      <c r="E71" s="922"/>
      <c r="F71" s="922"/>
      <c r="G71" s="922"/>
      <c r="H71" s="922"/>
      <c r="I71" s="922"/>
      <c r="J71" s="922"/>
      <c r="K71" s="922"/>
      <c r="L71" s="922"/>
      <c r="M71" s="922"/>
      <c r="N71" s="922"/>
      <c r="O71" s="922"/>
      <c r="P71" s="923"/>
      <c r="Q71" s="924">
        <v>92734</v>
      </c>
      <c r="R71" s="879">
        <v>76940</v>
      </c>
      <c r="S71" s="879">
        <v>76940</v>
      </c>
      <c r="T71" s="879">
        <v>76940</v>
      </c>
      <c r="U71" s="879">
        <v>76940</v>
      </c>
      <c r="V71" s="879">
        <v>86360</v>
      </c>
      <c r="W71" s="879">
        <v>73165</v>
      </c>
      <c r="X71" s="879">
        <v>73165</v>
      </c>
      <c r="Y71" s="879">
        <v>73165</v>
      </c>
      <c r="Z71" s="879">
        <v>73165</v>
      </c>
      <c r="AA71" s="879">
        <v>6374</v>
      </c>
      <c r="AB71" s="879">
        <v>3775</v>
      </c>
      <c r="AC71" s="879">
        <v>3775</v>
      </c>
      <c r="AD71" s="879">
        <v>3775</v>
      </c>
      <c r="AE71" s="879">
        <v>3775</v>
      </c>
      <c r="AF71" s="879">
        <v>6374</v>
      </c>
      <c r="AG71" s="879">
        <v>3775</v>
      </c>
      <c r="AH71" s="879">
        <v>3775</v>
      </c>
      <c r="AI71" s="879">
        <v>3775</v>
      </c>
      <c r="AJ71" s="879">
        <v>3775</v>
      </c>
      <c r="AK71" s="879">
        <v>10959</v>
      </c>
      <c r="AL71" s="879">
        <v>7300</v>
      </c>
      <c r="AM71" s="879">
        <v>7300</v>
      </c>
      <c r="AN71" s="879">
        <v>7300</v>
      </c>
      <c r="AO71" s="879">
        <v>7300</v>
      </c>
      <c r="AP71" s="879">
        <v>55767</v>
      </c>
      <c r="AQ71" s="879">
        <v>42318</v>
      </c>
      <c r="AR71" s="879">
        <v>42318</v>
      </c>
      <c r="AS71" s="879">
        <v>42318</v>
      </c>
      <c r="AT71" s="879">
        <v>42318</v>
      </c>
      <c r="AU71" s="879">
        <v>2621</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2">
      <c r="A72" s="263">
        <v>5</v>
      </c>
      <c r="B72" s="921" t="s">
        <v>573</v>
      </c>
      <c r="C72" s="922"/>
      <c r="D72" s="922"/>
      <c r="E72" s="922"/>
      <c r="F72" s="922"/>
      <c r="G72" s="922"/>
      <c r="H72" s="922"/>
      <c r="I72" s="922"/>
      <c r="J72" s="922"/>
      <c r="K72" s="922"/>
      <c r="L72" s="922"/>
      <c r="M72" s="922"/>
      <c r="N72" s="922"/>
      <c r="O72" s="922"/>
      <c r="P72" s="923"/>
      <c r="Q72" s="924">
        <v>6959</v>
      </c>
      <c r="R72" s="879">
        <v>6933</v>
      </c>
      <c r="S72" s="879">
        <v>6933</v>
      </c>
      <c r="T72" s="879">
        <v>6933</v>
      </c>
      <c r="U72" s="879">
        <v>6933</v>
      </c>
      <c r="V72" s="879">
        <v>6856</v>
      </c>
      <c r="W72" s="879">
        <v>6850</v>
      </c>
      <c r="X72" s="879">
        <v>6850</v>
      </c>
      <c r="Y72" s="879">
        <v>6850</v>
      </c>
      <c r="Z72" s="879">
        <v>6850</v>
      </c>
      <c r="AA72" s="879">
        <v>103</v>
      </c>
      <c r="AB72" s="879">
        <v>82</v>
      </c>
      <c r="AC72" s="879">
        <v>82</v>
      </c>
      <c r="AD72" s="879">
        <v>82</v>
      </c>
      <c r="AE72" s="879">
        <v>82</v>
      </c>
      <c r="AF72" s="879">
        <v>103</v>
      </c>
      <c r="AG72" s="879">
        <v>82</v>
      </c>
      <c r="AH72" s="879">
        <v>82</v>
      </c>
      <c r="AI72" s="879">
        <v>82</v>
      </c>
      <c r="AJ72" s="879">
        <v>82</v>
      </c>
      <c r="AK72" s="879">
        <v>2441</v>
      </c>
      <c r="AL72" s="879">
        <v>2485</v>
      </c>
      <c r="AM72" s="879">
        <v>2485</v>
      </c>
      <c r="AN72" s="879">
        <v>2485</v>
      </c>
      <c r="AO72" s="879">
        <v>2485</v>
      </c>
      <c r="AP72" s="879" t="s">
        <v>506</v>
      </c>
      <c r="AQ72" s="879"/>
      <c r="AR72" s="879"/>
      <c r="AS72" s="879"/>
      <c r="AT72" s="879"/>
      <c r="AU72" s="879" t="s">
        <v>506</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2">
      <c r="A73" s="263">
        <v>6</v>
      </c>
      <c r="B73" s="921" t="s">
        <v>574</v>
      </c>
      <c r="C73" s="922"/>
      <c r="D73" s="922"/>
      <c r="E73" s="922"/>
      <c r="F73" s="922"/>
      <c r="G73" s="922"/>
      <c r="H73" s="922"/>
      <c r="I73" s="922"/>
      <c r="J73" s="922"/>
      <c r="K73" s="922"/>
      <c r="L73" s="922"/>
      <c r="M73" s="922"/>
      <c r="N73" s="922"/>
      <c r="O73" s="922"/>
      <c r="P73" s="923"/>
      <c r="Q73" s="924">
        <v>1424517</v>
      </c>
      <c r="R73" s="879">
        <v>1385861</v>
      </c>
      <c r="S73" s="879">
        <v>1385861</v>
      </c>
      <c r="T73" s="879">
        <v>1385861</v>
      </c>
      <c r="U73" s="879">
        <v>1385861</v>
      </c>
      <c r="V73" s="879">
        <v>1354325</v>
      </c>
      <c r="W73" s="879">
        <v>1346246</v>
      </c>
      <c r="X73" s="879">
        <v>1346246</v>
      </c>
      <c r="Y73" s="879">
        <v>1346246</v>
      </c>
      <c r="Z73" s="879">
        <v>1346246</v>
      </c>
      <c r="AA73" s="879">
        <v>70191</v>
      </c>
      <c r="AB73" s="879">
        <v>39615</v>
      </c>
      <c r="AC73" s="879">
        <v>39615</v>
      </c>
      <c r="AD73" s="879">
        <v>39615</v>
      </c>
      <c r="AE73" s="879">
        <v>39615</v>
      </c>
      <c r="AF73" s="879">
        <v>70191</v>
      </c>
      <c r="AG73" s="879">
        <v>39615</v>
      </c>
      <c r="AH73" s="879">
        <v>39615</v>
      </c>
      <c r="AI73" s="879">
        <v>39615</v>
      </c>
      <c r="AJ73" s="879">
        <v>39615</v>
      </c>
      <c r="AK73" s="879">
        <v>20230</v>
      </c>
      <c r="AL73" s="879">
        <v>13582</v>
      </c>
      <c r="AM73" s="879">
        <v>13582</v>
      </c>
      <c r="AN73" s="879">
        <v>13582</v>
      </c>
      <c r="AO73" s="879">
        <v>13582</v>
      </c>
      <c r="AP73" s="879" t="s">
        <v>506</v>
      </c>
      <c r="AQ73" s="879"/>
      <c r="AR73" s="879"/>
      <c r="AS73" s="879"/>
      <c r="AT73" s="879"/>
      <c r="AU73" s="879" t="s">
        <v>506</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2">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2">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2">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2">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2">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2">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2">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2">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2">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2">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2">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2">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2">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2">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5">
      <c r="A88" s="266" t="s">
        <v>389</v>
      </c>
      <c r="B88" s="838" t="s">
        <v>415</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121040</v>
      </c>
      <c r="AG88" s="890"/>
      <c r="AH88" s="890"/>
      <c r="AI88" s="890"/>
      <c r="AJ88" s="890"/>
      <c r="AK88" s="887"/>
      <c r="AL88" s="887"/>
      <c r="AM88" s="887"/>
      <c r="AN88" s="887"/>
      <c r="AO88" s="887"/>
      <c r="AP88" s="890">
        <v>59789</v>
      </c>
      <c r="AQ88" s="890"/>
      <c r="AR88" s="890"/>
      <c r="AS88" s="890"/>
      <c r="AT88" s="890"/>
      <c r="AU88" s="890">
        <v>2794</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38" t="s">
        <v>416</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f>CR7+CR8+CR9+CR10+CR11+CR12+CR13</f>
        <v>879</v>
      </c>
      <c r="CS102" s="898"/>
      <c r="CT102" s="898"/>
      <c r="CU102" s="898"/>
      <c r="CV102" s="941"/>
      <c r="CW102" s="940">
        <v>1055</v>
      </c>
      <c r="CX102" s="898"/>
      <c r="CY102" s="898"/>
      <c r="CZ102" s="898"/>
      <c r="DA102" s="941"/>
      <c r="DB102" s="940">
        <f>DB10</f>
        <v>8025</v>
      </c>
      <c r="DC102" s="898"/>
      <c r="DD102" s="898"/>
      <c r="DE102" s="898"/>
      <c r="DF102" s="941"/>
      <c r="DG102" s="940">
        <f>DG10</f>
        <v>2043</v>
      </c>
      <c r="DH102" s="898"/>
      <c r="DI102" s="898"/>
      <c r="DJ102" s="898"/>
      <c r="DK102" s="941"/>
      <c r="DL102" s="940" t="s">
        <v>584</v>
      </c>
      <c r="DM102" s="898"/>
      <c r="DN102" s="898"/>
      <c r="DO102" s="898"/>
      <c r="DP102" s="941"/>
      <c r="DQ102" s="940" t="s">
        <v>584</v>
      </c>
      <c r="DR102" s="898"/>
      <c r="DS102" s="898"/>
      <c r="DT102" s="898"/>
      <c r="DU102" s="941"/>
      <c r="DV102" s="964"/>
      <c r="DW102" s="965"/>
      <c r="DX102" s="965"/>
      <c r="DY102" s="965"/>
      <c r="DZ102" s="966"/>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417</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418</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419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69" t="s">
        <v>421</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422</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2">
      <c r="A109" s="962" t="s">
        <v>423</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424</v>
      </c>
      <c r="AB109" s="943"/>
      <c r="AC109" s="943"/>
      <c r="AD109" s="943"/>
      <c r="AE109" s="944"/>
      <c r="AF109" s="942" t="s">
        <v>425</v>
      </c>
      <c r="AG109" s="943"/>
      <c r="AH109" s="943"/>
      <c r="AI109" s="943"/>
      <c r="AJ109" s="944"/>
      <c r="AK109" s="942" t="s">
        <v>305</v>
      </c>
      <c r="AL109" s="943"/>
      <c r="AM109" s="943"/>
      <c r="AN109" s="943"/>
      <c r="AO109" s="944"/>
      <c r="AP109" s="942" t="s">
        <v>426</v>
      </c>
      <c r="AQ109" s="943"/>
      <c r="AR109" s="943"/>
      <c r="AS109" s="943"/>
      <c r="AT109" s="945"/>
      <c r="AU109" s="962" t="s">
        <v>423</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424</v>
      </c>
      <c r="BR109" s="943"/>
      <c r="BS109" s="943"/>
      <c r="BT109" s="943"/>
      <c r="BU109" s="944"/>
      <c r="BV109" s="942" t="s">
        <v>425</v>
      </c>
      <c r="BW109" s="943"/>
      <c r="BX109" s="943"/>
      <c r="BY109" s="943"/>
      <c r="BZ109" s="944"/>
      <c r="CA109" s="942" t="s">
        <v>305</v>
      </c>
      <c r="CB109" s="943"/>
      <c r="CC109" s="943"/>
      <c r="CD109" s="943"/>
      <c r="CE109" s="944"/>
      <c r="CF109" s="963" t="s">
        <v>426</v>
      </c>
      <c r="CG109" s="963"/>
      <c r="CH109" s="963"/>
      <c r="CI109" s="963"/>
      <c r="CJ109" s="963"/>
      <c r="CK109" s="942" t="s">
        <v>427</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424</v>
      </c>
      <c r="DH109" s="943"/>
      <c r="DI109" s="943"/>
      <c r="DJ109" s="943"/>
      <c r="DK109" s="944"/>
      <c r="DL109" s="942" t="s">
        <v>425</v>
      </c>
      <c r="DM109" s="943"/>
      <c r="DN109" s="943"/>
      <c r="DO109" s="943"/>
      <c r="DP109" s="944"/>
      <c r="DQ109" s="942" t="s">
        <v>305</v>
      </c>
      <c r="DR109" s="943"/>
      <c r="DS109" s="943"/>
      <c r="DT109" s="943"/>
      <c r="DU109" s="944"/>
      <c r="DV109" s="942" t="s">
        <v>426</v>
      </c>
      <c r="DW109" s="943"/>
      <c r="DX109" s="943"/>
      <c r="DY109" s="943"/>
      <c r="DZ109" s="945"/>
    </row>
    <row r="110" spans="1:131" s="248" customFormat="1" ht="26.25" customHeight="1" x14ac:dyDescent="0.2">
      <c r="A110" s="946" t="s">
        <v>428</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3269652</v>
      </c>
      <c r="AB110" s="950"/>
      <c r="AC110" s="950"/>
      <c r="AD110" s="950"/>
      <c r="AE110" s="951"/>
      <c r="AF110" s="952">
        <v>2949762</v>
      </c>
      <c r="AG110" s="950"/>
      <c r="AH110" s="950"/>
      <c r="AI110" s="950"/>
      <c r="AJ110" s="951"/>
      <c r="AK110" s="952">
        <v>2493367</v>
      </c>
      <c r="AL110" s="950"/>
      <c r="AM110" s="950"/>
      <c r="AN110" s="950"/>
      <c r="AO110" s="951"/>
      <c r="AP110" s="953">
        <v>1.6</v>
      </c>
      <c r="AQ110" s="954"/>
      <c r="AR110" s="954"/>
      <c r="AS110" s="954"/>
      <c r="AT110" s="955"/>
      <c r="AU110" s="956" t="s">
        <v>73</v>
      </c>
      <c r="AV110" s="957"/>
      <c r="AW110" s="957"/>
      <c r="AX110" s="957"/>
      <c r="AY110" s="957"/>
      <c r="AZ110" s="998" t="s">
        <v>429</v>
      </c>
      <c r="BA110" s="947"/>
      <c r="BB110" s="947"/>
      <c r="BC110" s="947"/>
      <c r="BD110" s="947"/>
      <c r="BE110" s="947"/>
      <c r="BF110" s="947"/>
      <c r="BG110" s="947"/>
      <c r="BH110" s="947"/>
      <c r="BI110" s="947"/>
      <c r="BJ110" s="947"/>
      <c r="BK110" s="947"/>
      <c r="BL110" s="947"/>
      <c r="BM110" s="947"/>
      <c r="BN110" s="947"/>
      <c r="BO110" s="947"/>
      <c r="BP110" s="948"/>
      <c r="BQ110" s="984">
        <v>23920174</v>
      </c>
      <c r="BR110" s="985"/>
      <c r="BS110" s="985"/>
      <c r="BT110" s="985"/>
      <c r="BU110" s="985"/>
      <c r="BV110" s="985">
        <v>21681484</v>
      </c>
      <c r="BW110" s="985"/>
      <c r="BX110" s="985"/>
      <c r="BY110" s="985"/>
      <c r="BZ110" s="985"/>
      <c r="CA110" s="985">
        <v>18276505</v>
      </c>
      <c r="CB110" s="985"/>
      <c r="CC110" s="985"/>
      <c r="CD110" s="985"/>
      <c r="CE110" s="985"/>
      <c r="CF110" s="999">
        <v>11.9</v>
      </c>
      <c r="CG110" s="1000"/>
      <c r="CH110" s="1000"/>
      <c r="CI110" s="1000"/>
      <c r="CJ110" s="1000"/>
      <c r="CK110" s="1001" t="s">
        <v>430</v>
      </c>
      <c r="CL110" s="1002"/>
      <c r="CM110" s="981" t="s">
        <v>431</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127</v>
      </c>
      <c r="DH110" s="985"/>
      <c r="DI110" s="985"/>
      <c r="DJ110" s="985"/>
      <c r="DK110" s="985"/>
      <c r="DL110" s="985" t="s">
        <v>432</v>
      </c>
      <c r="DM110" s="985"/>
      <c r="DN110" s="985"/>
      <c r="DO110" s="985"/>
      <c r="DP110" s="985"/>
      <c r="DQ110" s="985" t="s">
        <v>127</v>
      </c>
      <c r="DR110" s="985"/>
      <c r="DS110" s="985"/>
      <c r="DT110" s="985"/>
      <c r="DU110" s="985"/>
      <c r="DV110" s="986" t="s">
        <v>433</v>
      </c>
      <c r="DW110" s="986"/>
      <c r="DX110" s="986"/>
      <c r="DY110" s="986"/>
      <c r="DZ110" s="987"/>
    </row>
    <row r="111" spans="1:131" s="248" customFormat="1" ht="26.25" customHeight="1" x14ac:dyDescent="0.2">
      <c r="A111" s="988" t="s">
        <v>434</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127</v>
      </c>
      <c r="AB111" s="992"/>
      <c r="AC111" s="992"/>
      <c r="AD111" s="992"/>
      <c r="AE111" s="993"/>
      <c r="AF111" s="994" t="s">
        <v>127</v>
      </c>
      <c r="AG111" s="992"/>
      <c r="AH111" s="992"/>
      <c r="AI111" s="992"/>
      <c r="AJ111" s="993"/>
      <c r="AK111" s="994" t="s">
        <v>127</v>
      </c>
      <c r="AL111" s="992"/>
      <c r="AM111" s="992"/>
      <c r="AN111" s="992"/>
      <c r="AO111" s="993"/>
      <c r="AP111" s="995" t="s">
        <v>127</v>
      </c>
      <c r="AQ111" s="996"/>
      <c r="AR111" s="996"/>
      <c r="AS111" s="996"/>
      <c r="AT111" s="997"/>
      <c r="AU111" s="958"/>
      <c r="AV111" s="959"/>
      <c r="AW111" s="959"/>
      <c r="AX111" s="959"/>
      <c r="AY111" s="959"/>
      <c r="AZ111" s="1007" t="s">
        <v>435</v>
      </c>
      <c r="BA111" s="1008"/>
      <c r="BB111" s="1008"/>
      <c r="BC111" s="1008"/>
      <c r="BD111" s="1008"/>
      <c r="BE111" s="1008"/>
      <c r="BF111" s="1008"/>
      <c r="BG111" s="1008"/>
      <c r="BH111" s="1008"/>
      <c r="BI111" s="1008"/>
      <c r="BJ111" s="1008"/>
      <c r="BK111" s="1008"/>
      <c r="BL111" s="1008"/>
      <c r="BM111" s="1008"/>
      <c r="BN111" s="1008"/>
      <c r="BO111" s="1008"/>
      <c r="BP111" s="1009"/>
      <c r="BQ111" s="977">
        <v>12304317</v>
      </c>
      <c r="BR111" s="978"/>
      <c r="BS111" s="978"/>
      <c r="BT111" s="978"/>
      <c r="BU111" s="978"/>
      <c r="BV111" s="978">
        <v>10863129</v>
      </c>
      <c r="BW111" s="978"/>
      <c r="BX111" s="978"/>
      <c r="BY111" s="978"/>
      <c r="BZ111" s="978"/>
      <c r="CA111" s="978">
        <v>10695171</v>
      </c>
      <c r="CB111" s="978"/>
      <c r="CC111" s="978"/>
      <c r="CD111" s="978"/>
      <c r="CE111" s="978"/>
      <c r="CF111" s="972">
        <v>6.9</v>
      </c>
      <c r="CG111" s="973"/>
      <c r="CH111" s="973"/>
      <c r="CI111" s="973"/>
      <c r="CJ111" s="973"/>
      <c r="CK111" s="1003"/>
      <c r="CL111" s="1004"/>
      <c r="CM111" s="974" t="s">
        <v>436</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127</v>
      </c>
      <c r="DH111" s="978"/>
      <c r="DI111" s="978"/>
      <c r="DJ111" s="978"/>
      <c r="DK111" s="978"/>
      <c r="DL111" s="978" t="s">
        <v>127</v>
      </c>
      <c r="DM111" s="978"/>
      <c r="DN111" s="978"/>
      <c r="DO111" s="978"/>
      <c r="DP111" s="978"/>
      <c r="DQ111" s="978" t="s">
        <v>127</v>
      </c>
      <c r="DR111" s="978"/>
      <c r="DS111" s="978"/>
      <c r="DT111" s="978"/>
      <c r="DU111" s="978"/>
      <c r="DV111" s="979" t="s">
        <v>127</v>
      </c>
      <c r="DW111" s="979"/>
      <c r="DX111" s="979"/>
      <c r="DY111" s="979"/>
      <c r="DZ111" s="980"/>
    </row>
    <row r="112" spans="1:131" s="248" customFormat="1" ht="26.25" customHeight="1" x14ac:dyDescent="0.2">
      <c r="A112" s="1010" t="s">
        <v>437</v>
      </c>
      <c r="B112" s="1011"/>
      <c r="C112" s="1008" t="s">
        <v>438</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v>137853</v>
      </c>
      <c r="AB112" s="1017"/>
      <c r="AC112" s="1017"/>
      <c r="AD112" s="1017"/>
      <c r="AE112" s="1018"/>
      <c r="AF112" s="1019">
        <v>137853</v>
      </c>
      <c r="AG112" s="1017"/>
      <c r="AH112" s="1017"/>
      <c r="AI112" s="1017"/>
      <c r="AJ112" s="1018"/>
      <c r="AK112" s="1019">
        <v>137853</v>
      </c>
      <c r="AL112" s="1017"/>
      <c r="AM112" s="1017"/>
      <c r="AN112" s="1017"/>
      <c r="AO112" s="1018"/>
      <c r="AP112" s="1020">
        <v>0.1</v>
      </c>
      <c r="AQ112" s="1021"/>
      <c r="AR112" s="1021"/>
      <c r="AS112" s="1021"/>
      <c r="AT112" s="1022"/>
      <c r="AU112" s="958"/>
      <c r="AV112" s="959"/>
      <c r="AW112" s="959"/>
      <c r="AX112" s="959"/>
      <c r="AY112" s="959"/>
      <c r="AZ112" s="1007" t="s">
        <v>439</v>
      </c>
      <c r="BA112" s="1008"/>
      <c r="BB112" s="1008"/>
      <c r="BC112" s="1008"/>
      <c r="BD112" s="1008"/>
      <c r="BE112" s="1008"/>
      <c r="BF112" s="1008"/>
      <c r="BG112" s="1008"/>
      <c r="BH112" s="1008"/>
      <c r="BI112" s="1008"/>
      <c r="BJ112" s="1008"/>
      <c r="BK112" s="1008"/>
      <c r="BL112" s="1008"/>
      <c r="BM112" s="1008"/>
      <c r="BN112" s="1008"/>
      <c r="BO112" s="1008"/>
      <c r="BP112" s="1009"/>
      <c r="BQ112" s="977" t="s">
        <v>127</v>
      </c>
      <c r="BR112" s="978"/>
      <c r="BS112" s="978"/>
      <c r="BT112" s="978"/>
      <c r="BU112" s="978"/>
      <c r="BV112" s="978" t="s">
        <v>127</v>
      </c>
      <c r="BW112" s="978"/>
      <c r="BX112" s="978"/>
      <c r="BY112" s="978"/>
      <c r="BZ112" s="978"/>
      <c r="CA112" s="978" t="s">
        <v>440</v>
      </c>
      <c r="CB112" s="978"/>
      <c r="CC112" s="978"/>
      <c r="CD112" s="978"/>
      <c r="CE112" s="978"/>
      <c r="CF112" s="972" t="s">
        <v>127</v>
      </c>
      <c r="CG112" s="973"/>
      <c r="CH112" s="973"/>
      <c r="CI112" s="973"/>
      <c r="CJ112" s="973"/>
      <c r="CK112" s="1003"/>
      <c r="CL112" s="1004"/>
      <c r="CM112" s="974" t="s">
        <v>441</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127</v>
      </c>
      <c r="DH112" s="978"/>
      <c r="DI112" s="978"/>
      <c r="DJ112" s="978"/>
      <c r="DK112" s="978"/>
      <c r="DL112" s="978" t="s">
        <v>127</v>
      </c>
      <c r="DM112" s="978"/>
      <c r="DN112" s="978"/>
      <c r="DO112" s="978"/>
      <c r="DP112" s="978"/>
      <c r="DQ112" s="978" t="s">
        <v>127</v>
      </c>
      <c r="DR112" s="978"/>
      <c r="DS112" s="978"/>
      <c r="DT112" s="978"/>
      <c r="DU112" s="978"/>
      <c r="DV112" s="979" t="s">
        <v>127</v>
      </c>
      <c r="DW112" s="979"/>
      <c r="DX112" s="979"/>
      <c r="DY112" s="979"/>
      <c r="DZ112" s="980"/>
    </row>
    <row r="113" spans="1:130" s="248" customFormat="1" ht="26.25" customHeight="1" x14ac:dyDescent="0.2">
      <c r="A113" s="1012"/>
      <c r="B113" s="1013"/>
      <c r="C113" s="1008" t="s">
        <v>442</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t="s">
        <v>127</v>
      </c>
      <c r="AB113" s="992"/>
      <c r="AC113" s="992"/>
      <c r="AD113" s="992"/>
      <c r="AE113" s="993"/>
      <c r="AF113" s="994" t="s">
        <v>127</v>
      </c>
      <c r="AG113" s="992"/>
      <c r="AH113" s="992"/>
      <c r="AI113" s="992"/>
      <c r="AJ113" s="993"/>
      <c r="AK113" s="994" t="s">
        <v>127</v>
      </c>
      <c r="AL113" s="992"/>
      <c r="AM113" s="992"/>
      <c r="AN113" s="992"/>
      <c r="AO113" s="993"/>
      <c r="AP113" s="995" t="s">
        <v>127</v>
      </c>
      <c r="AQ113" s="996"/>
      <c r="AR113" s="996"/>
      <c r="AS113" s="996"/>
      <c r="AT113" s="997"/>
      <c r="AU113" s="958"/>
      <c r="AV113" s="959"/>
      <c r="AW113" s="959"/>
      <c r="AX113" s="959"/>
      <c r="AY113" s="959"/>
      <c r="AZ113" s="1007" t="s">
        <v>443</v>
      </c>
      <c r="BA113" s="1008"/>
      <c r="BB113" s="1008"/>
      <c r="BC113" s="1008"/>
      <c r="BD113" s="1008"/>
      <c r="BE113" s="1008"/>
      <c r="BF113" s="1008"/>
      <c r="BG113" s="1008"/>
      <c r="BH113" s="1008"/>
      <c r="BI113" s="1008"/>
      <c r="BJ113" s="1008"/>
      <c r="BK113" s="1008"/>
      <c r="BL113" s="1008"/>
      <c r="BM113" s="1008"/>
      <c r="BN113" s="1008"/>
      <c r="BO113" s="1008"/>
      <c r="BP113" s="1009"/>
      <c r="BQ113" s="977">
        <v>2308342</v>
      </c>
      <c r="BR113" s="978"/>
      <c r="BS113" s="978"/>
      <c r="BT113" s="978"/>
      <c r="BU113" s="978"/>
      <c r="BV113" s="978">
        <v>2354410</v>
      </c>
      <c r="BW113" s="978"/>
      <c r="BX113" s="978"/>
      <c r="BY113" s="978"/>
      <c r="BZ113" s="978"/>
      <c r="CA113" s="978">
        <v>2794004</v>
      </c>
      <c r="CB113" s="978"/>
      <c r="CC113" s="978"/>
      <c r="CD113" s="978"/>
      <c r="CE113" s="978"/>
      <c r="CF113" s="972">
        <v>1.8</v>
      </c>
      <c r="CG113" s="973"/>
      <c r="CH113" s="973"/>
      <c r="CI113" s="973"/>
      <c r="CJ113" s="973"/>
      <c r="CK113" s="1003"/>
      <c r="CL113" s="1004"/>
      <c r="CM113" s="974" t="s">
        <v>444</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127</v>
      </c>
      <c r="DH113" s="1017"/>
      <c r="DI113" s="1017"/>
      <c r="DJ113" s="1017"/>
      <c r="DK113" s="1018"/>
      <c r="DL113" s="1019" t="s">
        <v>127</v>
      </c>
      <c r="DM113" s="1017"/>
      <c r="DN113" s="1017"/>
      <c r="DO113" s="1017"/>
      <c r="DP113" s="1018"/>
      <c r="DQ113" s="1019" t="s">
        <v>432</v>
      </c>
      <c r="DR113" s="1017"/>
      <c r="DS113" s="1017"/>
      <c r="DT113" s="1017"/>
      <c r="DU113" s="1018"/>
      <c r="DV113" s="1020" t="s">
        <v>440</v>
      </c>
      <c r="DW113" s="1021"/>
      <c r="DX113" s="1021"/>
      <c r="DY113" s="1021"/>
      <c r="DZ113" s="1022"/>
    </row>
    <row r="114" spans="1:130" s="248" customFormat="1" ht="26.25" customHeight="1" x14ac:dyDescent="0.2">
      <c r="A114" s="1012"/>
      <c r="B114" s="1013"/>
      <c r="C114" s="1008" t="s">
        <v>445</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301186</v>
      </c>
      <c r="AB114" s="1017"/>
      <c r="AC114" s="1017"/>
      <c r="AD114" s="1017"/>
      <c r="AE114" s="1018"/>
      <c r="AF114" s="1019">
        <v>188860</v>
      </c>
      <c r="AG114" s="1017"/>
      <c r="AH114" s="1017"/>
      <c r="AI114" s="1017"/>
      <c r="AJ114" s="1018"/>
      <c r="AK114" s="1019">
        <v>210526</v>
      </c>
      <c r="AL114" s="1017"/>
      <c r="AM114" s="1017"/>
      <c r="AN114" s="1017"/>
      <c r="AO114" s="1018"/>
      <c r="AP114" s="1020">
        <v>0.1</v>
      </c>
      <c r="AQ114" s="1021"/>
      <c r="AR114" s="1021"/>
      <c r="AS114" s="1021"/>
      <c r="AT114" s="1022"/>
      <c r="AU114" s="958"/>
      <c r="AV114" s="959"/>
      <c r="AW114" s="959"/>
      <c r="AX114" s="959"/>
      <c r="AY114" s="959"/>
      <c r="AZ114" s="1007" t="s">
        <v>446</v>
      </c>
      <c r="BA114" s="1008"/>
      <c r="BB114" s="1008"/>
      <c r="BC114" s="1008"/>
      <c r="BD114" s="1008"/>
      <c r="BE114" s="1008"/>
      <c r="BF114" s="1008"/>
      <c r="BG114" s="1008"/>
      <c r="BH114" s="1008"/>
      <c r="BI114" s="1008"/>
      <c r="BJ114" s="1008"/>
      <c r="BK114" s="1008"/>
      <c r="BL114" s="1008"/>
      <c r="BM114" s="1008"/>
      <c r="BN114" s="1008"/>
      <c r="BO114" s="1008"/>
      <c r="BP114" s="1009"/>
      <c r="BQ114" s="977">
        <v>30712692</v>
      </c>
      <c r="BR114" s="978"/>
      <c r="BS114" s="978"/>
      <c r="BT114" s="978"/>
      <c r="BU114" s="978"/>
      <c r="BV114" s="978">
        <v>31081717</v>
      </c>
      <c r="BW114" s="978"/>
      <c r="BX114" s="978"/>
      <c r="BY114" s="978"/>
      <c r="BZ114" s="978"/>
      <c r="CA114" s="978">
        <v>29627450</v>
      </c>
      <c r="CB114" s="978"/>
      <c r="CC114" s="978"/>
      <c r="CD114" s="978"/>
      <c r="CE114" s="978"/>
      <c r="CF114" s="972">
        <v>19.2</v>
      </c>
      <c r="CG114" s="973"/>
      <c r="CH114" s="973"/>
      <c r="CI114" s="973"/>
      <c r="CJ114" s="973"/>
      <c r="CK114" s="1003"/>
      <c r="CL114" s="1004"/>
      <c r="CM114" s="974" t="s">
        <v>447</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432</v>
      </c>
      <c r="DH114" s="1017"/>
      <c r="DI114" s="1017"/>
      <c r="DJ114" s="1017"/>
      <c r="DK114" s="1018"/>
      <c r="DL114" s="1019" t="s">
        <v>448</v>
      </c>
      <c r="DM114" s="1017"/>
      <c r="DN114" s="1017"/>
      <c r="DO114" s="1017"/>
      <c r="DP114" s="1018"/>
      <c r="DQ114" s="1019" t="s">
        <v>440</v>
      </c>
      <c r="DR114" s="1017"/>
      <c r="DS114" s="1017"/>
      <c r="DT114" s="1017"/>
      <c r="DU114" s="1018"/>
      <c r="DV114" s="1020" t="s">
        <v>127</v>
      </c>
      <c r="DW114" s="1021"/>
      <c r="DX114" s="1021"/>
      <c r="DY114" s="1021"/>
      <c r="DZ114" s="1022"/>
    </row>
    <row r="115" spans="1:130" s="248" customFormat="1" ht="26.25" customHeight="1" x14ac:dyDescent="0.2">
      <c r="A115" s="1012"/>
      <c r="B115" s="1013"/>
      <c r="C115" s="1008" t="s">
        <v>449</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1741142</v>
      </c>
      <c r="AB115" s="992"/>
      <c r="AC115" s="992"/>
      <c r="AD115" s="992"/>
      <c r="AE115" s="993"/>
      <c r="AF115" s="994">
        <v>2732151</v>
      </c>
      <c r="AG115" s="992"/>
      <c r="AH115" s="992"/>
      <c r="AI115" s="992"/>
      <c r="AJ115" s="993"/>
      <c r="AK115" s="994">
        <v>3520696</v>
      </c>
      <c r="AL115" s="992"/>
      <c r="AM115" s="992"/>
      <c r="AN115" s="992"/>
      <c r="AO115" s="993"/>
      <c r="AP115" s="995">
        <v>2.2999999999999998</v>
      </c>
      <c r="AQ115" s="996"/>
      <c r="AR115" s="996"/>
      <c r="AS115" s="996"/>
      <c r="AT115" s="997"/>
      <c r="AU115" s="958"/>
      <c r="AV115" s="959"/>
      <c r="AW115" s="959"/>
      <c r="AX115" s="959"/>
      <c r="AY115" s="959"/>
      <c r="AZ115" s="1007" t="s">
        <v>450</v>
      </c>
      <c r="BA115" s="1008"/>
      <c r="BB115" s="1008"/>
      <c r="BC115" s="1008"/>
      <c r="BD115" s="1008"/>
      <c r="BE115" s="1008"/>
      <c r="BF115" s="1008"/>
      <c r="BG115" s="1008"/>
      <c r="BH115" s="1008"/>
      <c r="BI115" s="1008"/>
      <c r="BJ115" s="1008"/>
      <c r="BK115" s="1008"/>
      <c r="BL115" s="1008"/>
      <c r="BM115" s="1008"/>
      <c r="BN115" s="1008"/>
      <c r="BO115" s="1008"/>
      <c r="BP115" s="1009"/>
      <c r="BQ115" s="977">
        <v>774</v>
      </c>
      <c r="BR115" s="978"/>
      <c r="BS115" s="978"/>
      <c r="BT115" s="978"/>
      <c r="BU115" s="978"/>
      <c r="BV115" s="978">
        <v>682</v>
      </c>
      <c r="BW115" s="978"/>
      <c r="BX115" s="978"/>
      <c r="BY115" s="978"/>
      <c r="BZ115" s="978"/>
      <c r="CA115" s="978">
        <v>856</v>
      </c>
      <c r="CB115" s="978"/>
      <c r="CC115" s="978"/>
      <c r="CD115" s="978"/>
      <c r="CE115" s="978"/>
      <c r="CF115" s="972">
        <v>0</v>
      </c>
      <c r="CG115" s="973"/>
      <c r="CH115" s="973"/>
      <c r="CI115" s="973"/>
      <c r="CJ115" s="973"/>
      <c r="CK115" s="1003"/>
      <c r="CL115" s="1004"/>
      <c r="CM115" s="1007" t="s">
        <v>451</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v>12127701</v>
      </c>
      <c r="DH115" s="1017"/>
      <c r="DI115" s="1017"/>
      <c r="DJ115" s="1017"/>
      <c r="DK115" s="1018"/>
      <c r="DL115" s="1019">
        <v>10721836</v>
      </c>
      <c r="DM115" s="1017"/>
      <c r="DN115" s="1017"/>
      <c r="DO115" s="1017"/>
      <c r="DP115" s="1018"/>
      <c r="DQ115" s="1019">
        <v>10589201</v>
      </c>
      <c r="DR115" s="1017"/>
      <c r="DS115" s="1017"/>
      <c r="DT115" s="1017"/>
      <c r="DU115" s="1018"/>
      <c r="DV115" s="1020">
        <v>6.9</v>
      </c>
      <c r="DW115" s="1021"/>
      <c r="DX115" s="1021"/>
      <c r="DY115" s="1021"/>
      <c r="DZ115" s="1022"/>
    </row>
    <row r="116" spans="1:130" s="248" customFormat="1" ht="26.25" customHeight="1" x14ac:dyDescent="0.2">
      <c r="A116" s="1014"/>
      <c r="B116" s="1015"/>
      <c r="C116" s="1023" t="s">
        <v>452</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127</v>
      </c>
      <c r="AB116" s="1017"/>
      <c r="AC116" s="1017"/>
      <c r="AD116" s="1017"/>
      <c r="AE116" s="1018"/>
      <c r="AF116" s="1019" t="s">
        <v>127</v>
      </c>
      <c r="AG116" s="1017"/>
      <c r="AH116" s="1017"/>
      <c r="AI116" s="1017"/>
      <c r="AJ116" s="1018"/>
      <c r="AK116" s="1019" t="s">
        <v>432</v>
      </c>
      <c r="AL116" s="1017"/>
      <c r="AM116" s="1017"/>
      <c r="AN116" s="1017"/>
      <c r="AO116" s="1018"/>
      <c r="AP116" s="1020" t="s">
        <v>448</v>
      </c>
      <c r="AQ116" s="1021"/>
      <c r="AR116" s="1021"/>
      <c r="AS116" s="1021"/>
      <c r="AT116" s="1022"/>
      <c r="AU116" s="958"/>
      <c r="AV116" s="959"/>
      <c r="AW116" s="959"/>
      <c r="AX116" s="959"/>
      <c r="AY116" s="959"/>
      <c r="AZ116" s="1025" t="s">
        <v>453</v>
      </c>
      <c r="BA116" s="1026"/>
      <c r="BB116" s="1026"/>
      <c r="BC116" s="1026"/>
      <c r="BD116" s="1026"/>
      <c r="BE116" s="1026"/>
      <c r="BF116" s="1026"/>
      <c r="BG116" s="1026"/>
      <c r="BH116" s="1026"/>
      <c r="BI116" s="1026"/>
      <c r="BJ116" s="1026"/>
      <c r="BK116" s="1026"/>
      <c r="BL116" s="1026"/>
      <c r="BM116" s="1026"/>
      <c r="BN116" s="1026"/>
      <c r="BO116" s="1026"/>
      <c r="BP116" s="1027"/>
      <c r="BQ116" s="977" t="s">
        <v>433</v>
      </c>
      <c r="BR116" s="978"/>
      <c r="BS116" s="978"/>
      <c r="BT116" s="978"/>
      <c r="BU116" s="978"/>
      <c r="BV116" s="978" t="s">
        <v>432</v>
      </c>
      <c r="BW116" s="978"/>
      <c r="BX116" s="978"/>
      <c r="BY116" s="978"/>
      <c r="BZ116" s="978"/>
      <c r="CA116" s="978" t="s">
        <v>127</v>
      </c>
      <c r="CB116" s="978"/>
      <c r="CC116" s="978"/>
      <c r="CD116" s="978"/>
      <c r="CE116" s="978"/>
      <c r="CF116" s="972" t="s">
        <v>127</v>
      </c>
      <c r="CG116" s="973"/>
      <c r="CH116" s="973"/>
      <c r="CI116" s="973"/>
      <c r="CJ116" s="973"/>
      <c r="CK116" s="1003"/>
      <c r="CL116" s="1004"/>
      <c r="CM116" s="974" t="s">
        <v>454</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176616</v>
      </c>
      <c r="DH116" s="1017"/>
      <c r="DI116" s="1017"/>
      <c r="DJ116" s="1017"/>
      <c r="DK116" s="1018"/>
      <c r="DL116" s="1019">
        <v>141293</v>
      </c>
      <c r="DM116" s="1017"/>
      <c r="DN116" s="1017"/>
      <c r="DO116" s="1017"/>
      <c r="DP116" s="1018"/>
      <c r="DQ116" s="1019">
        <v>105970</v>
      </c>
      <c r="DR116" s="1017"/>
      <c r="DS116" s="1017"/>
      <c r="DT116" s="1017"/>
      <c r="DU116" s="1018"/>
      <c r="DV116" s="1020">
        <v>0.1</v>
      </c>
      <c r="DW116" s="1021"/>
      <c r="DX116" s="1021"/>
      <c r="DY116" s="1021"/>
      <c r="DZ116" s="1022"/>
    </row>
    <row r="117" spans="1:130" s="248" customFormat="1" ht="26.25" customHeight="1" x14ac:dyDescent="0.2">
      <c r="A117" s="962" t="s">
        <v>185</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455</v>
      </c>
      <c r="Z117" s="944"/>
      <c r="AA117" s="1034">
        <v>5449833</v>
      </c>
      <c r="AB117" s="1035"/>
      <c r="AC117" s="1035"/>
      <c r="AD117" s="1035"/>
      <c r="AE117" s="1036"/>
      <c r="AF117" s="1037">
        <v>6008626</v>
      </c>
      <c r="AG117" s="1035"/>
      <c r="AH117" s="1035"/>
      <c r="AI117" s="1035"/>
      <c r="AJ117" s="1036"/>
      <c r="AK117" s="1037">
        <v>6362442</v>
      </c>
      <c r="AL117" s="1035"/>
      <c r="AM117" s="1035"/>
      <c r="AN117" s="1035"/>
      <c r="AO117" s="1036"/>
      <c r="AP117" s="1038"/>
      <c r="AQ117" s="1039"/>
      <c r="AR117" s="1039"/>
      <c r="AS117" s="1039"/>
      <c r="AT117" s="1040"/>
      <c r="AU117" s="958"/>
      <c r="AV117" s="959"/>
      <c r="AW117" s="959"/>
      <c r="AX117" s="959"/>
      <c r="AY117" s="959"/>
      <c r="AZ117" s="1025" t="s">
        <v>456</v>
      </c>
      <c r="BA117" s="1026"/>
      <c r="BB117" s="1026"/>
      <c r="BC117" s="1026"/>
      <c r="BD117" s="1026"/>
      <c r="BE117" s="1026"/>
      <c r="BF117" s="1026"/>
      <c r="BG117" s="1026"/>
      <c r="BH117" s="1026"/>
      <c r="BI117" s="1026"/>
      <c r="BJ117" s="1026"/>
      <c r="BK117" s="1026"/>
      <c r="BL117" s="1026"/>
      <c r="BM117" s="1026"/>
      <c r="BN117" s="1026"/>
      <c r="BO117" s="1026"/>
      <c r="BP117" s="1027"/>
      <c r="BQ117" s="977" t="s">
        <v>127</v>
      </c>
      <c r="BR117" s="978"/>
      <c r="BS117" s="978"/>
      <c r="BT117" s="978"/>
      <c r="BU117" s="978"/>
      <c r="BV117" s="978" t="s">
        <v>406</v>
      </c>
      <c r="BW117" s="978"/>
      <c r="BX117" s="978"/>
      <c r="BY117" s="978"/>
      <c r="BZ117" s="978"/>
      <c r="CA117" s="978" t="s">
        <v>127</v>
      </c>
      <c r="CB117" s="978"/>
      <c r="CC117" s="978"/>
      <c r="CD117" s="978"/>
      <c r="CE117" s="978"/>
      <c r="CF117" s="972" t="s">
        <v>127</v>
      </c>
      <c r="CG117" s="973"/>
      <c r="CH117" s="973"/>
      <c r="CI117" s="973"/>
      <c r="CJ117" s="973"/>
      <c r="CK117" s="1003"/>
      <c r="CL117" s="1004"/>
      <c r="CM117" s="974" t="s">
        <v>457</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440</v>
      </c>
      <c r="DH117" s="1017"/>
      <c r="DI117" s="1017"/>
      <c r="DJ117" s="1017"/>
      <c r="DK117" s="1018"/>
      <c r="DL117" s="1019" t="s">
        <v>406</v>
      </c>
      <c r="DM117" s="1017"/>
      <c r="DN117" s="1017"/>
      <c r="DO117" s="1017"/>
      <c r="DP117" s="1018"/>
      <c r="DQ117" s="1019" t="s">
        <v>127</v>
      </c>
      <c r="DR117" s="1017"/>
      <c r="DS117" s="1017"/>
      <c r="DT117" s="1017"/>
      <c r="DU117" s="1018"/>
      <c r="DV117" s="1020" t="s">
        <v>127</v>
      </c>
      <c r="DW117" s="1021"/>
      <c r="DX117" s="1021"/>
      <c r="DY117" s="1021"/>
      <c r="DZ117" s="1022"/>
    </row>
    <row r="118" spans="1:130" s="248" customFormat="1" ht="26.25" customHeight="1" x14ac:dyDescent="0.2">
      <c r="A118" s="962" t="s">
        <v>427</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424</v>
      </c>
      <c r="AB118" s="943"/>
      <c r="AC118" s="943"/>
      <c r="AD118" s="943"/>
      <c r="AE118" s="944"/>
      <c r="AF118" s="942" t="s">
        <v>425</v>
      </c>
      <c r="AG118" s="943"/>
      <c r="AH118" s="943"/>
      <c r="AI118" s="943"/>
      <c r="AJ118" s="944"/>
      <c r="AK118" s="942" t="s">
        <v>305</v>
      </c>
      <c r="AL118" s="943"/>
      <c r="AM118" s="943"/>
      <c r="AN118" s="943"/>
      <c r="AO118" s="944"/>
      <c r="AP118" s="1029" t="s">
        <v>426</v>
      </c>
      <c r="AQ118" s="1030"/>
      <c r="AR118" s="1030"/>
      <c r="AS118" s="1030"/>
      <c r="AT118" s="1031"/>
      <c r="AU118" s="958"/>
      <c r="AV118" s="959"/>
      <c r="AW118" s="959"/>
      <c r="AX118" s="959"/>
      <c r="AY118" s="959"/>
      <c r="AZ118" s="1032" t="s">
        <v>458</v>
      </c>
      <c r="BA118" s="1023"/>
      <c r="BB118" s="1023"/>
      <c r="BC118" s="1023"/>
      <c r="BD118" s="1023"/>
      <c r="BE118" s="1023"/>
      <c r="BF118" s="1023"/>
      <c r="BG118" s="1023"/>
      <c r="BH118" s="1023"/>
      <c r="BI118" s="1023"/>
      <c r="BJ118" s="1023"/>
      <c r="BK118" s="1023"/>
      <c r="BL118" s="1023"/>
      <c r="BM118" s="1023"/>
      <c r="BN118" s="1023"/>
      <c r="BO118" s="1023"/>
      <c r="BP118" s="1024"/>
      <c r="BQ118" s="1055" t="s">
        <v>127</v>
      </c>
      <c r="BR118" s="1056"/>
      <c r="BS118" s="1056"/>
      <c r="BT118" s="1056"/>
      <c r="BU118" s="1056"/>
      <c r="BV118" s="1056" t="s">
        <v>127</v>
      </c>
      <c r="BW118" s="1056"/>
      <c r="BX118" s="1056"/>
      <c r="BY118" s="1056"/>
      <c r="BZ118" s="1056"/>
      <c r="CA118" s="1056" t="s">
        <v>440</v>
      </c>
      <c r="CB118" s="1056"/>
      <c r="CC118" s="1056"/>
      <c r="CD118" s="1056"/>
      <c r="CE118" s="1056"/>
      <c r="CF118" s="972" t="s">
        <v>127</v>
      </c>
      <c r="CG118" s="973"/>
      <c r="CH118" s="973"/>
      <c r="CI118" s="973"/>
      <c r="CJ118" s="973"/>
      <c r="CK118" s="1003"/>
      <c r="CL118" s="1004"/>
      <c r="CM118" s="974" t="s">
        <v>459</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127</v>
      </c>
      <c r="DH118" s="1017"/>
      <c r="DI118" s="1017"/>
      <c r="DJ118" s="1017"/>
      <c r="DK118" s="1018"/>
      <c r="DL118" s="1019" t="s">
        <v>432</v>
      </c>
      <c r="DM118" s="1017"/>
      <c r="DN118" s="1017"/>
      <c r="DO118" s="1017"/>
      <c r="DP118" s="1018"/>
      <c r="DQ118" s="1019" t="s">
        <v>127</v>
      </c>
      <c r="DR118" s="1017"/>
      <c r="DS118" s="1017"/>
      <c r="DT118" s="1017"/>
      <c r="DU118" s="1018"/>
      <c r="DV118" s="1020" t="s">
        <v>406</v>
      </c>
      <c r="DW118" s="1021"/>
      <c r="DX118" s="1021"/>
      <c r="DY118" s="1021"/>
      <c r="DZ118" s="1022"/>
    </row>
    <row r="119" spans="1:130" s="248" customFormat="1" ht="26.25" customHeight="1" x14ac:dyDescent="0.2">
      <c r="A119" s="1116" t="s">
        <v>430</v>
      </c>
      <c r="B119" s="1002"/>
      <c r="C119" s="981" t="s">
        <v>431</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127</v>
      </c>
      <c r="AB119" s="950"/>
      <c r="AC119" s="950"/>
      <c r="AD119" s="950"/>
      <c r="AE119" s="951"/>
      <c r="AF119" s="952" t="s">
        <v>127</v>
      </c>
      <c r="AG119" s="950"/>
      <c r="AH119" s="950"/>
      <c r="AI119" s="950"/>
      <c r="AJ119" s="951"/>
      <c r="AK119" s="952" t="s">
        <v>440</v>
      </c>
      <c r="AL119" s="950"/>
      <c r="AM119" s="950"/>
      <c r="AN119" s="950"/>
      <c r="AO119" s="951"/>
      <c r="AP119" s="953" t="s">
        <v>127</v>
      </c>
      <c r="AQ119" s="954"/>
      <c r="AR119" s="954"/>
      <c r="AS119" s="954"/>
      <c r="AT119" s="955"/>
      <c r="AU119" s="960"/>
      <c r="AV119" s="961"/>
      <c r="AW119" s="961"/>
      <c r="AX119" s="961"/>
      <c r="AY119" s="961"/>
      <c r="AZ119" s="279" t="s">
        <v>185</v>
      </c>
      <c r="BA119" s="279"/>
      <c r="BB119" s="279"/>
      <c r="BC119" s="279"/>
      <c r="BD119" s="279"/>
      <c r="BE119" s="279"/>
      <c r="BF119" s="279"/>
      <c r="BG119" s="279"/>
      <c r="BH119" s="279"/>
      <c r="BI119" s="279"/>
      <c r="BJ119" s="279"/>
      <c r="BK119" s="279"/>
      <c r="BL119" s="279"/>
      <c r="BM119" s="279"/>
      <c r="BN119" s="279"/>
      <c r="BO119" s="1033" t="s">
        <v>460</v>
      </c>
      <c r="BP119" s="1064"/>
      <c r="BQ119" s="1055">
        <v>69246299</v>
      </c>
      <c r="BR119" s="1056"/>
      <c r="BS119" s="1056"/>
      <c r="BT119" s="1056"/>
      <c r="BU119" s="1056"/>
      <c r="BV119" s="1056">
        <v>65981422</v>
      </c>
      <c r="BW119" s="1056"/>
      <c r="BX119" s="1056"/>
      <c r="BY119" s="1056"/>
      <c r="BZ119" s="1056"/>
      <c r="CA119" s="1056">
        <v>61393986</v>
      </c>
      <c r="CB119" s="1056"/>
      <c r="CC119" s="1056"/>
      <c r="CD119" s="1056"/>
      <c r="CE119" s="1056"/>
      <c r="CF119" s="1057"/>
      <c r="CG119" s="1058"/>
      <c r="CH119" s="1058"/>
      <c r="CI119" s="1058"/>
      <c r="CJ119" s="1059"/>
      <c r="CK119" s="1005"/>
      <c r="CL119" s="1006"/>
      <c r="CM119" s="1060" t="s">
        <v>461</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433</v>
      </c>
      <c r="DH119" s="1042"/>
      <c r="DI119" s="1042"/>
      <c r="DJ119" s="1042"/>
      <c r="DK119" s="1043"/>
      <c r="DL119" s="1041" t="s">
        <v>440</v>
      </c>
      <c r="DM119" s="1042"/>
      <c r="DN119" s="1042"/>
      <c r="DO119" s="1042"/>
      <c r="DP119" s="1043"/>
      <c r="DQ119" s="1041" t="s">
        <v>440</v>
      </c>
      <c r="DR119" s="1042"/>
      <c r="DS119" s="1042"/>
      <c r="DT119" s="1042"/>
      <c r="DU119" s="1043"/>
      <c r="DV119" s="1044" t="s">
        <v>127</v>
      </c>
      <c r="DW119" s="1045"/>
      <c r="DX119" s="1045"/>
      <c r="DY119" s="1045"/>
      <c r="DZ119" s="1046"/>
    </row>
    <row r="120" spans="1:130" s="248" customFormat="1" ht="26.25" customHeight="1" x14ac:dyDescent="0.2">
      <c r="A120" s="1117"/>
      <c r="B120" s="1004"/>
      <c r="C120" s="974" t="s">
        <v>436</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127</v>
      </c>
      <c r="AB120" s="1017"/>
      <c r="AC120" s="1017"/>
      <c r="AD120" s="1017"/>
      <c r="AE120" s="1018"/>
      <c r="AF120" s="1019" t="s">
        <v>127</v>
      </c>
      <c r="AG120" s="1017"/>
      <c r="AH120" s="1017"/>
      <c r="AI120" s="1017"/>
      <c r="AJ120" s="1018"/>
      <c r="AK120" s="1019" t="s">
        <v>127</v>
      </c>
      <c r="AL120" s="1017"/>
      <c r="AM120" s="1017"/>
      <c r="AN120" s="1017"/>
      <c r="AO120" s="1018"/>
      <c r="AP120" s="1020" t="s">
        <v>127</v>
      </c>
      <c r="AQ120" s="1021"/>
      <c r="AR120" s="1021"/>
      <c r="AS120" s="1021"/>
      <c r="AT120" s="1022"/>
      <c r="AU120" s="1047" t="s">
        <v>462</v>
      </c>
      <c r="AV120" s="1048"/>
      <c r="AW120" s="1048"/>
      <c r="AX120" s="1048"/>
      <c r="AY120" s="1049"/>
      <c r="AZ120" s="998" t="s">
        <v>463</v>
      </c>
      <c r="BA120" s="947"/>
      <c r="BB120" s="947"/>
      <c r="BC120" s="947"/>
      <c r="BD120" s="947"/>
      <c r="BE120" s="947"/>
      <c r="BF120" s="947"/>
      <c r="BG120" s="947"/>
      <c r="BH120" s="947"/>
      <c r="BI120" s="947"/>
      <c r="BJ120" s="947"/>
      <c r="BK120" s="947"/>
      <c r="BL120" s="947"/>
      <c r="BM120" s="947"/>
      <c r="BN120" s="947"/>
      <c r="BO120" s="947"/>
      <c r="BP120" s="948"/>
      <c r="BQ120" s="984">
        <v>123212357</v>
      </c>
      <c r="BR120" s="985"/>
      <c r="BS120" s="985"/>
      <c r="BT120" s="985"/>
      <c r="BU120" s="985"/>
      <c r="BV120" s="985">
        <v>122391334</v>
      </c>
      <c r="BW120" s="985"/>
      <c r="BX120" s="985"/>
      <c r="BY120" s="985"/>
      <c r="BZ120" s="985"/>
      <c r="CA120" s="985">
        <v>118072618</v>
      </c>
      <c r="CB120" s="985"/>
      <c r="CC120" s="985"/>
      <c r="CD120" s="985"/>
      <c r="CE120" s="985"/>
      <c r="CF120" s="999">
        <v>76.599999999999994</v>
      </c>
      <c r="CG120" s="1000"/>
      <c r="CH120" s="1000"/>
      <c r="CI120" s="1000"/>
      <c r="CJ120" s="1000"/>
      <c r="CK120" s="1065" t="s">
        <v>464</v>
      </c>
      <c r="CL120" s="1066"/>
      <c r="CM120" s="1066"/>
      <c r="CN120" s="1066"/>
      <c r="CO120" s="1067"/>
      <c r="CP120" s="1073" t="s">
        <v>402</v>
      </c>
      <c r="CQ120" s="1074"/>
      <c r="CR120" s="1074"/>
      <c r="CS120" s="1074"/>
      <c r="CT120" s="1074"/>
      <c r="CU120" s="1074"/>
      <c r="CV120" s="1074"/>
      <c r="CW120" s="1074"/>
      <c r="CX120" s="1074"/>
      <c r="CY120" s="1074"/>
      <c r="CZ120" s="1074"/>
      <c r="DA120" s="1074"/>
      <c r="DB120" s="1074"/>
      <c r="DC120" s="1074"/>
      <c r="DD120" s="1074"/>
      <c r="DE120" s="1074"/>
      <c r="DF120" s="1075"/>
      <c r="DG120" s="984" t="s">
        <v>127</v>
      </c>
      <c r="DH120" s="985"/>
      <c r="DI120" s="985"/>
      <c r="DJ120" s="985"/>
      <c r="DK120" s="985"/>
      <c r="DL120" s="985" t="s">
        <v>433</v>
      </c>
      <c r="DM120" s="985"/>
      <c r="DN120" s="985"/>
      <c r="DO120" s="985"/>
      <c r="DP120" s="985"/>
      <c r="DQ120" s="985" t="s">
        <v>127</v>
      </c>
      <c r="DR120" s="985"/>
      <c r="DS120" s="985"/>
      <c r="DT120" s="985"/>
      <c r="DU120" s="985"/>
      <c r="DV120" s="986" t="s">
        <v>127</v>
      </c>
      <c r="DW120" s="986"/>
      <c r="DX120" s="986"/>
      <c r="DY120" s="986"/>
      <c r="DZ120" s="987"/>
    </row>
    <row r="121" spans="1:130" s="248" customFormat="1" ht="26.25" customHeight="1" x14ac:dyDescent="0.2">
      <c r="A121" s="1117"/>
      <c r="B121" s="1004"/>
      <c r="C121" s="1025" t="s">
        <v>465</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127</v>
      </c>
      <c r="AB121" s="1017"/>
      <c r="AC121" s="1017"/>
      <c r="AD121" s="1017"/>
      <c r="AE121" s="1018"/>
      <c r="AF121" s="1019" t="s">
        <v>432</v>
      </c>
      <c r="AG121" s="1017"/>
      <c r="AH121" s="1017"/>
      <c r="AI121" s="1017"/>
      <c r="AJ121" s="1018"/>
      <c r="AK121" s="1019" t="s">
        <v>127</v>
      </c>
      <c r="AL121" s="1017"/>
      <c r="AM121" s="1017"/>
      <c r="AN121" s="1017"/>
      <c r="AO121" s="1018"/>
      <c r="AP121" s="1020" t="s">
        <v>433</v>
      </c>
      <c r="AQ121" s="1021"/>
      <c r="AR121" s="1021"/>
      <c r="AS121" s="1021"/>
      <c r="AT121" s="1022"/>
      <c r="AU121" s="1050"/>
      <c r="AV121" s="1051"/>
      <c r="AW121" s="1051"/>
      <c r="AX121" s="1051"/>
      <c r="AY121" s="1052"/>
      <c r="AZ121" s="1007" t="s">
        <v>466</v>
      </c>
      <c r="BA121" s="1008"/>
      <c r="BB121" s="1008"/>
      <c r="BC121" s="1008"/>
      <c r="BD121" s="1008"/>
      <c r="BE121" s="1008"/>
      <c r="BF121" s="1008"/>
      <c r="BG121" s="1008"/>
      <c r="BH121" s="1008"/>
      <c r="BI121" s="1008"/>
      <c r="BJ121" s="1008"/>
      <c r="BK121" s="1008"/>
      <c r="BL121" s="1008"/>
      <c r="BM121" s="1008"/>
      <c r="BN121" s="1008"/>
      <c r="BO121" s="1008"/>
      <c r="BP121" s="1009"/>
      <c r="BQ121" s="977" t="s">
        <v>127</v>
      </c>
      <c r="BR121" s="978"/>
      <c r="BS121" s="978"/>
      <c r="BT121" s="978"/>
      <c r="BU121" s="978"/>
      <c r="BV121" s="978" t="s">
        <v>127</v>
      </c>
      <c r="BW121" s="978"/>
      <c r="BX121" s="978"/>
      <c r="BY121" s="978"/>
      <c r="BZ121" s="978"/>
      <c r="CA121" s="978" t="s">
        <v>406</v>
      </c>
      <c r="CB121" s="978"/>
      <c r="CC121" s="978"/>
      <c r="CD121" s="978"/>
      <c r="CE121" s="978"/>
      <c r="CF121" s="972" t="s">
        <v>127</v>
      </c>
      <c r="CG121" s="973"/>
      <c r="CH121" s="973"/>
      <c r="CI121" s="973"/>
      <c r="CJ121" s="973"/>
      <c r="CK121" s="1068"/>
      <c r="CL121" s="1069"/>
      <c r="CM121" s="1069"/>
      <c r="CN121" s="1069"/>
      <c r="CO121" s="1070"/>
      <c r="CP121" s="1078" t="s">
        <v>403</v>
      </c>
      <c r="CQ121" s="1079"/>
      <c r="CR121" s="1079"/>
      <c r="CS121" s="1079"/>
      <c r="CT121" s="1079"/>
      <c r="CU121" s="1079"/>
      <c r="CV121" s="1079"/>
      <c r="CW121" s="1079"/>
      <c r="CX121" s="1079"/>
      <c r="CY121" s="1079"/>
      <c r="CZ121" s="1079"/>
      <c r="DA121" s="1079"/>
      <c r="DB121" s="1079"/>
      <c r="DC121" s="1079"/>
      <c r="DD121" s="1079"/>
      <c r="DE121" s="1079"/>
      <c r="DF121" s="1080"/>
      <c r="DG121" s="977" t="s">
        <v>127</v>
      </c>
      <c r="DH121" s="978"/>
      <c r="DI121" s="978"/>
      <c r="DJ121" s="978"/>
      <c r="DK121" s="978"/>
      <c r="DL121" s="978" t="s">
        <v>127</v>
      </c>
      <c r="DM121" s="978"/>
      <c r="DN121" s="978"/>
      <c r="DO121" s="978"/>
      <c r="DP121" s="978"/>
      <c r="DQ121" s="978" t="s">
        <v>432</v>
      </c>
      <c r="DR121" s="978"/>
      <c r="DS121" s="978"/>
      <c r="DT121" s="978"/>
      <c r="DU121" s="978"/>
      <c r="DV121" s="979" t="s">
        <v>440</v>
      </c>
      <c r="DW121" s="979"/>
      <c r="DX121" s="979"/>
      <c r="DY121" s="979"/>
      <c r="DZ121" s="980"/>
    </row>
    <row r="122" spans="1:130" s="248" customFormat="1" ht="26.25" customHeight="1" x14ac:dyDescent="0.2">
      <c r="A122" s="1117"/>
      <c r="B122" s="1004"/>
      <c r="C122" s="974" t="s">
        <v>447</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127</v>
      </c>
      <c r="AB122" s="1017"/>
      <c r="AC122" s="1017"/>
      <c r="AD122" s="1017"/>
      <c r="AE122" s="1018"/>
      <c r="AF122" s="1019" t="s">
        <v>433</v>
      </c>
      <c r="AG122" s="1017"/>
      <c r="AH122" s="1017"/>
      <c r="AI122" s="1017"/>
      <c r="AJ122" s="1018"/>
      <c r="AK122" s="1019" t="s">
        <v>127</v>
      </c>
      <c r="AL122" s="1017"/>
      <c r="AM122" s="1017"/>
      <c r="AN122" s="1017"/>
      <c r="AO122" s="1018"/>
      <c r="AP122" s="1020" t="s">
        <v>127</v>
      </c>
      <c r="AQ122" s="1021"/>
      <c r="AR122" s="1021"/>
      <c r="AS122" s="1021"/>
      <c r="AT122" s="1022"/>
      <c r="AU122" s="1050"/>
      <c r="AV122" s="1051"/>
      <c r="AW122" s="1051"/>
      <c r="AX122" s="1051"/>
      <c r="AY122" s="1052"/>
      <c r="AZ122" s="1032" t="s">
        <v>467</v>
      </c>
      <c r="BA122" s="1023"/>
      <c r="BB122" s="1023"/>
      <c r="BC122" s="1023"/>
      <c r="BD122" s="1023"/>
      <c r="BE122" s="1023"/>
      <c r="BF122" s="1023"/>
      <c r="BG122" s="1023"/>
      <c r="BH122" s="1023"/>
      <c r="BI122" s="1023"/>
      <c r="BJ122" s="1023"/>
      <c r="BK122" s="1023"/>
      <c r="BL122" s="1023"/>
      <c r="BM122" s="1023"/>
      <c r="BN122" s="1023"/>
      <c r="BO122" s="1023"/>
      <c r="BP122" s="1024"/>
      <c r="BQ122" s="1055">
        <v>106011233</v>
      </c>
      <c r="BR122" s="1056"/>
      <c r="BS122" s="1056"/>
      <c r="BT122" s="1056"/>
      <c r="BU122" s="1056"/>
      <c r="BV122" s="1056">
        <v>95602379</v>
      </c>
      <c r="BW122" s="1056"/>
      <c r="BX122" s="1056"/>
      <c r="BY122" s="1056"/>
      <c r="BZ122" s="1056"/>
      <c r="CA122" s="1056">
        <v>86067878</v>
      </c>
      <c r="CB122" s="1056"/>
      <c r="CC122" s="1056"/>
      <c r="CD122" s="1056"/>
      <c r="CE122" s="1056"/>
      <c r="CF122" s="1076">
        <v>55.9</v>
      </c>
      <c r="CG122" s="1077"/>
      <c r="CH122" s="1077"/>
      <c r="CI122" s="1077"/>
      <c r="CJ122" s="1077"/>
      <c r="CK122" s="1068"/>
      <c r="CL122" s="1069"/>
      <c r="CM122" s="1069"/>
      <c r="CN122" s="1069"/>
      <c r="CO122" s="1070"/>
      <c r="CP122" s="1078" t="s">
        <v>468</v>
      </c>
      <c r="CQ122" s="1079"/>
      <c r="CR122" s="1079"/>
      <c r="CS122" s="1079"/>
      <c r="CT122" s="1079"/>
      <c r="CU122" s="1079"/>
      <c r="CV122" s="1079"/>
      <c r="CW122" s="1079"/>
      <c r="CX122" s="1079"/>
      <c r="CY122" s="1079"/>
      <c r="CZ122" s="1079"/>
      <c r="DA122" s="1079"/>
      <c r="DB122" s="1079"/>
      <c r="DC122" s="1079"/>
      <c r="DD122" s="1079"/>
      <c r="DE122" s="1079"/>
      <c r="DF122" s="1080"/>
      <c r="DG122" s="977" t="s">
        <v>433</v>
      </c>
      <c r="DH122" s="978"/>
      <c r="DI122" s="978"/>
      <c r="DJ122" s="978"/>
      <c r="DK122" s="978"/>
      <c r="DL122" s="978" t="s">
        <v>127</v>
      </c>
      <c r="DM122" s="978"/>
      <c r="DN122" s="978"/>
      <c r="DO122" s="978"/>
      <c r="DP122" s="978"/>
      <c r="DQ122" s="978" t="s">
        <v>127</v>
      </c>
      <c r="DR122" s="978"/>
      <c r="DS122" s="978"/>
      <c r="DT122" s="978"/>
      <c r="DU122" s="978"/>
      <c r="DV122" s="979" t="s">
        <v>127</v>
      </c>
      <c r="DW122" s="979"/>
      <c r="DX122" s="979"/>
      <c r="DY122" s="979"/>
      <c r="DZ122" s="980"/>
    </row>
    <row r="123" spans="1:130" s="248" customFormat="1" ht="26.25" customHeight="1" x14ac:dyDescent="0.2">
      <c r="A123" s="1117"/>
      <c r="B123" s="1004"/>
      <c r="C123" s="974" t="s">
        <v>454</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v>36587</v>
      </c>
      <c r="AB123" s="1017"/>
      <c r="AC123" s="1017"/>
      <c r="AD123" s="1017"/>
      <c r="AE123" s="1018"/>
      <c r="AF123" s="1019">
        <v>36376</v>
      </c>
      <c r="AG123" s="1017"/>
      <c r="AH123" s="1017"/>
      <c r="AI123" s="1017"/>
      <c r="AJ123" s="1018"/>
      <c r="AK123" s="1019">
        <v>36166</v>
      </c>
      <c r="AL123" s="1017"/>
      <c r="AM123" s="1017"/>
      <c r="AN123" s="1017"/>
      <c r="AO123" s="1018"/>
      <c r="AP123" s="1020">
        <v>0</v>
      </c>
      <c r="AQ123" s="1021"/>
      <c r="AR123" s="1021"/>
      <c r="AS123" s="1021"/>
      <c r="AT123" s="1022"/>
      <c r="AU123" s="1053"/>
      <c r="AV123" s="1054"/>
      <c r="AW123" s="1054"/>
      <c r="AX123" s="1054"/>
      <c r="AY123" s="1054"/>
      <c r="AZ123" s="279" t="s">
        <v>185</v>
      </c>
      <c r="BA123" s="279"/>
      <c r="BB123" s="279"/>
      <c r="BC123" s="279"/>
      <c r="BD123" s="279"/>
      <c r="BE123" s="279"/>
      <c r="BF123" s="279"/>
      <c r="BG123" s="279"/>
      <c r="BH123" s="279"/>
      <c r="BI123" s="279"/>
      <c r="BJ123" s="279"/>
      <c r="BK123" s="279"/>
      <c r="BL123" s="279"/>
      <c r="BM123" s="279"/>
      <c r="BN123" s="279"/>
      <c r="BO123" s="1033" t="s">
        <v>469</v>
      </c>
      <c r="BP123" s="1064"/>
      <c r="BQ123" s="1123">
        <v>229223590</v>
      </c>
      <c r="BR123" s="1124"/>
      <c r="BS123" s="1124"/>
      <c r="BT123" s="1124"/>
      <c r="BU123" s="1124"/>
      <c r="BV123" s="1124">
        <v>217993713</v>
      </c>
      <c r="BW123" s="1124"/>
      <c r="BX123" s="1124"/>
      <c r="BY123" s="1124"/>
      <c r="BZ123" s="1124"/>
      <c r="CA123" s="1124">
        <v>204140496</v>
      </c>
      <c r="CB123" s="1124"/>
      <c r="CC123" s="1124"/>
      <c r="CD123" s="1124"/>
      <c r="CE123" s="1124"/>
      <c r="CF123" s="1057"/>
      <c r="CG123" s="1058"/>
      <c r="CH123" s="1058"/>
      <c r="CI123" s="1058"/>
      <c r="CJ123" s="1059"/>
      <c r="CK123" s="1068"/>
      <c r="CL123" s="1069"/>
      <c r="CM123" s="1069"/>
      <c r="CN123" s="1069"/>
      <c r="CO123" s="1070"/>
      <c r="CP123" s="1078"/>
      <c r="CQ123" s="1079"/>
      <c r="CR123" s="1079"/>
      <c r="CS123" s="1079"/>
      <c r="CT123" s="1079"/>
      <c r="CU123" s="1079"/>
      <c r="CV123" s="1079"/>
      <c r="CW123" s="1079"/>
      <c r="CX123" s="1079"/>
      <c r="CY123" s="1079"/>
      <c r="CZ123" s="1079"/>
      <c r="DA123" s="1079"/>
      <c r="DB123" s="1079"/>
      <c r="DC123" s="1079"/>
      <c r="DD123" s="1079"/>
      <c r="DE123" s="1079"/>
      <c r="DF123" s="1080"/>
      <c r="DG123" s="1016"/>
      <c r="DH123" s="1017"/>
      <c r="DI123" s="1017"/>
      <c r="DJ123" s="1017"/>
      <c r="DK123" s="1018"/>
      <c r="DL123" s="1019"/>
      <c r="DM123" s="1017"/>
      <c r="DN123" s="1017"/>
      <c r="DO123" s="1017"/>
      <c r="DP123" s="1018"/>
      <c r="DQ123" s="1019"/>
      <c r="DR123" s="1017"/>
      <c r="DS123" s="1017"/>
      <c r="DT123" s="1017"/>
      <c r="DU123" s="1018"/>
      <c r="DV123" s="1020"/>
      <c r="DW123" s="1021"/>
      <c r="DX123" s="1021"/>
      <c r="DY123" s="1021"/>
      <c r="DZ123" s="1022"/>
    </row>
    <row r="124" spans="1:130" s="248" customFormat="1" ht="26.25" customHeight="1" thickBot="1" x14ac:dyDescent="0.25">
      <c r="A124" s="1117"/>
      <c r="B124" s="1004"/>
      <c r="C124" s="974" t="s">
        <v>457</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v>233</v>
      </c>
      <c r="AB124" s="1017"/>
      <c r="AC124" s="1017"/>
      <c r="AD124" s="1017"/>
      <c r="AE124" s="1018"/>
      <c r="AF124" s="1019" t="s">
        <v>127</v>
      </c>
      <c r="AG124" s="1017"/>
      <c r="AH124" s="1017"/>
      <c r="AI124" s="1017"/>
      <c r="AJ124" s="1018"/>
      <c r="AK124" s="1019">
        <v>1910</v>
      </c>
      <c r="AL124" s="1017"/>
      <c r="AM124" s="1017"/>
      <c r="AN124" s="1017"/>
      <c r="AO124" s="1018"/>
      <c r="AP124" s="1020">
        <v>0</v>
      </c>
      <c r="AQ124" s="1021"/>
      <c r="AR124" s="1021"/>
      <c r="AS124" s="1021"/>
      <c r="AT124" s="1022"/>
      <c r="AU124" s="1119" t="s">
        <v>470</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127</v>
      </c>
      <c r="BR124" s="1086"/>
      <c r="BS124" s="1086"/>
      <c r="BT124" s="1086"/>
      <c r="BU124" s="1086"/>
      <c r="BV124" s="1086" t="s">
        <v>440</v>
      </c>
      <c r="BW124" s="1086"/>
      <c r="BX124" s="1086"/>
      <c r="BY124" s="1086"/>
      <c r="BZ124" s="1086"/>
      <c r="CA124" s="1086" t="s">
        <v>432</v>
      </c>
      <c r="CB124" s="1086"/>
      <c r="CC124" s="1086"/>
      <c r="CD124" s="1086"/>
      <c r="CE124" s="1086"/>
      <c r="CF124" s="1087"/>
      <c r="CG124" s="1088"/>
      <c r="CH124" s="1088"/>
      <c r="CI124" s="1088"/>
      <c r="CJ124" s="1089"/>
      <c r="CK124" s="1071"/>
      <c r="CL124" s="1071"/>
      <c r="CM124" s="1071"/>
      <c r="CN124" s="1071"/>
      <c r="CO124" s="1072"/>
      <c r="CP124" s="1078" t="s">
        <v>471</v>
      </c>
      <c r="CQ124" s="1079"/>
      <c r="CR124" s="1079"/>
      <c r="CS124" s="1079"/>
      <c r="CT124" s="1079"/>
      <c r="CU124" s="1079"/>
      <c r="CV124" s="1079"/>
      <c r="CW124" s="1079"/>
      <c r="CX124" s="1079"/>
      <c r="CY124" s="1079"/>
      <c r="CZ124" s="1079"/>
      <c r="DA124" s="1079"/>
      <c r="DB124" s="1079"/>
      <c r="DC124" s="1079"/>
      <c r="DD124" s="1079"/>
      <c r="DE124" s="1079"/>
      <c r="DF124" s="1080"/>
      <c r="DG124" s="1063" t="s">
        <v>406</v>
      </c>
      <c r="DH124" s="1042"/>
      <c r="DI124" s="1042"/>
      <c r="DJ124" s="1042"/>
      <c r="DK124" s="1043"/>
      <c r="DL124" s="1041" t="s">
        <v>127</v>
      </c>
      <c r="DM124" s="1042"/>
      <c r="DN124" s="1042"/>
      <c r="DO124" s="1042"/>
      <c r="DP124" s="1043"/>
      <c r="DQ124" s="1041" t="s">
        <v>127</v>
      </c>
      <c r="DR124" s="1042"/>
      <c r="DS124" s="1042"/>
      <c r="DT124" s="1042"/>
      <c r="DU124" s="1043"/>
      <c r="DV124" s="1044" t="s">
        <v>127</v>
      </c>
      <c r="DW124" s="1045"/>
      <c r="DX124" s="1045"/>
      <c r="DY124" s="1045"/>
      <c r="DZ124" s="1046"/>
    </row>
    <row r="125" spans="1:130" s="248" customFormat="1" ht="26.25" customHeight="1" x14ac:dyDescent="0.2">
      <c r="A125" s="1117"/>
      <c r="B125" s="1004"/>
      <c r="C125" s="974" t="s">
        <v>459</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440</v>
      </c>
      <c r="AB125" s="1017"/>
      <c r="AC125" s="1017"/>
      <c r="AD125" s="1017"/>
      <c r="AE125" s="1018"/>
      <c r="AF125" s="1019" t="s">
        <v>127</v>
      </c>
      <c r="AG125" s="1017"/>
      <c r="AH125" s="1017"/>
      <c r="AI125" s="1017"/>
      <c r="AJ125" s="1018"/>
      <c r="AK125" s="1019" t="s">
        <v>127</v>
      </c>
      <c r="AL125" s="1017"/>
      <c r="AM125" s="1017"/>
      <c r="AN125" s="1017"/>
      <c r="AO125" s="1018"/>
      <c r="AP125" s="1020" t="s">
        <v>127</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472</v>
      </c>
      <c r="CL125" s="1066"/>
      <c r="CM125" s="1066"/>
      <c r="CN125" s="1066"/>
      <c r="CO125" s="1067"/>
      <c r="CP125" s="998" t="s">
        <v>473</v>
      </c>
      <c r="CQ125" s="947"/>
      <c r="CR125" s="947"/>
      <c r="CS125" s="947"/>
      <c r="CT125" s="947"/>
      <c r="CU125" s="947"/>
      <c r="CV125" s="947"/>
      <c r="CW125" s="947"/>
      <c r="CX125" s="947"/>
      <c r="CY125" s="947"/>
      <c r="CZ125" s="947"/>
      <c r="DA125" s="947"/>
      <c r="DB125" s="947"/>
      <c r="DC125" s="947"/>
      <c r="DD125" s="947"/>
      <c r="DE125" s="947"/>
      <c r="DF125" s="948"/>
      <c r="DG125" s="984" t="s">
        <v>127</v>
      </c>
      <c r="DH125" s="985"/>
      <c r="DI125" s="985"/>
      <c r="DJ125" s="985"/>
      <c r="DK125" s="985"/>
      <c r="DL125" s="985" t="s">
        <v>127</v>
      </c>
      <c r="DM125" s="985"/>
      <c r="DN125" s="985"/>
      <c r="DO125" s="985"/>
      <c r="DP125" s="985"/>
      <c r="DQ125" s="985" t="s">
        <v>127</v>
      </c>
      <c r="DR125" s="985"/>
      <c r="DS125" s="985"/>
      <c r="DT125" s="985"/>
      <c r="DU125" s="985"/>
      <c r="DV125" s="986" t="s">
        <v>127</v>
      </c>
      <c r="DW125" s="986"/>
      <c r="DX125" s="986"/>
      <c r="DY125" s="986"/>
      <c r="DZ125" s="987"/>
    </row>
    <row r="126" spans="1:130" s="248" customFormat="1" ht="26.25" customHeight="1" thickBot="1" x14ac:dyDescent="0.25">
      <c r="A126" s="1117"/>
      <c r="B126" s="1004"/>
      <c r="C126" s="974" t="s">
        <v>461</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884447</v>
      </c>
      <c r="AB126" s="1017"/>
      <c r="AC126" s="1017"/>
      <c r="AD126" s="1017"/>
      <c r="AE126" s="1018"/>
      <c r="AF126" s="1019">
        <v>1875188</v>
      </c>
      <c r="AG126" s="1017"/>
      <c r="AH126" s="1017"/>
      <c r="AI126" s="1017"/>
      <c r="AJ126" s="1018"/>
      <c r="AK126" s="1019">
        <v>2461797</v>
      </c>
      <c r="AL126" s="1017"/>
      <c r="AM126" s="1017"/>
      <c r="AN126" s="1017"/>
      <c r="AO126" s="1018"/>
      <c r="AP126" s="1020">
        <v>1.6</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474</v>
      </c>
      <c r="CQ126" s="1008"/>
      <c r="CR126" s="1008"/>
      <c r="CS126" s="1008"/>
      <c r="CT126" s="1008"/>
      <c r="CU126" s="1008"/>
      <c r="CV126" s="1008"/>
      <c r="CW126" s="1008"/>
      <c r="CX126" s="1008"/>
      <c r="CY126" s="1008"/>
      <c r="CZ126" s="1008"/>
      <c r="DA126" s="1008"/>
      <c r="DB126" s="1008"/>
      <c r="DC126" s="1008"/>
      <c r="DD126" s="1008"/>
      <c r="DE126" s="1008"/>
      <c r="DF126" s="1009"/>
      <c r="DG126" s="977" t="s">
        <v>440</v>
      </c>
      <c r="DH126" s="978"/>
      <c r="DI126" s="978"/>
      <c r="DJ126" s="978"/>
      <c r="DK126" s="978"/>
      <c r="DL126" s="978" t="s">
        <v>127</v>
      </c>
      <c r="DM126" s="978"/>
      <c r="DN126" s="978"/>
      <c r="DO126" s="978"/>
      <c r="DP126" s="978"/>
      <c r="DQ126" s="978" t="s">
        <v>127</v>
      </c>
      <c r="DR126" s="978"/>
      <c r="DS126" s="978"/>
      <c r="DT126" s="978"/>
      <c r="DU126" s="978"/>
      <c r="DV126" s="979" t="s">
        <v>127</v>
      </c>
      <c r="DW126" s="979"/>
      <c r="DX126" s="979"/>
      <c r="DY126" s="979"/>
      <c r="DZ126" s="980"/>
    </row>
    <row r="127" spans="1:130" s="248" customFormat="1" ht="26.25" customHeight="1" x14ac:dyDescent="0.2">
      <c r="A127" s="1118"/>
      <c r="B127" s="1006"/>
      <c r="C127" s="1060" t="s">
        <v>475</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819875</v>
      </c>
      <c r="AB127" s="1017"/>
      <c r="AC127" s="1017"/>
      <c r="AD127" s="1017"/>
      <c r="AE127" s="1018"/>
      <c r="AF127" s="1019">
        <v>820587</v>
      </c>
      <c r="AG127" s="1017"/>
      <c r="AH127" s="1017"/>
      <c r="AI127" s="1017"/>
      <c r="AJ127" s="1018"/>
      <c r="AK127" s="1019">
        <v>1020823</v>
      </c>
      <c r="AL127" s="1017"/>
      <c r="AM127" s="1017"/>
      <c r="AN127" s="1017"/>
      <c r="AO127" s="1018"/>
      <c r="AP127" s="1020">
        <v>0.7</v>
      </c>
      <c r="AQ127" s="1021"/>
      <c r="AR127" s="1021"/>
      <c r="AS127" s="1021"/>
      <c r="AT127" s="1022"/>
      <c r="AU127" s="284"/>
      <c r="AV127" s="284"/>
      <c r="AW127" s="284"/>
      <c r="AX127" s="1090" t="s">
        <v>476</v>
      </c>
      <c r="AY127" s="1091"/>
      <c r="AZ127" s="1091"/>
      <c r="BA127" s="1091"/>
      <c r="BB127" s="1091"/>
      <c r="BC127" s="1091"/>
      <c r="BD127" s="1091"/>
      <c r="BE127" s="1092"/>
      <c r="BF127" s="1093" t="s">
        <v>477</v>
      </c>
      <c r="BG127" s="1091"/>
      <c r="BH127" s="1091"/>
      <c r="BI127" s="1091"/>
      <c r="BJ127" s="1091"/>
      <c r="BK127" s="1091"/>
      <c r="BL127" s="1092"/>
      <c r="BM127" s="1093" t="s">
        <v>478</v>
      </c>
      <c r="BN127" s="1091"/>
      <c r="BO127" s="1091"/>
      <c r="BP127" s="1091"/>
      <c r="BQ127" s="1091"/>
      <c r="BR127" s="1091"/>
      <c r="BS127" s="1092"/>
      <c r="BT127" s="1093" t="s">
        <v>479</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480</v>
      </c>
      <c r="CQ127" s="1008"/>
      <c r="CR127" s="1008"/>
      <c r="CS127" s="1008"/>
      <c r="CT127" s="1008"/>
      <c r="CU127" s="1008"/>
      <c r="CV127" s="1008"/>
      <c r="CW127" s="1008"/>
      <c r="CX127" s="1008"/>
      <c r="CY127" s="1008"/>
      <c r="CZ127" s="1008"/>
      <c r="DA127" s="1008"/>
      <c r="DB127" s="1008"/>
      <c r="DC127" s="1008"/>
      <c r="DD127" s="1008"/>
      <c r="DE127" s="1008"/>
      <c r="DF127" s="1009"/>
      <c r="DG127" s="977" t="s">
        <v>127</v>
      </c>
      <c r="DH127" s="978"/>
      <c r="DI127" s="978"/>
      <c r="DJ127" s="978"/>
      <c r="DK127" s="978"/>
      <c r="DL127" s="978" t="s">
        <v>127</v>
      </c>
      <c r="DM127" s="978"/>
      <c r="DN127" s="978"/>
      <c r="DO127" s="978"/>
      <c r="DP127" s="978"/>
      <c r="DQ127" s="978" t="s">
        <v>127</v>
      </c>
      <c r="DR127" s="978"/>
      <c r="DS127" s="978"/>
      <c r="DT127" s="978"/>
      <c r="DU127" s="978"/>
      <c r="DV127" s="979" t="s">
        <v>406</v>
      </c>
      <c r="DW127" s="979"/>
      <c r="DX127" s="979"/>
      <c r="DY127" s="979"/>
      <c r="DZ127" s="980"/>
    </row>
    <row r="128" spans="1:130" s="248" customFormat="1" ht="26.25" customHeight="1" thickBot="1" x14ac:dyDescent="0.25">
      <c r="A128" s="1101" t="s">
        <v>481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482</v>
      </c>
      <c r="X128" s="1103"/>
      <c r="Y128" s="1103"/>
      <c r="Z128" s="1104"/>
      <c r="AA128" s="1105">
        <v>89362</v>
      </c>
      <c r="AB128" s="1106"/>
      <c r="AC128" s="1106"/>
      <c r="AD128" s="1106"/>
      <c r="AE128" s="1107"/>
      <c r="AF128" s="1108">
        <v>44106</v>
      </c>
      <c r="AG128" s="1106"/>
      <c r="AH128" s="1106"/>
      <c r="AI128" s="1106"/>
      <c r="AJ128" s="1107"/>
      <c r="AK128" s="1108">
        <v>109772</v>
      </c>
      <c r="AL128" s="1106"/>
      <c r="AM128" s="1106"/>
      <c r="AN128" s="1106"/>
      <c r="AO128" s="1107"/>
      <c r="AP128" s="1109"/>
      <c r="AQ128" s="1110"/>
      <c r="AR128" s="1110"/>
      <c r="AS128" s="1110"/>
      <c r="AT128" s="1111"/>
      <c r="AU128" s="284"/>
      <c r="AV128" s="284"/>
      <c r="AW128" s="284"/>
      <c r="AX128" s="946" t="s">
        <v>483</v>
      </c>
      <c r="AY128" s="947"/>
      <c r="AZ128" s="947"/>
      <c r="BA128" s="947"/>
      <c r="BB128" s="947"/>
      <c r="BC128" s="947"/>
      <c r="BD128" s="947"/>
      <c r="BE128" s="948"/>
      <c r="BF128" s="1112" t="s">
        <v>433</v>
      </c>
      <c r="BG128" s="1113"/>
      <c r="BH128" s="1113"/>
      <c r="BI128" s="1113"/>
      <c r="BJ128" s="1113"/>
      <c r="BK128" s="1113"/>
      <c r="BL128" s="1114"/>
      <c r="BM128" s="1112">
        <v>11.25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484</v>
      </c>
      <c r="CQ128" s="1095"/>
      <c r="CR128" s="1095"/>
      <c r="CS128" s="1095"/>
      <c r="CT128" s="1095"/>
      <c r="CU128" s="1095"/>
      <c r="CV128" s="1095"/>
      <c r="CW128" s="1095"/>
      <c r="CX128" s="1095"/>
      <c r="CY128" s="1095"/>
      <c r="CZ128" s="1095"/>
      <c r="DA128" s="1095"/>
      <c r="DB128" s="1095"/>
      <c r="DC128" s="1095"/>
      <c r="DD128" s="1095"/>
      <c r="DE128" s="1095"/>
      <c r="DF128" s="1096"/>
      <c r="DG128" s="1097">
        <v>774</v>
      </c>
      <c r="DH128" s="1098"/>
      <c r="DI128" s="1098"/>
      <c r="DJ128" s="1098"/>
      <c r="DK128" s="1098"/>
      <c r="DL128" s="1098">
        <v>682</v>
      </c>
      <c r="DM128" s="1098"/>
      <c r="DN128" s="1098"/>
      <c r="DO128" s="1098"/>
      <c r="DP128" s="1098"/>
      <c r="DQ128" s="1098">
        <v>856</v>
      </c>
      <c r="DR128" s="1098"/>
      <c r="DS128" s="1098"/>
      <c r="DT128" s="1098"/>
      <c r="DU128" s="1098"/>
      <c r="DV128" s="1099">
        <v>0</v>
      </c>
      <c r="DW128" s="1099"/>
      <c r="DX128" s="1099"/>
      <c r="DY128" s="1099"/>
      <c r="DZ128" s="1100"/>
    </row>
    <row r="129" spans="1:131" s="248" customFormat="1" ht="26.25" customHeight="1" x14ac:dyDescent="0.2">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485</v>
      </c>
      <c r="X129" s="1132"/>
      <c r="Y129" s="1132"/>
      <c r="Z129" s="1133"/>
      <c r="AA129" s="1016">
        <v>165399143</v>
      </c>
      <c r="AB129" s="1017"/>
      <c r="AC129" s="1017"/>
      <c r="AD129" s="1017"/>
      <c r="AE129" s="1018"/>
      <c r="AF129" s="1019">
        <v>169514766</v>
      </c>
      <c r="AG129" s="1017"/>
      <c r="AH129" s="1017"/>
      <c r="AI129" s="1017"/>
      <c r="AJ129" s="1018"/>
      <c r="AK129" s="1019">
        <v>165464119</v>
      </c>
      <c r="AL129" s="1017"/>
      <c r="AM129" s="1017"/>
      <c r="AN129" s="1017"/>
      <c r="AO129" s="1018"/>
      <c r="AP129" s="1134"/>
      <c r="AQ129" s="1135"/>
      <c r="AR129" s="1135"/>
      <c r="AS129" s="1135"/>
      <c r="AT129" s="1136"/>
      <c r="AU129" s="286"/>
      <c r="AV129" s="286"/>
      <c r="AW129" s="286"/>
      <c r="AX129" s="1125" t="s">
        <v>486</v>
      </c>
      <c r="AY129" s="1008"/>
      <c r="AZ129" s="1008"/>
      <c r="BA129" s="1008"/>
      <c r="BB129" s="1008"/>
      <c r="BC129" s="1008"/>
      <c r="BD129" s="1008"/>
      <c r="BE129" s="1009"/>
      <c r="BF129" s="1126" t="s">
        <v>127</v>
      </c>
      <c r="BG129" s="1127"/>
      <c r="BH129" s="1127"/>
      <c r="BI129" s="1127"/>
      <c r="BJ129" s="1127"/>
      <c r="BK129" s="1127"/>
      <c r="BL129" s="1128"/>
      <c r="BM129" s="1126">
        <v>16.25</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988" t="s">
        <v>487</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488</v>
      </c>
      <c r="X130" s="1132"/>
      <c r="Y130" s="1132"/>
      <c r="Z130" s="1133"/>
      <c r="AA130" s="1016">
        <v>11886973</v>
      </c>
      <c r="AB130" s="1017"/>
      <c r="AC130" s="1017"/>
      <c r="AD130" s="1017"/>
      <c r="AE130" s="1018"/>
      <c r="AF130" s="1019">
        <v>11650156</v>
      </c>
      <c r="AG130" s="1017"/>
      <c r="AH130" s="1017"/>
      <c r="AI130" s="1017"/>
      <c r="AJ130" s="1018"/>
      <c r="AK130" s="1019">
        <v>11358707</v>
      </c>
      <c r="AL130" s="1017"/>
      <c r="AM130" s="1017"/>
      <c r="AN130" s="1017"/>
      <c r="AO130" s="1018"/>
      <c r="AP130" s="1134"/>
      <c r="AQ130" s="1135"/>
      <c r="AR130" s="1135"/>
      <c r="AS130" s="1135"/>
      <c r="AT130" s="1136"/>
      <c r="AU130" s="286"/>
      <c r="AV130" s="286"/>
      <c r="AW130" s="286"/>
      <c r="AX130" s="1125" t="s">
        <v>489</v>
      </c>
      <c r="AY130" s="1008"/>
      <c r="AZ130" s="1008"/>
      <c r="BA130" s="1008"/>
      <c r="BB130" s="1008"/>
      <c r="BC130" s="1008"/>
      <c r="BD130" s="1008"/>
      <c r="BE130" s="1009"/>
      <c r="BF130" s="1162">
        <v>-3.7</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490</v>
      </c>
      <c r="X131" s="1170"/>
      <c r="Y131" s="1170"/>
      <c r="Z131" s="1171"/>
      <c r="AA131" s="1063">
        <v>153512170</v>
      </c>
      <c r="AB131" s="1042"/>
      <c r="AC131" s="1042"/>
      <c r="AD131" s="1042"/>
      <c r="AE131" s="1043"/>
      <c r="AF131" s="1041">
        <v>157864610</v>
      </c>
      <c r="AG131" s="1042"/>
      <c r="AH131" s="1042"/>
      <c r="AI131" s="1042"/>
      <c r="AJ131" s="1043"/>
      <c r="AK131" s="1041">
        <v>154105412</v>
      </c>
      <c r="AL131" s="1042"/>
      <c r="AM131" s="1042"/>
      <c r="AN131" s="1042"/>
      <c r="AO131" s="1043"/>
      <c r="AP131" s="1172"/>
      <c r="AQ131" s="1173"/>
      <c r="AR131" s="1173"/>
      <c r="AS131" s="1173"/>
      <c r="AT131" s="1174"/>
      <c r="AU131" s="286"/>
      <c r="AV131" s="286"/>
      <c r="AW131" s="286"/>
      <c r="AX131" s="1144" t="s">
        <v>491</v>
      </c>
      <c r="AY131" s="1095"/>
      <c r="AZ131" s="1095"/>
      <c r="BA131" s="1095"/>
      <c r="BB131" s="1095"/>
      <c r="BC131" s="1095"/>
      <c r="BD131" s="1095"/>
      <c r="BE131" s="1096"/>
      <c r="BF131" s="1145" t="s">
        <v>127</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51" t="s">
        <v>492</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493</v>
      </c>
      <c r="W132" s="1155"/>
      <c r="X132" s="1155"/>
      <c r="Y132" s="1155"/>
      <c r="Z132" s="1156"/>
      <c r="AA132" s="1157">
        <v>-4.2514557640000001</v>
      </c>
      <c r="AB132" s="1158"/>
      <c r="AC132" s="1158"/>
      <c r="AD132" s="1158"/>
      <c r="AE132" s="1159"/>
      <c r="AF132" s="1160">
        <v>-3.6015897840000002</v>
      </c>
      <c r="AG132" s="1158"/>
      <c r="AH132" s="1158"/>
      <c r="AI132" s="1158"/>
      <c r="AJ132" s="1159"/>
      <c r="AK132" s="1160">
        <v>-3.3133404820000001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494</v>
      </c>
      <c r="W133" s="1138"/>
      <c r="X133" s="1138"/>
      <c r="Y133" s="1138"/>
      <c r="Z133" s="1139"/>
      <c r="AA133" s="1140">
        <v>-3.9</v>
      </c>
      <c r="AB133" s="1141"/>
      <c r="AC133" s="1141"/>
      <c r="AD133" s="1141"/>
      <c r="AE133" s="1142"/>
      <c r="AF133" s="1140">
        <v>-4</v>
      </c>
      <c r="AG133" s="1141"/>
      <c r="AH133" s="1141"/>
      <c r="AI133" s="1141"/>
      <c r="AJ133" s="1142"/>
      <c r="AK133" s="1140">
        <v>-3.7</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0cGvJCe0ERMl8kcgTkrE21XOeK4mAipvHI0LpbwsbaNlDYGTmc0jAHFrUM6Z+SVIN6P/csmtgPTUa42mRKWKA==" saltValue="bV7J02XS2LlXotCVGyMN+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F52"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495</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XpJRA4n1JVhehe0Hm1fVflWS5kF7Vh+Vj4KUPaWbFX3q9DWcE/i2hY76xfLtJLZa9tEvVFqmhTamWfETVyQ/6w==" saltValue="LafnDMvrQOc04FGMiWZ8b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R44"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gXCdmDvQghseLlPPWOp4EBvpv1iPSng4lUTPa7CS5AKjLBLqjYi+W1h59OzrYuTcOudEhLvvOK/0jb5JLcBAzg==" saltValue="KW8H2Ub18VmwbSX0I/3db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19"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496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497</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498</v>
      </c>
      <c r="AP7" s="305"/>
      <c r="AQ7" s="306" t="s">
        <v>499</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500</v>
      </c>
      <c r="AQ8" s="312" t="s">
        <v>501</v>
      </c>
      <c r="AR8" s="313" t="s">
        <v>502</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503</v>
      </c>
      <c r="AL9" s="1178"/>
      <c r="AM9" s="1178"/>
      <c r="AN9" s="1179"/>
      <c r="AO9" s="314">
        <v>41447695</v>
      </c>
      <c r="AP9" s="314">
        <v>56493</v>
      </c>
      <c r="AQ9" s="315">
        <v>64942</v>
      </c>
      <c r="AR9" s="316">
        <v>-13</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504</v>
      </c>
      <c r="AL10" s="1178"/>
      <c r="AM10" s="1178"/>
      <c r="AN10" s="1179"/>
      <c r="AO10" s="317">
        <v>586291</v>
      </c>
      <c r="AP10" s="317">
        <v>799</v>
      </c>
      <c r="AQ10" s="318">
        <v>879</v>
      </c>
      <c r="AR10" s="319">
        <v>-9.1</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505</v>
      </c>
      <c r="AL11" s="1178"/>
      <c r="AM11" s="1178"/>
      <c r="AN11" s="1179"/>
      <c r="AO11" s="317" t="s">
        <v>506</v>
      </c>
      <c r="AP11" s="317" t="s">
        <v>506</v>
      </c>
      <c r="AQ11" s="318" t="s">
        <v>506</v>
      </c>
      <c r="AR11" s="319" t="s">
        <v>506</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507</v>
      </c>
      <c r="AL12" s="1178"/>
      <c r="AM12" s="1178"/>
      <c r="AN12" s="1179"/>
      <c r="AO12" s="317" t="s">
        <v>506</v>
      </c>
      <c r="AP12" s="317" t="s">
        <v>506</v>
      </c>
      <c r="AQ12" s="318" t="s">
        <v>506</v>
      </c>
      <c r="AR12" s="319" t="s">
        <v>506</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508</v>
      </c>
      <c r="AL13" s="1178"/>
      <c r="AM13" s="1178"/>
      <c r="AN13" s="1179"/>
      <c r="AO13" s="317">
        <v>1186809</v>
      </c>
      <c r="AP13" s="317">
        <v>1618</v>
      </c>
      <c r="AQ13" s="318">
        <v>2352</v>
      </c>
      <c r="AR13" s="319">
        <v>-31.2</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509</v>
      </c>
      <c r="AL14" s="1178"/>
      <c r="AM14" s="1178"/>
      <c r="AN14" s="1179"/>
      <c r="AO14" s="317">
        <v>1154086</v>
      </c>
      <c r="AP14" s="317">
        <v>1573</v>
      </c>
      <c r="AQ14" s="318">
        <v>1462</v>
      </c>
      <c r="AR14" s="319">
        <v>7.6</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510</v>
      </c>
      <c r="AL15" s="1184"/>
      <c r="AM15" s="1184"/>
      <c r="AN15" s="1185"/>
      <c r="AO15" s="317">
        <v>-3437646</v>
      </c>
      <c r="AP15" s="317">
        <v>-4686</v>
      </c>
      <c r="AQ15" s="318">
        <v>-4941</v>
      </c>
      <c r="AR15" s="319">
        <v>-5.2</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185</v>
      </c>
      <c r="AL16" s="1184"/>
      <c r="AM16" s="1184"/>
      <c r="AN16" s="1185"/>
      <c r="AO16" s="317">
        <v>40937235</v>
      </c>
      <c r="AP16" s="317">
        <v>55798</v>
      </c>
      <c r="AQ16" s="318">
        <v>64694</v>
      </c>
      <c r="AR16" s="319">
        <v>-13.8</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511</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512</v>
      </c>
      <c r="AP20" s="326" t="s">
        <v>513</v>
      </c>
      <c r="AQ20" s="327" t="s">
        <v>514</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515</v>
      </c>
      <c r="AL21" s="1187"/>
      <c r="AM21" s="1187"/>
      <c r="AN21" s="1188"/>
      <c r="AO21" s="330">
        <v>5.65</v>
      </c>
      <c r="AP21" s="331">
        <v>6.27</v>
      </c>
      <c r="AQ21" s="332">
        <v>-0.62</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516</v>
      </c>
      <c r="AL22" s="1187"/>
      <c r="AM22" s="1187"/>
      <c r="AN22" s="1188"/>
      <c r="AO22" s="335">
        <v>100.6</v>
      </c>
      <c r="AP22" s="336">
        <v>98.9</v>
      </c>
      <c r="AQ22" s="337">
        <v>1.7</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517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518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519</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498</v>
      </c>
      <c r="AP30" s="305"/>
      <c r="AQ30" s="306" t="s">
        <v>499</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500</v>
      </c>
      <c r="AQ31" s="312" t="s">
        <v>501</v>
      </c>
      <c r="AR31" s="313" t="s">
        <v>502</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520</v>
      </c>
      <c r="AL32" s="1181"/>
      <c r="AM32" s="1181"/>
      <c r="AN32" s="1182"/>
      <c r="AO32" s="345">
        <v>2493367</v>
      </c>
      <c r="AP32" s="345">
        <v>3398</v>
      </c>
      <c r="AQ32" s="346">
        <v>4470</v>
      </c>
      <c r="AR32" s="347">
        <v>-24</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521</v>
      </c>
      <c r="AL33" s="1181"/>
      <c r="AM33" s="1181"/>
      <c r="AN33" s="1182"/>
      <c r="AO33" s="345" t="s">
        <v>506</v>
      </c>
      <c r="AP33" s="345" t="s">
        <v>506</v>
      </c>
      <c r="AQ33" s="346" t="s">
        <v>506</v>
      </c>
      <c r="AR33" s="347" t="s">
        <v>506</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522</v>
      </c>
      <c r="AL34" s="1181"/>
      <c r="AM34" s="1181"/>
      <c r="AN34" s="1182"/>
      <c r="AO34" s="345">
        <v>137853</v>
      </c>
      <c r="AP34" s="345">
        <v>188</v>
      </c>
      <c r="AQ34" s="346">
        <v>430</v>
      </c>
      <c r="AR34" s="347">
        <v>-56.3</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523</v>
      </c>
      <c r="AL35" s="1181"/>
      <c r="AM35" s="1181"/>
      <c r="AN35" s="1182"/>
      <c r="AO35" s="345" t="s">
        <v>506</v>
      </c>
      <c r="AP35" s="345" t="s">
        <v>506</v>
      </c>
      <c r="AQ35" s="346">
        <v>25</v>
      </c>
      <c r="AR35" s="347" t="s">
        <v>506</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524</v>
      </c>
      <c r="AL36" s="1181"/>
      <c r="AM36" s="1181"/>
      <c r="AN36" s="1182"/>
      <c r="AO36" s="345">
        <v>210526</v>
      </c>
      <c r="AP36" s="345">
        <v>287</v>
      </c>
      <c r="AQ36" s="346">
        <v>317</v>
      </c>
      <c r="AR36" s="347">
        <v>-9.5</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525</v>
      </c>
      <c r="AL37" s="1181"/>
      <c r="AM37" s="1181"/>
      <c r="AN37" s="1182"/>
      <c r="AO37" s="345">
        <v>3520696</v>
      </c>
      <c r="AP37" s="345">
        <v>4799</v>
      </c>
      <c r="AQ37" s="346">
        <v>2439</v>
      </c>
      <c r="AR37" s="347">
        <v>96.8</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526</v>
      </c>
      <c r="AL38" s="1190"/>
      <c r="AM38" s="1190"/>
      <c r="AN38" s="1191"/>
      <c r="AO38" s="348" t="s">
        <v>506</v>
      </c>
      <c r="AP38" s="348" t="s">
        <v>506</v>
      </c>
      <c r="AQ38" s="349" t="s">
        <v>506</v>
      </c>
      <c r="AR38" s="337" t="s">
        <v>506</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527</v>
      </c>
      <c r="AL39" s="1190"/>
      <c r="AM39" s="1190"/>
      <c r="AN39" s="1191"/>
      <c r="AO39" s="345">
        <v>-109772</v>
      </c>
      <c r="AP39" s="345">
        <v>-150</v>
      </c>
      <c r="AQ39" s="346">
        <v>-17</v>
      </c>
      <c r="AR39" s="347">
        <v>782.4</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528</v>
      </c>
      <c r="AL40" s="1181"/>
      <c r="AM40" s="1181"/>
      <c r="AN40" s="1182"/>
      <c r="AO40" s="345">
        <v>-11358707</v>
      </c>
      <c r="AP40" s="345">
        <v>-15482</v>
      </c>
      <c r="AQ40" s="346">
        <v>-15313</v>
      </c>
      <c r="AR40" s="347">
        <v>1.1000000000000001</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297</v>
      </c>
      <c r="AL41" s="1193"/>
      <c r="AM41" s="1193"/>
      <c r="AN41" s="1194"/>
      <c r="AO41" s="345">
        <v>-5106037</v>
      </c>
      <c r="AP41" s="345">
        <v>-6960</v>
      </c>
      <c r="AQ41" s="346">
        <v>-7650</v>
      </c>
      <c r="AR41" s="347">
        <v>-9</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529</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531</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498</v>
      </c>
      <c r="AN49" s="1197" t="s">
        <v>532</v>
      </c>
      <c r="AO49" s="1198"/>
      <c r="AP49" s="1198"/>
      <c r="AQ49" s="1198"/>
      <c r="AR49" s="1199"/>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533</v>
      </c>
      <c r="AO50" s="362" t="s">
        <v>534</v>
      </c>
      <c r="AP50" s="363" t="s">
        <v>535</v>
      </c>
      <c r="AQ50" s="364" t="s">
        <v>536</v>
      </c>
      <c r="AR50" s="365" t="s">
        <v>537</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538</v>
      </c>
      <c r="AL51" s="358"/>
      <c r="AM51" s="366">
        <v>27334610</v>
      </c>
      <c r="AN51" s="367">
        <v>38108</v>
      </c>
      <c r="AO51" s="368">
        <v>3.5</v>
      </c>
      <c r="AP51" s="369">
        <v>51565</v>
      </c>
      <c r="AQ51" s="370">
        <v>17.8</v>
      </c>
      <c r="AR51" s="371">
        <v>-14.3</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539</v>
      </c>
      <c r="AM52" s="374">
        <v>21192947</v>
      </c>
      <c r="AN52" s="375">
        <v>29546</v>
      </c>
      <c r="AO52" s="376">
        <v>25.5</v>
      </c>
      <c r="AP52" s="377">
        <v>35359</v>
      </c>
      <c r="AQ52" s="378">
        <v>16.5</v>
      </c>
      <c r="AR52" s="379">
        <v>9</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540</v>
      </c>
      <c r="AL53" s="358"/>
      <c r="AM53" s="366">
        <v>23504889</v>
      </c>
      <c r="AN53" s="367">
        <v>32495</v>
      </c>
      <c r="AO53" s="368">
        <v>-14.7</v>
      </c>
      <c r="AP53" s="369">
        <v>46686</v>
      </c>
      <c r="AQ53" s="370">
        <v>-9.5</v>
      </c>
      <c r="AR53" s="371">
        <v>-5.2</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539</v>
      </c>
      <c r="AM54" s="374">
        <v>21550559</v>
      </c>
      <c r="AN54" s="375">
        <v>29793</v>
      </c>
      <c r="AO54" s="376">
        <v>0.8</v>
      </c>
      <c r="AP54" s="377">
        <v>32595</v>
      </c>
      <c r="AQ54" s="378">
        <v>-7.8</v>
      </c>
      <c r="AR54" s="379">
        <v>8.6</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541</v>
      </c>
      <c r="AL55" s="358"/>
      <c r="AM55" s="366">
        <v>47975969</v>
      </c>
      <c r="AN55" s="367">
        <v>65762</v>
      </c>
      <c r="AO55" s="368">
        <v>102.4</v>
      </c>
      <c r="AP55" s="369">
        <v>49796</v>
      </c>
      <c r="AQ55" s="370">
        <v>6.7</v>
      </c>
      <c r="AR55" s="371">
        <v>95.7</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539</v>
      </c>
      <c r="AM56" s="374">
        <v>40595793</v>
      </c>
      <c r="AN56" s="375">
        <v>55646</v>
      </c>
      <c r="AO56" s="376">
        <v>86.8</v>
      </c>
      <c r="AP56" s="377">
        <v>37281</v>
      </c>
      <c r="AQ56" s="378">
        <v>14.4</v>
      </c>
      <c r="AR56" s="379">
        <v>72.400000000000006</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542</v>
      </c>
      <c r="AL57" s="358"/>
      <c r="AM57" s="366">
        <v>25502600</v>
      </c>
      <c r="AN57" s="367">
        <v>34721</v>
      </c>
      <c r="AO57" s="368">
        <v>-47.2</v>
      </c>
      <c r="AP57" s="369">
        <v>51681</v>
      </c>
      <c r="AQ57" s="370">
        <v>3.8</v>
      </c>
      <c r="AR57" s="371">
        <v>-51</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539</v>
      </c>
      <c r="AM58" s="374">
        <v>20451038</v>
      </c>
      <c r="AN58" s="375">
        <v>27844</v>
      </c>
      <c r="AO58" s="376">
        <v>-50</v>
      </c>
      <c r="AP58" s="377">
        <v>37226</v>
      </c>
      <c r="AQ58" s="378">
        <v>-0.1</v>
      </c>
      <c r="AR58" s="379">
        <v>-49.9</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543</v>
      </c>
      <c r="AL59" s="358"/>
      <c r="AM59" s="366">
        <v>28008564</v>
      </c>
      <c r="AN59" s="367">
        <v>38176</v>
      </c>
      <c r="AO59" s="368">
        <v>10</v>
      </c>
      <c r="AP59" s="369">
        <v>50465</v>
      </c>
      <c r="AQ59" s="370">
        <v>-2.4</v>
      </c>
      <c r="AR59" s="371">
        <v>12.4</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539</v>
      </c>
      <c r="AM60" s="374">
        <v>19974268</v>
      </c>
      <c r="AN60" s="375">
        <v>27225</v>
      </c>
      <c r="AO60" s="376">
        <v>-2.2000000000000002</v>
      </c>
      <c r="AP60" s="377">
        <v>34193</v>
      </c>
      <c r="AQ60" s="378">
        <v>-8.1</v>
      </c>
      <c r="AR60" s="379">
        <v>5.9</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544</v>
      </c>
      <c r="AL61" s="380"/>
      <c r="AM61" s="381">
        <v>30465326</v>
      </c>
      <c r="AN61" s="382">
        <v>41852</v>
      </c>
      <c r="AO61" s="383">
        <v>10.8</v>
      </c>
      <c r="AP61" s="384">
        <v>50039</v>
      </c>
      <c r="AQ61" s="385">
        <v>3.3</v>
      </c>
      <c r="AR61" s="371">
        <v>7.5</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539</v>
      </c>
      <c r="AM62" s="374">
        <v>24752921</v>
      </c>
      <c r="AN62" s="375">
        <v>34011</v>
      </c>
      <c r="AO62" s="376">
        <v>12.2</v>
      </c>
      <c r="AP62" s="377">
        <v>35331</v>
      </c>
      <c r="AQ62" s="378">
        <v>3</v>
      </c>
      <c r="AR62" s="379">
        <v>9.1999999999999993</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I2VDYJkRCCTOBBMl3MI7mlEd8j4rCxvDbUwmjeb7f37Ku7fgiYFVjvUv4aF3xalK3TsHMvFWPZZf2v8vk7E4lA==" saltValue="CNEBz97vFiRUxMa0jIdw0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U71"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546</v>
      </c>
    </row>
    <row r="120" spans="125:125" ht="13.5" hidden="1" customHeight="1" x14ac:dyDescent="0.2"/>
    <row r="121" spans="125:125" ht="13.5" hidden="1" customHeight="1" x14ac:dyDescent="0.2">
      <c r="DU121" s="292"/>
    </row>
  </sheetData>
  <sheetProtection algorithmName="SHA-512" hashValue="Yiu8VVL+QvU2DbAwmKf4M4rFherfOHb/7paISQbCSlhdsEkBDRtkZKf0UWKfgO9e9Sq4QO/CkmtXooefXMmGkw==" saltValue="9gIjL529UZ+b9Cg6Oq4W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V68"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547</v>
      </c>
    </row>
  </sheetData>
  <sheetProtection algorithmName="SHA-512" hashValue="6/CbZmTnlS9N4y1trXj6IojNjW9GlGEkzWMwH8a95PjkkICQMBHVU/OXqBpIJn+Oqj+cDLy8lOt1p5U2SPNHUA==" saltValue="UUwrxBOBGqEiIiXZaCl5O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23"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2">
      <c r="B47" s="10"/>
      <c r="C47" s="1200" t="s">
        <v>3</v>
      </c>
      <c r="D47" s="1200"/>
      <c r="E47" s="1201"/>
      <c r="F47" s="11">
        <v>38.32</v>
      </c>
      <c r="G47" s="12">
        <v>40.9</v>
      </c>
      <c r="H47" s="12">
        <v>39.909999999999997</v>
      </c>
      <c r="I47" s="12">
        <v>33.6</v>
      </c>
      <c r="J47" s="13">
        <v>30.5</v>
      </c>
    </row>
    <row r="48" spans="2:10" ht="57.75" customHeight="1" x14ac:dyDescent="0.2">
      <c r="B48" s="14"/>
      <c r="C48" s="1202" t="s">
        <v>4</v>
      </c>
      <c r="D48" s="1202"/>
      <c r="E48" s="1203"/>
      <c r="F48" s="15">
        <v>3.86</v>
      </c>
      <c r="G48" s="16">
        <v>6.07</v>
      </c>
      <c r="H48" s="16">
        <v>2.79</v>
      </c>
      <c r="I48" s="16">
        <v>2.16</v>
      </c>
      <c r="J48" s="17">
        <v>4.3600000000000003</v>
      </c>
    </row>
    <row r="49" spans="2:10" ht="57.75" customHeight="1" thickBot="1" x14ac:dyDescent="0.25">
      <c r="B49" s="18"/>
      <c r="C49" s="1204" t="s">
        <v>5</v>
      </c>
      <c r="D49" s="1204"/>
      <c r="E49" s="1205"/>
      <c r="F49" s="19" t="s">
        <v>553</v>
      </c>
      <c r="G49" s="20">
        <v>1.34</v>
      </c>
      <c r="H49" s="20" t="s">
        <v>554</v>
      </c>
      <c r="I49" s="20" t="s">
        <v>555</v>
      </c>
      <c r="J49" s="21" t="s">
        <v>556</v>
      </c>
    </row>
    <row r="50" spans="2:10" ht="13.5" customHeight="1" x14ac:dyDescent="0.2"/>
  </sheetData>
  <sheetProtection algorithmName="SHA-512" hashValue="WPdPEQ3uVM5idjAxTZXY6sRRlLxGeSaQyyobURqsofU3Zv3qjF8QHFj0PufNXgyoMdnwiVG8fPAKhwQT7TvnpQ==" saltValue="xcM/6rQ4EJNHFBIphnkq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2022-03-22T00:55:49Z</cp:lastPrinted>
  <dcterms:created xsi:type="dcterms:W3CDTF">2022-02-02T04:30:10Z</dcterms:created>
  <dcterms:modified xsi:type="dcterms:W3CDTF">2022-03-22T05:34:10Z</dcterms:modified>
  <cp:category/>
</cp:coreProperties>
</file>