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132" yWindow="612" windowWidth="20496" windowHeight="7572" tabRatio="80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CO35" i="7" s="1"/>
  <c r="BY35" i="7"/>
  <c r="BE35" i="7"/>
  <c r="AM35" i="7"/>
  <c r="W35" i="7"/>
  <c r="E35" i="7"/>
  <c r="DG34" i="7"/>
  <c r="CQ34" i="7"/>
  <c r="BY34" i="7"/>
  <c r="BG34" i="7"/>
  <c r="AM34" i="7"/>
  <c r="W34" i="7"/>
  <c r="E34" i="7"/>
  <c r="C34" i="7"/>
  <c r="C35" i="7" s="1"/>
  <c r="U34" i="7" l="1"/>
  <c r="U35" i="7" s="1"/>
  <c r="U36" i="7"/>
  <c r="BE34"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<sst xmlns="http://schemas.openxmlformats.org/spreadsheetml/2006/main" count="1056" uniqueCount="564">
  <si>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</si>
  <si>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</si>
  <si>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</si>
  <si>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</si>
  <si>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</si>
  <si>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</si>
  <si>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</si>
  <si>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</si>
  <si>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</si>
  <si>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</si>
  <si>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</si>
  <si>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</si>
  <si>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</si>
  <si>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</si>
  <si>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</si>
  <si>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</si>
  <si>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</si>
  <si>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</si>
  <si>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</si>
  <si>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</si>
  <si>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</si>
  <si>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</si>
  <si>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</si>
  <si>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</si>
  <si>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</si>
  <si>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</si>
  <si>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</si>
  <si>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</si>
  <si>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</si>
  <si>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</si>
  <si>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</si>
  <si>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</si>
  <si>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</si>
  <si>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</si>
  <si>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</si>
  <si>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</si>
  <si>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</si>
  <si>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</si>
  <si>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</si>
  <si>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</si>
  <si>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</si>
  <si>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</si>
  <si>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</si>
  <si>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</si>
  <si>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</si>
  <si>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</si>
  <si>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</si>
  <si>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</si>
  <si>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</si>
  <si>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</si>
  <si>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</si>
  <si>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</si>
  <si>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</si>
  <si>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</si>
  <si>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</si>
  <si>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</si>
  <si>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</si>
  <si>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</si>
  <si>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</si>
  <si>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</si>
  <si>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</si>
  <si>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</si>
  <si>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</si>
  <si>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</si>
  <si>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</si>
  <si>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</si>
  <si>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</si>
  <si>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</si>
  <si>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</si>
  <si>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</si>
  <si>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</si>
  <si>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</si>
  <si>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</si>
  <si>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</si>
  <si>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</si>
  <si>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</si>
  <si>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</si>
  <si>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</si>
  <si>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</si>
  <si>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</si>
  <si>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</si>
  <si>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</si>
  <si>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</si>
  <si>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</si>
  <si>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</si>
  <si>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</si>
  <si>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</si>
  <si>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</si>
  <si>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</si>
  <si>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</si>
  <si>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</si>
  <si>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</si>
  <si>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</si>
  <si>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</si>
  <si>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</si>
  <si>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</si>
  <si>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</si>
  <si>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</si>
  <si>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</si>
  <si>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</si>
  <si>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</si>
  <si>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</si>
  <si>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</si>
  <si>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</si>
  <si>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</si>
  <si>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</si>
  <si>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</si>
  <si>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</si>
  <si>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</si>
  <si>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</si>
  <si>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</si>
  <si>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</si>
  <si>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</si>
  <si>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</si>
  <si>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</si>
  <si>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</si>
  <si>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</si>
  <si>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</si>
  <si>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</si>
  <si>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</si>
  <si>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</si>
  <si>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</si>
  <si>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</si>
  <si>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</si>
  <si>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</si>
  <si>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</si>
  <si>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</si>
  <si>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</si>
  <si>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</si>
  <si>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</si>
  <si>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</si>
  <si>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</si>
  <si>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</si>
  <si>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</si>
  <si>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</si>
  <si>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</si>
  <si>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</si>
  <si>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</si>
  <si>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</si>
  <si>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</si>
  <si>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</si>
  <si>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</si>
  <si>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</si>
  <si>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</si>
  <si>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</si>
  <si>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</si>
  <si>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</si>
  <si>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</si>
  <si>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</si>
  <si>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</si>
  <si>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</si>
  <si>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東京都瑞穂町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</si>
  <si>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</si>
  <si>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</si>
  <si>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</si>
  <si>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</si>
  <si>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</si>
  <si>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</si>
  <si>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</si>
  <si>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</si>
  <si>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</si>
  <si>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</si>
  <si>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</si>
  <si>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</si>
  <si>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</si>
  <si>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</si>
  <si>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</si>
  <si>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</si>
  <si>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</si>
  <si>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</si>
  <si>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</si>
  <si>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</si>
  <si>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</si>
  <si>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</si>
  <si>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</si>
  <si>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</si>
  <si>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</si>
  <si>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</si>
  <si>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</si>
  <si>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</si>
  <si>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</si>
  <si>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</si>
  <si>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</si>
  <si>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</si>
  <si>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</si>
  <si>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</si>
  <si>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</si>
  <si>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</si>
  <si>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</si>
  <si>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</si>
  <si>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</si>
  <si>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</si>
  <si>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</si>
  <si>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</si>
  <si>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</si>
  <si>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</si>
  <si>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</si>
  <si>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</si>
  <si>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</si>
  <si>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</si>
  <si>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</si>
  <si>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</si>
  <si>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</si>
  <si>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</si>
  <si>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</si>
  <si>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</si>
  <si>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</si>
  <si>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</si>
  <si>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</si>
  <si>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</si>
  <si>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</si>
  <si>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</si>
  <si>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</si>
  <si>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</si>
  <si>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</si>
  <si>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</si>
  <si>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</si>
  <si>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</si>
  <si>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</si>
  <si>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</si>
  <si>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</si>
  <si>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</si>
  <si>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</si>
  <si>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</si>
  <si>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</si>
  <si>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</si>
  <si>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</si>
  <si>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</si>
  <si>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</si>
  <si>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</si>
  <si>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</si>
  <si>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</si>
  <si>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</si>
  <si>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</si>
  <si>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</si>
  <si>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</si>
  <si>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</si>
  <si>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</si>
  <si>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</si>
  <si>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</si>
  <si>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</si>
  <si>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</si>
  <si>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</si>
  <si>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</si>
  <si>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</si>
  <si>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</si>
  <si>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</si>
  <si>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</si>
  <si>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</si>
  <si>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</si>
  <si>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</si>
  <si>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</si>
  <si>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</si>
  <si>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</si>
  <si>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</si>
  <si>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</si>
  <si>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</si>
  <si>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</si>
  <si>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</si>
  <si>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</si>
  <si>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</si>
  <si>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</si>
  <si>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</si>
  <si>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</si>
  <si>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</si>
  <si>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</si>
  <si>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</si>
  <si>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</si>
  <si>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</si>
  <si>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</si>
  <si>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</si>
  <si>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</si>
  <si>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</si>
  <si>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</si>
  <si>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</si>
  <si>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</si>
  <si>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</si>
  <si>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</si>
  <si>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</si>
  <si>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</si>
  <si>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</si>
  <si>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</si>
  <si>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</si>
  <si>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</si>
  <si>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</si>
  <si>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</si>
  <si>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</si>
  <si>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</si>
  <si>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</si>
  <si>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</si>
  <si>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</si>
  <si>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</si>
  <si>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</si>
  <si>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</si>
  <si>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</si>
  <si>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</si>
  <si>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</si>
  <si>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</si>
  <si>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</si>
  <si>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</si>
  <si>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東京都瑞穂町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</si>
  <si>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</si>
  <si>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</si>
  <si>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</si>
  <si>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</si>
  <si>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</si>
  <si>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</si>
  <si>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</si>
  <si>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</si>
  <si>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</si>
  <si>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</si>
  <si>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</si>
  <si>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</si>
  <si>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</si>
  <si>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</si>
  <si>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</si>
  <si>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</si>
  <si>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</si>
  <si>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</si>
  <si>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</si>
  <si>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</si>
  <si>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</si>
  <si>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瑞穂町土地開発公社</t>
    <rPh sb="0" eb="3">
      <t>ミズホマチ</t>
    </rPh>
    <rPh sb="3" eb="5">
      <t>トチ</t>
    </rPh>
    <rPh sb="5" eb="7">
      <t>カイハツ</t>
    </rPh>
    <rPh sb="7" eb="9">
      <t>コウシャ</t>
    </rPh>
    <phoneticPr fontId="2"/>
  </si>
  <si>
    <t>-</t>
    <phoneticPr fontId="2"/>
  </si>
  <si>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</si>
  <si>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</si>
  <si>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</si>
  <si>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</si>
  <si>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</si>
  <si>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</si>
  <si>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</si>
  <si>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</si>
  <si>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</si>
  <si>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</si>
  <si>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</si>
  <si>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</si>
  <si>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</si>
  <si>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</si>
  <si>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</si>
  <si>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</si>
  <si>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</si>
  <si>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</si>
  <si>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</si>
  <si>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</si>
  <si>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</si>
  <si>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</si>
  <si>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</si>
  <si>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</si>
  <si>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福生病院組合</t>
    <rPh sb="0" eb="2">
      <t>フッサ</t>
    </rPh>
    <rPh sb="2" eb="4">
      <t>ビョウイン</t>
    </rPh>
    <rPh sb="4" eb="6">
      <t>クミアイ</t>
    </rPh>
    <phoneticPr fontId="24"/>
  </si>
  <si>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</si>
  <si>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</si>
  <si>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</si>
  <si>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東京たま広域資源循環組合</t>
    <rPh sb="0" eb="2">
      <t>トウキョウ</t>
    </rPh>
    <rPh sb="4" eb="6">
      <t>コウイキ</t>
    </rPh>
    <rPh sb="6" eb="8">
      <t>シゲン</t>
    </rPh>
    <rPh sb="8" eb="10">
      <t>ジュンカン</t>
    </rPh>
    <rPh sb="10" eb="12">
      <t>クミアイ</t>
    </rPh>
    <phoneticPr fontId="24"/>
  </si>
  <si>
    <t>瑞穂斎場組合</t>
    <rPh sb="0" eb="2">
      <t>ミズホ</t>
    </rPh>
    <rPh sb="2" eb="4">
      <t>サイジョウ</t>
    </rPh>
    <rPh sb="4" eb="6">
      <t>クミアイ</t>
    </rPh>
    <phoneticPr fontId="24"/>
  </si>
  <si>
    <t>西多摩衛生組合</t>
    <rPh sb="0" eb="3">
      <t>ニシタマ</t>
    </rPh>
    <rPh sb="3" eb="5">
      <t>エイセイ</t>
    </rPh>
    <rPh sb="5" eb="7">
      <t>クミアイ</t>
    </rPh>
    <phoneticPr fontId="24"/>
  </si>
  <si>
    <t>羽村・瑞穂地区学校給食組合</t>
    <rPh sb="0" eb="2">
      <t>ハムラ</t>
    </rPh>
    <rPh sb="3" eb="5">
      <t>ミズホ</t>
    </rPh>
    <rPh sb="5" eb="7">
      <t>チク</t>
    </rPh>
    <rPh sb="7" eb="9">
      <t>ガッコウ</t>
    </rPh>
    <rPh sb="9" eb="11">
      <t>キュウショク</t>
    </rPh>
    <rPh sb="11" eb="13">
      <t>クミアイ</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</si>
  <si>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</si>
  <si>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24"/>
  </si>
  <si>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4"/>
  </si>
  <si>
    <t>東京都市町村職員退職手当組合</t>
    <rPh sb="0" eb="3">
      <t>トウキョウト</t>
    </rPh>
    <rPh sb="3" eb="6">
      <t>シチョウソン</t>
    </rPh>
    <rPh sb="6" eb="8">
      <t>ショクイン</t>
    </rPh>
    <rPh sb="8" eb="10">
      <t>タイショク</t>
    </rPh>
    <rPh sb="10" eb="12">
      <t>テアテ</t>
    </rPh>
    <rPh sb="12" eb="14">
      <t>クミアイ</t>
    </rPh>
    <phoneticPr fontId="2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</si>
  <si>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</si>
  <si>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</si>
  <si>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</si>
  <si>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</si>
  <si>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</si>
  <si>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</si>
  <si>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</si>
  <si>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</si>
  <si>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</si>
  <si>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</si>
  <si>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</si>
  <si>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</si>
  <si>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</si>
  <si>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</si>
  <si>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</si>
  <si>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</si>
  <si>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</si>
  <si>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</si>
  <si>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</si>
  <si>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</si>
  <si>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</si>
  <si>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</si>
  <si>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</si>
  <si>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</si>
  <si>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</si>
  <si>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</si>
  <si>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</si>
  <si>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</si>
  <si>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</si>
  <si>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</si>
  <si>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</si>
  <si>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</si>
  <si>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</si>
  <si>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</si>
  <si>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</si>
  <si>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</si>
  <si>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</si>
  <si>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</si>
  <si>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</si>
  <si>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</si>
  <si>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</si>
  <si>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</si>
  <si>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</si>
  <si>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</si>
  <si>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</si>
  <si>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</si>
  <si>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</si>
  <si>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</si>
  <si>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</si>
  <si>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</si>
  <si>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</si>
  <si>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</si>
  <si>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</si>
  <si>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</si>
  <si>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</si>
  <si>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</si>
  <si>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</si>
  <si>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</si>
  <si>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</si>
  <si>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</si>
  <si>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</si>
  <si>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</si>
  <si>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</si>
  <si>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</si>
  <si>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</si>
  <si>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5"/>
  </si>
  <si>
    <t>(Ｃ)</t>
    <phoneticPr fontId="5"/>
  </si>
  <si>
    <t>連結実質赤字比率</t>
    <rPh sb="0" eb="2">
      <t>レンケツ</t>
    </rPh>
    <rPh sb="2" eb="4">
      <t>ジッシツ</t>
    </rPh>
    <rPh sb="4" eb="6">
      <t>アカジ</t>
    </rPh>
    <rPh sb="6" eb="8">
      <t>ヒリツ</t>
    </rPh>
    <phoneticPr fontId="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</si>
  <si>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</si>
  <si>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</si>
  <si>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</si>
  <si>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</si>
  <si>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</si>
  <si>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</si>
  <si>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</si>
  <si>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</si>
  <si>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</si>
  <si>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</si>
  <si>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</si>
  <si>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</si>
  <si>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</si>
  <si>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</si>
  <si>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</si>
  <si>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</si>
  <si>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</si>
  <si>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</si>
  <si>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</si>
  <si>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</si>
  <si>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</si>
  <si>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</si>
  <si>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</si>
  <si>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</si>
  <si>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</si>
  <si>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</si>
  <si>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</si>
  <si>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</si>
  <si>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</si>
  <si>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</si>
  <si>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</si>
  <si>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</si>
  <si>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</si>
  <si>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</si>
  <si>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</si>
  <si>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</si>
  <si>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</si>
  <si>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</si>
  <si>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</si>
  <si>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</si>
  <si>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</si>
  <si>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</si>
  <si>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</si>
  <si>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</si>
  <si>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</si>
  <si>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</si>
  <si>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</si>
  <si>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</si>
  <si>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</si>
  <si>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</si>
  <si>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</si>
  <si>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</si>
  <si>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</si>
  <si>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</si>
  <si>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</si>
  <si>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</si>
  <si>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</si>
  <si>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</si>
  <si>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</si>
  <si>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</si>
  <si>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</si>
  <si>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</si>
  <si>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</si>
  <si>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</si>
  <si>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</si>
  <si>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</si>
  <si>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</si>
  <si>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1.07</t>
  </si>
  <si>
    <t>▲ 1.63</t>
  </si>
  <si>
    <t>▲ 1.81</t>
  </si>
  <si>
    <t>▲ 4.93</t>
  </si>
  <si>
    <t>▲ 6.45</t>
  </si>
  <si>
    <t>標準財政規模比（％）</t>
    <phoneticPr fontId="5"/>
  </si>
  <si>
    <t>会計</t>
    <rPh sb="0" eb="2">
      <t>カイケイ</t>
    </rPh>
    <phoneticPr fontId="5"/>
  </si>
  <si>
    <t>一般会計</t>
  </si>
  <si>
    <t>瑞穂町介護保険特別会計</t>
  </si>
  <si>
    <t>瑞穂町下水道事業特別会計</t>
  </si>
  <si>
    <t>福生都市計画瑞穂町箱根ケ崎駅西土地区画整理事業特別会計</t>
  </si>
  <si>
    <t>瑞穂町国民健康保険特別会計</t>
  </si>
  <si>
    <t>瑞穂町後期高齢者医療特別会計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</si>
  <si>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</si>
  <si>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</si>
  <si>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</si>
  <si>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</si>
  <si>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</si>
  <si>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</si>
  <si>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</si>
  <si>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</si>
  <si>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</si>
  <si>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</si>
  <si>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</si>
  <si>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</si>
  <si>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</si>
  <si>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</si>
  <si>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</si>
  <si>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</si>
  <si>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</si>
  <si>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</si>
  <si>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</si>
  <si>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</si>
  <si>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</si>
  <si>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</si>
  <si>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</si>
  <si>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</si>
  <si>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</si>
  <si>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</si>
  <si>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</si>
  <si>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</si>
  <si>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</si>
  <si>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</si>
  <si>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</si>
  <si>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</si>
  <si>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</si>
  <si>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</si>
  <si>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</si>
  <si>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</si>
  <si>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</si>
  <si>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</si>
  <si>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</si>
  <si>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</si>
  <si>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</si>
  <si>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</si>
  <si>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</si>
  <si>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</si>
  <si>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</si>
  <si>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</si>
  <si>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</si>
  <si>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</si>
  <si>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公共施設建設基金</t>
    <rPh sb="0" eb="2">
      <t>コウキョウ</t>
    </rPh>
    <rPh sb="2" eb="4">
      <t>シセツ</t>
    </rPh>
    <rPh sb="4" eb="6">
      <t>ケンセツ</t>
    </rPh>
    <rPh sb="6" eb="8">
      <t>キキン</t>
    </rPh>
    <phoneticPr fontId="37"/>
  </si>
  <si>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37"/>
  </si>
  <si>
    <t>社会福祉基金</t>
    <rPh sb="0" eb="2">
      <t>シャカイ</t>
    </rPh>
    <rPh sb="2" eb="4">
      <t>フクシ</t>
    </rPh>
    <rPh sb="4" eb="6">
      <t>キキン</t>
    </rPh>
    <phoneticPr fontId="37"/>
  </si>
  <si>
    <t>多摩都市モノレール基金</t>
    <rPh sb="0" eb="2">
      <t>タマ</t>
    </rPh>
    <rPh sb="2" eb="4">
      <t>トシ</t>
    </rPh>
    <rPh sb="9" eb="11">
      <t>キキン</t>
    </rPh>
    <phoneticPr fontId="37"/>
  </si>
  <si>
    <t>瑞穂斎場周辺整備基金</t>
    <rPh sb="0" eb="2">
      <t>ミズホ</t>
    </rPh>
    <rPh sb="2" eb="4">
      <t>サイジョウ</t>
    </rPh>
    <rPh sb="4" eb="6">
      <t>シュウヘン</t>
    </rPh>
    <rPh sb="6" eb="8">
      <t>セイビ</t>
    </rPh>
    <rPh sb="8" eb="10">
      <t>キキン</t>
    </rPh>
    <phoneticPr fontId="37"/>
  </si>
  <si>
    <t>基金残高合計</t>
    <rPh sb="0" eb="2">
      <t>キキン</t>
    </rPh>
    <rPh sb="2" eb="4">
      <t>ザンダカ</t>
    </rPh>
    <rPh sb="4" eb="6">
      <t>ゴウケイ</t>
    </rPh>
    <phoneticPr fontId="5"/>
  </si>
  <si>
    <t>充当可能財源が将来負担額を上回っており、将来負担比率がマイナスとなっているため（平成３０年度は△41.1%)財政は健全であるといえます。また、有形固定資産減価償却率も類似団体内平均値を下回っており、施設の老朽化も抑えられていると言えます。今後も計画的な施設の改修及び整備を行います。</t>
    <phoneticPr fontId="5"/>
  </si>
  <si>
    <t>将来負担比率がマイナスであることから財政は健全であるといえます。また、実質公債費率も類似団体内平均値を下回っており、今後、この数値を維持できるように努める必要があります。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</si>
</sst>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21" fillId="0" borderId="1" xfId="2" applyFont="1" applyBorder="1" applyAlignment="1" applyProtection="1">
      <alignment horizontal="left" vertical="top" wrapText="1"/>
      <protection locked="0"/>
    </xf>
    <xf numFmtId="0" fontId="21" fillId="0" borderId="2" xfId="2" applyFont="1" applyBorder="1" applyAlignment="1" applyProtection="1">
      <alignment horizontal="left" vertical="top" wrapText="1"/>
      <protection locked="0"/>
    </xf>
    <xf numFmtId="0" fontId="21" fillId="0" borderId="3" xfId="2" applyFont="1" applyBorder="1" applyAlignment="1" applyProtection="1">
      <alignment horizontal="left" vertical="top" wrapText="1"/>
      <protection locked="0"/>
    </xf>
    <xf numFmtId="0" fontId="21" fillId="0" borderId="4" xfId="2" applyFont="1" applyBorder="1" applyAlignment="1" applyProtection="1">
      <alignment horizontal="left" vertical="top" wrapText="1"/>
      <protection locked="0"/>
    </xf>
    <xf numFmtId="0" fontId="21" fillId="0" borderId="0" xfId="2" applyFont="1" applyAlignment="1" applyProtection="1">
      <alignment horizontal="left" vertical="top" wrapText="1"/>
      <protection locked="0"/>
    </xf>
    <xf numFmtId="0" fontId="21" fillId="0" borderId="5" xfId="2" applyFont="1" applyBorder="1" applyAlignment="1" applyProtection="1">
      <alignment horizontal="left" vertical="top" wrapText="1"/>
      <protection locked="0"/>
    </xf>
    <xf numFmtId="0" fontId="21" fillId="0" borderId="6" xfId="2" applyFont="1" applyBorder="1" applyAlignment="1" applyProtection="1">
      <alignment horizontal="left" vertical="top" wrapText="1"/>
      <protection locked="0"/>
    </xf>
    <xf numFmtId="0" fontId="21" fillId="0" borderId="7" xfId="2" applyFont="1" applyBorder="1" applyAlignment="1" applyProtection="1">
      <alignment horizontal="left" vertical="top" wrapText="1"/>
      <protection locked="0"/>
    </xf>
    <xf numFmtId="0" fontId="21"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A47A-4B63-909C-950F0304509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69758</c:v>
                </c:pt>
                <c:pt idx="1">
                  <c:v>56519</c:v>
                </c:pt>
                <c:pt idx="2">
                  <c:v>67286</c:v>
                </c:pt>
                <c:pt idx="3">
                  <c:v>77037</c:v>
                </c:pt>
                <c:pt idx="4">
                  <c:v>96293</c:v>
                </c:pt>
              </c:numCache>
            </c:numRef>
          </c:val>
          <c:smooth val="0"/>
          <c:extLst>
            <c:ext xmlns:c16="http://schemas.microsoft.com/office/drawing/2014/chart" uri="{C3380CC4-5D6E-409C-BE32-E72D297353CC}">
              <c16:uniqueId val="{00000001-A47A-4B63-909C-950F03045095}"/>
            </c:ext>
          </c:extLst>
        </c:ser>
        <c:dLbls>
          <c:showLegendKey val="0"/>
          <c:showVal val="0"/>
          <c:showCatName val="0"/>
          <c:showSerName val="0"/>
          <c:showPercent val="0"/>
          <c:showBubbleSize val="0"/>
        </c:dLbls>
        <c:marker val="1"/>
        <c:smooth val="0"/>
        <c:axId val="63276928"/>
        <c:axId val="63283200"/>
      </c:lineChart>
      <c:catAx>
        <c:axId val="63276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83200"/>
        <c:crosses val="autoZero"/>
        <c:auto val="1"/>
        <c:lblAlgn val="ctr"/>
        <c:lblOffset val="100"/>
        <c:tickLblSkip val="1"/>
        <c:tickMarkSkip val="1"/>
        <c:noMultiLvlLbl val="0"/>
      </c:catAx>
      <c:valAx>
        <c:axId val="63283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7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4.76</c:v>
                </c:pt>
                <c:pt idx="1">
                  <c:v>4.76</c:v>
                </c:pt>
                <c:pt idx="2">
                  <c:v>7</c:v>
                </c:pt>
                <c:pt idx="3">
                  <c:v>5.89</c:v>
                </c:pt>
                <c:pt idx="4">
                  <c:v>2.72</c:v>
                </c:pt>
              </c:numCache>
            </c:numRef>
          </c:val>
          <c:extLst>
            <c:ext xmlns:c16="http://schemas.microsoft.com/office/drawing/2014/chart" uri="{C3380CC4-5D6E-409C-BE32-E72D297353CC}">
              <c16:uniqueId val="{00000000-D4F0-45CD-B999-CD017EF680F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42.71</c:v>
                </c:pt>
                <c:pt idx="1">
                  <c:v>39.840000000000003</c:v>
                </c:pt>
                <c:pt idx="2">
                  <c:v>34.200000000000003</c:v>
                </c:pt>
                <c:pt idx="3">
                  <c:v>31.03</c:v>
                </c:pt>
                <c:pt idx="4">
                  <c:v>28.9</c:v>
                </c:pt>
              </c:numCache>
            </c:numRef>
          </c:val>
          <c:extLst>
            <c:ext xmlns:c16="http://schemas.microsoft.com/office/drawing/2014/chart" uri="{C3380CC4-5D6E-409C-BE32-E72D297353CC}">
              <c16:uniqueId val="{00000001-D4F0-45CD-B999-CD017EF680FE}"/>
            </c:ext>
          </c:extLst>
        </c:ser>
        <c:dLbls>
          <c:showLegendKey val="0"/>
          <c:showVal val="0"/>
          <c:showCatName val="0"/>
          <c:showSerName val="0"/>
          <c:showPercent val="0"/>
          <c:showBubbleSize val="0"/>
        </c:dLbls>
        <c:gapWidth val="250"/>
        <c:overlap val="100"/>
        <c:axId val="130650112"/>
        <c:axId val="1306520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-1.07</c:v>
                </c:pt>
                <c:pt idx="1">
                  <c:v>-1.63</c:v>
                </c:pt>
                <c:pt idx="2">
                  <c:v>-1.81</c:v>
                </c:pt>
                <c:pt idx="3">
                  <c:v>-4.93</c:v>
                </c:pt>
                <c:pt idx="4">
                  <c:v>-6.45</c:v>
                </c:pt>
              </c:numCache>
            </c:numRef>
          </c:val>
          <c:smooth val="0"/>
          <c:extLst>
            <c:ext xmlns:c16="http://schemas.microsoft.com/office/drawing/2014/chart" uri="{C3380CC4-5D6E-409C-BE32-E72D297353CC}">
              <c16:uniqueId val="{00000002-D4F0-45CD-B999-CD017EF680FE}"/>
            </c:ext>
          </c:extLst>
        </c:ser>
        <c:dLbls>
          <c:showLegendKey val="0"/>
          <c:showVal val="0"/>
          <c:showCatName val="0"/>
          <c:showSerName val="0"/>
          <c:showPercent val="0"/>
          <c:showBubbleSize val="0"/>
        </c:dLbls>
        <c:marker val="1"/>
        <c:smooth val="0"/>
        <c:axId val="130650112"/>
        <c:axId val="130652032"/>
      </c:lineChart>
      <c:catAx>
        <c:axId val="1306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652032"/>
        <c:crosses val="autoZero"/>
        <c:auto val="1"/>
        <c:lblAlgn val="ctr"/>
        <c:lblOffset val="100"/>
        <c:tickLblSkip val="1"/>
        <c:tickMarkSkip val="1"/>
        <c:noMultiLvlLbl val="0"/>
      </c:catAx>
      <c:valAx>
        <c:axId val="13065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89-4DC2-86DC-F7290C96B88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89-4DC2-86DC-F7290C96B88D}"/>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89-4DC2-86DC-F7290C96B88D}"/>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89-4DC2-86DC-F7290C96B88D}"/>
            </c:ext>
          </c:extLst>
        </c:ser>
        <c:ser>
          <c:idx val="4"/>
          <c:order val="4"/>
          <c:tx>
            <c:strRef>
              <c:f>[1]データシート!$A$31</c:f>
              <c:strCache>
                <c:ptCount val="1"/>
                <c:pt idx="0">
                  <c:v>瑞穂町後期高齢者医療特別会計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0.09</c:v>
                </c:pt>
                <c:pt idx="2">
                  <c:v>#N/A</c:v>
                </c:pt>
                <c:pt idx="3">
                  <c:v>0.18</c:v>
                </c:pt>
                <c:pt idx="4">
                  <c:v>#N/A</c:v>
                </c:pt>
                <c:pt idx="5">
                  <c:v>0.12</c:v>
                </c:pt>
                <c:pt idx="6">
                  <c:v>#N/A</c:v>
                </c:pt>
                <c:pt idx="7">
                  <c:v>0.13</c:v>
                </c:pt>
                <c:pt idx="8">
                  <c:v>#N/A</c:v>
                </c:pt>
                <c:pt idx="9">
                  <c:v>0.12</c:v>
                </c:pt>
              </c:numCache>
            </c:numRef>
          </c:val>
          <c:extLst>
            <c:ext xmlns:c16="http://schemas.microsoft.com/office/drawing/2014/chart" uri="{C3380CC4-5D6E-409C-BE32-E72D297353CC}">
              <c16:uniqueId val="{00000004-F789-4DC2-86DC-F7290C96B88D}"/>
            </c:ext>
          </c:extLst>
        </c:ser>
        <c:ser>
          <c:idx val="5"/>
          <c:order val="5"/>
          <c:tx>
            <c:strRef>
              <c:f>[1]データシート!$A$32</c:f>
              <c:strCache>
                <c:ptCount val="1"/>
                <c:pt idx="0">
                  <c:v>瑞穂町国民健康保険特別会計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1.04</c:v>
                </c:pt>
                <c:pt idx="2">
                  <c:v>#N/A</c:v>
                </c:pt>
                <c:pt idx="3">
                  <c:v>0.39</c:v>
                </c:pt>
                <c:pt idx="4">
                  <c:v>#N/A</c:v>
                </c:pt>
                <c:pt idx="5">
                  <c:v>0.82</c:v>
                </c:pt>
                <c:pt idx="6">
                  <c:v>#N/A</c:v>
                </c:pt>
                <c:pt idx="7">
                  <c:v>1.21</c:v>
                </c:pt>
                <c:pt idx="8">
                  <c:v>#N/A</c:v>
                </c:pt>
                <c:pt idx="9">
                  <c:v>0.22</c:v>
                </c:pt>
              </c:numCache>
            </c:numRef>
          </c:val>
          <c:extLst>
            <c:ext xmlns:c16="http://schemas.microsoft.com/office/drawing/2014/chart" uri="{C3380CC4-5D6E-409C-BE32-E72D297353CC}">
              <c16:uniqueId val="{00000005-F789-4DC2-86DC-F7290C96B88D}"/>
            </c:ext>
          </c:extLst>
        </c:ser>
        <c:ser>
          <c:idx val="6"/>
          <c:order val="6"/>
          <c:tx>
            <c:strRef>
              <c:f>[1]データシート!$A$33</c:f>
              <c:strCache>
                <c:ptCount val="1"/>
                <c:pt idx="0">
                  <c:v>福生都市計画瑞穂町箱根ケ崎駅西土地区画整理事業特別会計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0.8</c:v>
                </c:pt>
                <c:pt idx="2">
                  <c:v>#N/A</c:v>
                </c:pt>
                <c:pt idx="3">
                  <c:v>1.03</c:v>
                </c:pt>
                <c:pt idx="4">
                  <c:v>#N/A</c:v>
                </c:pt>
                <c:pt idx="5">
                  <c:v>0.23</c:v>
                </c:pt>
                <c:pt idx="6">
                  <c:v>#N/A</c:v>
                </c:pt>
                <c:pt idx="7">
                  <c:v>0.09</c:v>
                </c:pt>
                <c:pt idx="8">
                  <c:v>#N/A</c:v>
                </c:pt>
                <c:pt idx="9">
                  <c:v>0.22</c:v>
                </c:pt>
              </c:numCache>
            </c:numRef>
          </c:val>
          <c:extLst>
            <c:ext xmlns:c16="http://schemas.microsoft.com/office/drawing/2014/chart" uri="{C3380CC4-5D6E-409C-BE32-E72D297353CC}">
              <c16:uniqueId val="{00000006-F789-4DC2-86DC-F7290C96B88D}"/>
            </c:ext>
          </c:extLst>
        </c:ser>
        <c:ser>
          <c:idx val="7"/>
          <c:order val="7"/>
          <c:tx>
            <c:strRef>
              <c:f>[1]データシート!$A$34</c:f>
              <c:strCache>
                <c:ptCount val="1"/>
                <c:pt idx="0">
                  <c:v>瑞穂町下水道事業特別会計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0.27</c:v>
                </c:pt>
                <c:pt idx="2">
                  <c:v>#N/A</c:v>
                </c:pt>
                <c:pt idx="3">
                  <c:v>0.37</c:v>
                </c:pt>
                <c:pt idx="4">
                  <c:v>#N/A</c:v>
                </c:pt>
                <c:pt idx="5">
                  <c:v>0.28999999999999998</c:v>
                </c:pt>
                <c:pt idx="6">
                  <c:v>#N/A</c:v>
                </c:pt>
                <c:pt idx="7">
                  <c:v>0.15</c:v>
                </c:pt>
                <c:pt idx="8">
                  <c:v>#N/A</c:v>
                </c:pt>
                <c:pt idx="9">
                  <c:v>0.46</c:v>
                </c:pt>
              </c:numCache>
            </c:numRef>
          </c:val>
          <c:extLst>
            <c:ext xmlns:c16="http://schemas.microsoft.com/office/drawing/2014/chart" uri="{C3380CC4-5D6E-409C-BE32-E72D297353CC}">
              <c16:uniqueId val="{00000007-F789-4DC2-86DC-F7290C96B88D}"/>
            </c:ext>
          </c:extLst>
        </c:ser>
        <c:ser>
          <c:idx val="8"/>
          <c:order val="8"/>
          <c:tx>
            <c:strRef>
              <c:f>[1]データシート!$A$35</c:f>
              <c:strCache>
                <c:ptCount val="1"/>
                <c:pt idx="0">
                  <c:v>瑞穂町介護保険特別会計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0.04</c:v>
                </c:pt>
                <c:pt idx="2">
                  <c:v>#N/A</c:v>
                </c:pt>
                <c:pt idx="3">
                  <c:v>0.4</c:v>
                </c:pt>
                <c:pt idx="4">
                  <c:v>#N/A</c:v>
                </c:pt>
                <c:pt idx="5">
                  <c:v>0.79</c:v>
                </c:pt>
                <c:pt idx="6">
                  <c:v>#N/A</c:v>
                </c:pt>
                <c:pt idx="7">
                  <c:v>0.37</c:v>
                </c:pt>
                <c:pt idx="8">
                  <c:v>#N/A</c:v>
                </c:pt>
                <c:pt idx="9">
                  <c:v>0.56999999999999995</c:v>
                </c:pt>
              </c:numCache>
            </c:numRef>
          </c:val>
          <c:extLst>
            <c:ext xmlns:c16="http://schemas.microsoft.com/office/drawing/2014/chart" uri="{C3380CC4-5D6E-409C-BE32-E72D297353CC}">
              <c16:uniqueId val="{00000008-F789-4DC2-86DC-F7290C96B88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3.95</c:v>
                </c:pt>
                <c:pt idx="2">
                  <c:v>#N/A</c:v>
                </c:pt>
                <c:pt idx="3">
                  <c:v>3.71</c:v>
                </c:pt>
                <c:pt idx="4">
                  <c:v>#N/A</c:v>
                </c:pt>
                <c:pt idx="5">
                  <c:v>6.76</c:v>
                </c:pt>
                <c:pt idx="6">
                  <c:v>#N/A</c:v>
                </c:pt>
                <c:pt idx="7">
                  <c:v>5.8</c:v>
                </c:pt>
                <c:pt idx="8">
                  <c:v>#N/A</c:v>
                </c:pt>
                <c:pt idx="9">
                  <c:v>2.48</c:v>
                </c:pt>
              </c:numCache>
            </c:numRef>
          </c:val>
          <c:extLst>
            <c:ext xmlns:c16="http://schemas.microsoft.com/office/drawing/2014/chart" uri="{C3380CC4-5D6E-409C-BE32-E72D297353CC}">
              <c16:uniqueId val="{00000009-F789-4DC2-86DC-F7290C96B88D}"/>
            </c:ext>
          </c:extLst>
        </c:ser>
        <c:dLbls>
          <c:showLegendKey val="0"/>
          <c:showVal val="0"/>
          <c:showCatName val="0"/>
          <c:showSerName val="0"/>
          <c:showPercent val="0"/>
          <c:showBubbleSize val="0"/>
        </c:dLbls>
        <c:gapWidth val="150"/>
        <c:overlap val="100"/>
        <c:axId val="130430080"/>
        <c:axId val="130431616"/>
      </c:barChart>
      <c:catAx>
        <c:axId val="13043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431616"/>
        <c:crosses val="autoZero"/>
        <c:auto val="1"/>
        <c:lblAlgn val="ctr"/>
        <c:lblOffset val="100"/>
        <c:tickLblSkip val="1"/>
        <c:tickMarkSkip val="1"/>
        <c:noMultiLvlLbl val="0"/>
      </c:catAx>
      <c:valAx>
        <c:axId val="13043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30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910</c:v>
                </c:pt>
                <c:pt idx="5">
                  <c:v>819</c:v>
                </c:pt>
                <c:pt idx="8">
                  <c:v>822</c:v>
                </c:pt>
                <c:pt idx="11">
                  <c:v>791</c:v>
                </c:pt>
                <c:pt idx="14">
                  <c:v>747</c:v>
                </c:pt>
              </c:numCache>
            </c:numRef>
          </c:val>
          <c:extLst>
            <c:ext xmlns:c16="http://schemas.microsoft.com/office/drawing/2014/chart" uri="{C3380CC4-5D6E-409C-BE32-E72D297353CC}">
              <c16:uniqueId val="{00000000-C8B2-4482-AB20-4BB370B25BF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B2-4482-AB20-4BB370B25BF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C8B2-4482-AB20-4BB370B25BF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115</c:v>
                </c:pt>
                <c:pt idx="3">
                  <c:v>119</c:v>
                </c:pt>
                <c:pt idx="6">
                  <c:v>126</c:v>
                </c:pt>
                <c:pt idx="9">
                  <c:v>127</c:v>
                </c:pt>
                <c:pt idx="12">
                  <c:v>130</c:v>
                </c:pt>
              </c:numCache>
            </c:numRef>
          </c:val>
          <c:extLst>
            <c:ext xmlns:c16="http://schemas.microsoft.com/office/drawing/2014/chart" uri="{C3380CC4-5D6E-409C-BE32-E72D297353CC}">
              <c16:uniqueId val="{00000003-C8B2-4482-AB20-4BB370B25BF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195</c:v>
                </c:pt>
                <c:pt idx="3">
                  <c:v>195</c:v>
                </c:pt>
                <c:pt idx="6">
                  <c:v>188</c:v>
                </c:pt>
                <c:pt idx="9">
                  <c:v>166</c:v>
                </c:pt>
                <c:pt idx="12">
                  <c:v>168</c:v>
                </c:pt>
              </c:numCache>
            </c:numRef>
          </c:val>
          <c:extLst>
            <c:ext xmlns:c16="http://schemas.microsoft.com/office/drawing/2014/chart" uri="{C3380CC4-5D6E-409C-BE32-E72D297353CC}">
              <c16:uniqueId val="{00000004-C8B2-4482-AB20-4BB370B25BF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B2-4482-AB20-4BB370B25BF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B2-4482-AB20-4BB370B25BF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486</c:v>
                </c:pt>
                <c:pt idx="3">
                  <c:v>519</c:v>
                </c:pt>
                <c:pt idx="6">
                  <c:v>548</c:v>
                </c:pt>
                <c:pt idx="9">
                  <c:v>562</c:v>
                </c:pt>
                <c:pt idx="12">
                  <c:v>501</c:v>
                </c:pt>
              </c:numCache>
            </c:numRef>
          </c:val>
          <c:extLst>
            <c:ext xmlns:c16="http://schemas.microsoft.com/office/drawing/2014/chart" uri="{C3380CC4-5D6E-409C-BE32-E72D297353CC}">
              <c16:uniqueId val="{00000007-C8B2-4482-AB20-4BB370B25BFD}"/>
            </c:ext>
          </c:extLst>
        </c:ser>
        <c:dLbls>
          <c:showLegendKey val="0"/>
          <c:showVal val="0"/>
          <c:showCatName val="0"/>
          <c:showSerName val="0"/>
          <c:showPercent val="0"/>
          <c:showBubbleSize val="0"/>
        </c:dLbls>
        <c:gapWidth val="100"/>
        <c:overlap val="100"/>
        <c:axId val="63786368"/>
        <c:axId val="1304960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-112</c:v>
                </c:pt>
                <c:pt idx="2">
                  <c:v>#N/A</c:v>
                </c:pt>
                <c:pt idx="3">
                  <c:v>#N/A</c:v>
                </c:pt>
                <c:pt idx="4">
                  <c:v>16</c:v>
                </c:pt>
                <c:pt idx="5">
                  <c:v>#N/A</c:v>
                </c:pt>
                <c:pt idx="6">
                  <c:v>#N/A</c:v>
                </c:pt>
                <c:pt idx="7">
                  <c:v>41</c:v>
                </c:pt>
                <c:pt idx="8">
                  <c:v>#N/A</c:v>
                </c:pt>
                <c:pt idx="9">
                  <c:v>#N/A</c:v>
                </c:pt>
                <c:pt idx="10">
                  <c:v>65</c:v>
                </c:pt>
                <c:pt idx="11">
                  <c:v>#N/A</c:v>
                </c:pt>
                <c:pt idx="12">
                  <c:v>#N/A</c:v>
                </c:pt>
                <c:pt idx="13">
                  <c:v>53</c:v>
                </c:pt>
                <c:pt idx="14">
                  <c:v>#N/A</c:v>
                </c:pt>
              </c:numCache>
            </c:numRef>
          </c:val>
          <c:smooth val="0"/>
          <c:extLst>
            <c:ext xmlns:c16="http://schemas.microsoft.com/office/drawing/2014/chart" uri="{C3380CC4-5D6E-409C-BE32-E72D297353CC}">
              <c16:uniqueId val="{00000008-C8B2-4482-AB20-4BB370B25BFD}"/>
            </c:ext>
          </c:extLst>
        </c:ser>
        <c:dLbls>
          <c:showLegendKey val="0"/>
          <c:showVal val="0"/>
          <c:showCatName val="0"/>
          <c:showSerName val="0"/>
          <c:showPercent val="0"/>
          <c:showBubbleSize val="0"/>
        </c:dLbls>
        <c:marker val="1"/>
        <c:smooth val="0"/>
        <c:axId val="63786368"/>
        <c:axId val="130496000"/>
      </c:lineChart>
      <c:catAx>
        <c:axId val="637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496000"/>
        <c:crosses val="autoZero"/>
        <c:auto val="1"/>
        <c:lblAlgn val="ctr"/>
        <c:lblOffset val="100"/>
        <c:tickLblSkip val="1"/>
        <c:tickMarkSkip val="1"/>
        <c:noMultiLvlLbl val="0"/>
      </c:catAx>
      <c:valAx>
        <c:axId val="13049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78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5925</c:v>
                </c:pt>
                <c:pt idx="5">
                  <c:v>5525</c:v>
                </c:pt>
                <c:pt idx="8">
                  <c:v>5095</c:v>
                </c:pt>
                <c:pt idx="11">
                  <c:v>4664</c:v>
                </c:pt>
                <c:pt idx="14">
                  <c:v>4277</c:v>
                </c:pt>
              </c:numCache>
            </c:numRef>
          </c:val>
          <c:extLst>
            <c:ext xmlns:c16="http://schemas.microsoft.com/office/drawing/2014/chart" uri="{C3380CC4-5D6E-409C-BE32-E72D297353CC}">
              <c16:uniqueId val="{00000000-23FD-41FA-BD3F-D305F9E9BB5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3238</c:v>
                </c:pt>
                <c:pt idx="5">
                  <c:v>3212</c:v>
                </c:pt>
                <c:pt idx="8">
                  <c:v>3288</c:v>
                </c:pt>
                <c:pt idx="11">
                  <c:v>3449</c:v>
                </c:pt>
                <c:pt idx="14">
                  <c:v>3598</c:v>
                </c:pt>
              </c:numCache>
            </c:numRef>
          </c:val>
          <c:extLst>
            <c:ext xmlns:c16="http://schemas.microsoft.com/office/drawing/2014/chart" uri="{C3380CC4-5D6E-409C-BE32-E72D297353CC}">
              <c16:uniqueId val="{00000001-23FD-41FA-BD3F-D305F9E9BB5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7858</c:v>
                </c:pt>
                <c:pt idx="5">
                  <c:v>7675</c:v>
                </c:pt>
                <c:pt idx="8">
                  <c:v>7222</c:v>
                </c:pt>
                <c:pt idx="11">
                  <c:v>7096</c:v>
                </c:pt>
                <c:pt idx="14">
                  <c:v>6659</c:v>
                </c:pt>
              </c:numCache>
            </c:numRef>
          </c:val>
          <c:extLst>
            <c:ext xmlns:c16="http://schemas.microsoft.com/office/drawing/2014/chart" uri="{C3380CC4-5D6E-409C-BE32-E72D297353CC}">
              <c16:uniqueId val="{00000002-23FD-41FA-BD3F-D305F9E9BB5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FD-41FA-BD3F-D305F9E9BB5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FD-41FA-BD3F-D305F9E9BB5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FD-41FA-BD3F-D305F9E9BB5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1711</c:v>
                </c:pt>
                <c:pt idx="3">
                  <c:v>1649</c:v>
                </c:pt>
                <c:pt idx="6">
                  <c:v>1630</c:v>
                </c:pt>
                <c:pt idx="9">
                  <c:v>1584</c:v>
                </c:pt>
                <c:pt idx="12">
                  <c:v>1512</c:v>
                </c:pt>
              </c:numCache>
            </c:numRef>
          </c:val>
          <c:extLst>
            <c:ext xmlns:c16="http://schemas.microsoft.com/office/drawing/2014/chart" uri="{C3380CC4-5D6E-409C-BE32-E72D297353CC}">
              <c16:uniqueId val="{00000006-23FD-41FA-BD3F-D305F9E9BB5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1518</c:v>
                </c:pt>
                <c:pt idx="3">
                  <c:v>1573</c:v>
                </c:pt>
                <c:pt idx="6">
                  <c:v>1519</c:v>
                </c:pt>
                <c:pt idx="9">
                  <c:v>1337</c:v>
                </c:pt>
                <c:pt idx="12">
                  <c:v>1165</c:v>
                </c:pt>
              </c:numCache>
            </c:numRef>
          </c:val>
          <c:extLst>
            <c:ext xmlns:c16="http://schemas.microsoft.com/office/drawing/2014/chart" uri="{C3380CC4-5D6E-409C-BE32-E72D297353CC}">
              <c16:uniqueId val="{00000007-23FD-41FA-BD3F-D305F9E9BB5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1883</c:v>
                </c:pt>
                <c:pt idx="3">
                  <c:v>1831</c:v>
                </c:pt>
                <c:pt idx="6">
                  <c:v>1816</c:v>
                </c:pt>
                <c:pt idx="9">
                  <c:v>1788</c:v>
                </c:pt>
                <c:pt idx="12">
                  <c:v>1760</c:v>
                </c:pt>
              </c:numCache>
            </c:numRef>
          </c:val>
          <c:extLst>
            <c:ext xmlns:c16="http://schemas.microsoft.com/office/drawing/2014/chart" uri="{C3380CC4-5D6E-409C-BE32-E72D297353CC}">
              <c16:uniqueId val="{00000008-23FD-41FA-BD3F-D305F9E9BB5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889</c:v>
                </c:pt>
                <c:pt idx="3">
                  <c:v>778</c:v>
                </c:pt>
                <c:pt idx="6">
                  <c:v>669</c:v>
                </c:pt>
                <c:pt idx="9">
                  <c:v>669</c:v>
                </c:pt>
                <c:pt idx="12">
                  <c:v>669</c:v>
                </c:pt>
              </c:numCache>
            </c:numRef>
          </c:val>
          <c:extLst>
            <c:ext xmlns:c16="http://schemas.microsoft.com/office/drawing/2014/chart" uri="{C3380CC4-5D6E-409C-BE32-E72D297353CC}">
              <c16:uniqueId val="{00000009-23FD-41FA-BD3F-D305F9E9BB5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5864</c:v>
                </c:pt>
                <c:pt idx="3">
                  <c:v>5724</c:v>
                </c:pt>
                <c:pt idx="6">
                  <c:v>5818</c:v>
                </c:pt>
                <c:pt idx="9">
                  <c:v>6143</c:v>
                </c:pt>
                <c:pt idx="12">
                  <c:v>6814</c:v>
                </c:pt>
              </c:numCache>
            </c:numRef>
          </c:val>
          <c:extLst>
            <c:ext xmlns:c16="http://schemas.microsoft.com/office/drawing/2014/chart" uri="{C3380CC4-5D6E-409C-BE32-E72D297353CC}">
              <c16:uniqueId val="{0000000A-23FD-41FA-BD3F-D305F9E9BB57}"/>
            </c:ext>
          </c:extLst>
        </c:ser>
        <c:dLbls>
          <c:showLegendKey val="0"/>
          <c:showVal val="0"/>
          <c:showCatName val="0"/>
          <c:showSerName val="0"/>
          <c:showPercent val="0"/>
          <c:showBubbleSize val="0"/>
        </c:dLbls>
        <c:gapWidth val="100"/>
        <c:overlap val="100"/>
        <c:axId val="62785024"/>
        <c:axId val="62786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FD-41FA-BD3F-D305F9E9BB57}"/>
            </c:ext>
          </c:extLst>
        </c:ser>
        <c:dLbls>
          <c:showLegendKey val="0"/>
          <c:showVal val="0"/>
          <c:showCatName val="0"/>
          <c:showSerName val="0"/>
          <c:showPercent val="0"/>
          <c:showBubbleSize val="0"/>
        </c:dLbls>
        <c:marker val="1"/>
        <c:smooth val="0"/>
        <c:axId val="62785024"/>
        <c:axId val="62786944"/>
      </c:lineChart>
      <c:catAx>
        <c:axId val="627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786944"/>
        <c:crosses val="autoZero"/>
        <c:auto val="1"/>
        <c:lblAlgn val="ctr"/>
        <c:lblOffset val="100"/>
        <c:tickLblSkip val="1"/>
        <c:tickMarkSkip val="1"/>
        <c:noMultiLvlLbl val="0"/>
      </c:catAx>
      <c:valAx>
        <c:axId val="6278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2468</c:v>
                </c:pt>
                <c:pt idx="1">
                  <c:v>2204</c:v>
                </c:pt>
                <c:pt idx="2">
                  <c:v>1992</c:v>
                </c:pt>
              </c:numCache>
            </c:numRef>
          </c:val>
          <c:extLst>
            <c:ext xmlns:c16="http://schemas.microsoft.com/office/drawing/2014/chart" uri="{C3380CC4-5D6E-409C-BE32-E72D297353CC}">
              <c16:uniqueId val="{00000000-C6E0-46B1-8426-66DC8B25A7B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130</c:v>
                </c:pt>
                <c:pt idx="1">
                  <c:v>130</c:v>
                </c:pt>
                <c:pt idx="2">
                  <c:v>0</c:v>
                </c:pt>
              </c:numCache>
            </c:numRef>
          </c:val>
          <c:extLst>
            <c:ext xmlns:c16="http://schemas.microsoft.com/office/drawing/2014/chart" uri="{C3380CC4-5D6E-409C-BE32-E72D297353CC}">
              <c16:uniqueId val="{00000001-C6E0-46B1-8426-66DC8B25A7B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4974</c:v>
                </c:pt>
                <c:pt idx="1">
                  <c:v>5016</c:v>
                </c:pt>
                <c:pt idx="2">
                  <c:v>4866</c:v>
                </c:pt>
              </c:numCache>
            </c:numRef>
          </c:val>
          <c:extLst>
            <c:ext xmlns:c16="http://schemas.microsoft.com/office/drawing/2014/chart" uri="{C3380CC4-5D6E-409C-BE32-E72D297353CC}">
              <c16:uniqueId val="{00000002-C6E0-46B1-8426-66DC8B25A7B0}"/>
            </c:ext>
          </c:extLst>
        </c:ser>
        <c:dLbls>
          <c:showLegendKey val="0"/>
          <c:showVal val="0"/>
          <c:showCatName val="0"/>
          <c:showSerName val="0"/>
          <c:showPercent val="0"/>
          <c:showBubbleSize val="0"/>
        </c:dLbls>
        <c:gapWidth val="120"/>
        <c:overlap val="100"/>
        <c:axId val="130970752"/>
        <c:axId val="130972288"/>
      </c:barChart>
      <c:catAx>
        <c:axId val="1309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972288"/>
        <c:crosses val="autoZero"/>
        <c:auto val="1"/>
        <c:lblAlgn val="ctr"/>
        <c:lblOffset val="100"/>
        <c:tickLblSkip val="1"/>
        <c:tickMarkSkip val="1"/>
        <c:noMultiLvlLbl val="0"/>
      </c:catAx>
      <c:valAx>
        <c:axId val="130972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97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{ABC6D7D5-2721-4FFC-B932-7FF4750FFA7D}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32-4A70-89EE-FEA09F006E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{9E96362F-8C4A-4B2C-856B-C5FD92ED7771}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32-4A70-89EE-FEA09F006E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{3CB0511A-ECE0-404F-A687-E6E90DF93DEA}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32-4A70-89EE-FEA09F006E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{64A36B52-DD80-439A-9A3E-75A0C3C578C2}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32-4A70-89EE-FEA09F006E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{99C8F1FA-00F7-4C04-877A-FDCB75C60B6C}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32-4A70-89EE-FEA09F006E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{1F55181C-1F2B-469B-922C-ED940951B67E}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32-4A70-89EE-FEA09F006E7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{0FC860FD-6949-4E63-8E96-620D14CED529}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32-4A70-89EE-FEA09F006E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{A1476D0A-6F7F-4482-85BE-12E32DD9011B}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32-4A70-89EE-FEA09F006E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{2D8F017E-3485-4572-BC38-F529DEB21950}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32-4A70-89EE-FEA09F006E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46.4</c:v>
                </c:pt>
                <c:pt idx="16">
                  <c:v>48</c:v>
                </c:pt>
                <c:pt idx="24">
                  <c:v>50.1</c:v>
                </c:pt>
                <c:pt idx="32">
                  <c:v>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32-4A70-89EE-FEA09F006E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{0D8A1D0C-396B-481C-9F27-0ECA1BE9B3A2}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32-4A70-89EE-FEA09F006E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{AF2FAB07-C115-4BDC-8E2B-FC48297718AD}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32-4A70-89EE-FEA09F006E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{69093539-040E-4E0F-9EF0-A5E1387D1D19}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32-4A70-89EE-FEA09F006E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{245EB9D9-3FBB-427A-92DB-8E08C857EBA2}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32-4A70-89EE-FEA09F006E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{ACA62AD1-9889-4263-B9BB-D31DC0F8A4FB}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32-4A70-89EE-FEA09F006E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{01E5CA23-8FEC-4E2D-AFA6-1E99BBDE0CC8}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32-4A70-89EE-FEA09F006E7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{3C147A2B-A25E-455A-B2E7-AD3D44892CB7}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32-4A70-89EE-FEA09F006E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{4A26952A-9B72-4627-A8B2-034642EE5DB7}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32-4A70-89EE-FEA09F006E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{717BF556-E464-4A7E-8451-8C208C8EBB61}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32-4A70-89EE-FEA09F006E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3E32-4A70-89EE-FEA09F006E74}"/>
            </c:ext>
          </c:extLst>
        </c:ser>
        <c:dLbls>
          <c:showLegendKey val="0"/>
          <c:showVal val="1"/>
          <c:showCatName val="0"/>
          <c:showSerName val="0"/>
          <c:showPercent val="0"/>
          <c:showBubbleSize val="0"/>
        </c:dLbls>
        <c:axId val="113996160"/>
        <c:axId val="113998080"/>
      </c:scatterChart>
      <c:valAx>
        <c:axId val="113996160"/>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998080"/>
        <c:crosses val="autoZero"/>
        <c:crossBetween val="midCat"/>
      </c:valAx>
      <c:valAx>
        <c:axId val="11399808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996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{1109982B-7C1A-4605-9B53-B2BD5405028E}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AE0-4050-AEC0-3D1DAAF894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{559190D3-6676-4161-BA67-EB81B88CB49E}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0-4050-AEC0-3D1DAAF894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{911EC1BB-08BF-412A-AE3B-08F29DE7F60A}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0-4050-AEC0-3D1DAAF894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{6ED5D4DD-39BB-48B5-AB4E-D84DA06E112E}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0-4050-AEC0-3D1DAAF894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{93237A4F-CE3F-46AE-B6D9-4D02E4AF1725}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0-4050-AEC0-3D1DAAF8947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{B3FEC2CC-B5DA-4E1D-831E-C99DFDD6E69E}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AE0-4050-AEC0-3D1DAAF8947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{052783FE-9EAF-43E3-8EA1-1703E2B04C2D}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AE0-4050-AEC0-3D1DAAF8947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{0367BF70-AF0B-4722-A14F-80F2AFBC3D4A}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AE0-4050-AEC0-3D1DAAF8947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{034A35F1-B532-46DC-BEFA-7490B400BA30}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AE0-4050-AEC0-3D1DAAF894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-0.9</c:v>
                </c:pt>
                <c:pt idx="16">
                  <c:v>-0.3</c:v>
                </c:pt>
                <c:pt idx="24">
                  <c:v>0.6</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E0-4050-AEC0-3D1DAAF894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{6EDA5636-D5BD-49C3-95AB-1CD7259633C3}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AE0-4050-AEC0-3D1DAAF894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{364431B3-E9CB-40A8-BD4D-16FFC91ED15E}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0-4050-AEC0-3D1DAAF894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{0864A11E-96BB-4723-80FA-8D7F34635477}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0-4050-AEC0-3D1DAAF894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{5C23FCBB-064E-4624-A4A6-0B1753CC9B09}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0-4050-AEC0-3D1DAAF894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{43F4BDCB-E71A-4393-8274-05E354279683}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0-4050-AEC0-3D1DAAF8947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{A1B960BA-4DA9-4942-A53B-94BFEE1B3F6E}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AE0-4050-AEC0-3D1DAAF8947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{A35F4565-3D5E-4B9C-9485-FD00B9104247}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AE0-4050-AEC0-3D1DAAF8947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{F9D149AF-C2DE-43CE-845D-063009F9BF03}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AE0-4050-AEC0-3D1DAAF8947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{6E543AA5-7074-4271-BD5A-6F85E19CCD71}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AE0-4050-AEC0-3D1DAAF894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CAE0-4050-AEC0-3D1DAAF89472}"/>
            </c:ext>
          </c:extLst>
        </c:ser>
        <c:dLbls>
          <c:showLegendKey val="0"/>
          <c:showVal val="1"/>
          <c:showCatName val="0"/>
          <c:showSerName val="0"/>
          <c:showPercent val="0"/>
          <c:showBubbleSize val="0"/>
        </c:dLbls>
        <c:axId val="131607936"/>
        <c:axId val="131618304"/>
      </c:scatterChart>
      <c:valAx>
        <c:axId val="13160793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18304"/>
        <c:crosses val="autoZero"/>
        <c:crossBetween val="midCat"/>
      </c:valAx>
      <c:valAx>
        <c:axId val="13161830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07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下水道事業債）の元利償還金に対する繰入金については、毎年度起債しているものの近年の低利率の影響により、減少傾向となっています。また、一部事務組合等の発行した地方債の償還が順調に進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組合等が起こした地方債の元利償還金に対する負担金等は横ばい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一方、普通会計の元利償還金は平成２６年度に起債した箱根ケ崎駅西土地区画整理事業債の償還が開始となった一方、平成２９年度で償還終了となった事業債が多かったことに伴い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しており、元利償還金全体では前年度比で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基準財政需要額算入公債費等については、基準財政需要額に算入される地方債を起債していないことから減少傾向にあります。平成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年度までは元利償還金等の額を上回っていたことにより、実質公債費比率（分子）はマイナス値となっていましたが、平成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年度決算では逆転しプラス値となりました。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今後も地方債に依存しない財政運営と、元利償還金の経年推移を見据えた地方債管理に努めます。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該当するものはありません。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将来負担額については、一部事務組合等の負担見込額が減少したものの、箱根ケ崎駅西土地区画整理事業、新庁舎建設事業債残高が増となったことにより地方債残高が増額となり、将来負担額全体で約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億円増額しました。</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、充当可能財源については、平成２９年度と比較し財政調整基金及び公共施設建設基金の取り崩し額が増となったことにより、基金残高が約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万円減少しました。基準財政需要額算入見込額についても約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万円の減額となり、充当可能財源全体では約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万円の減額となりました。</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将来負担額の増額及び充当可能財源の減額の影響が大きく、将来負担比率の分子は前年度比約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万円増加しました。今後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将来負担を高めることのないよう、地方債に依存しない計画的な事業実施に努めます。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から特定防衛施設周辺整備調整交付金事業基金を、平成２９年度から多摩都市モノレール基金を創設し、積立を開始しました。しかし、財政調整基金の取り崩し額が増となったことや、その他の特定目的基金については利子のみの積立を行う一方各種事業に対して取り崩しを行っているため、基金全体の残高は減少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防衛施設周辺整備調整交付金事業基金及び多摩都市モノレール基金については継続して元金部分の積立を行っていきますが、他の基金については積立を行う余力がないのが現状です。今後も基金残高の急激な低下を招くことのない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公共施設建設基金については、公共施設の建設（改修を含む。）に要する資金に充てるために使用しています。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公共用の施設の整備又はその他の生活環境の改善もしくは開発の円滑な実施に寄与する事業を行うために要する経費に充てるために使用しています。また、令和２年度から開始する図書館改修事業への充当を予定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公共施設建設基金については、利子を積み立てた一方、新庁舎建設工事、都市計画道路築造工事及び中学校屋内運動場等非構造部材耐震化事業に要する経費に充当を行ったため、前年度比で約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特定防衛施設周辺整備調整交付金及び利子を積み立てました。リサイクルプラザ運転業務委託料や郷土資料館指定管理者委託料などに要する経費に充当を行いましたが、それを上回る積立を行うことができ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公共施設建設基金については、令和２年度まで続く新庁舎建設事業の財源として取り崩しが見込まれるため、減少する見込みです。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特定防衛施設周辺整備調整交付金事業基金については、令和２年度から開始する図書館改修事業への充当を予定しているため、計画的な元金の積立を行っていきます。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多摩都市モノレール基金については、今後も元金の積み立てを行えるよう計画的な事業進捗に努めます。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万円を積み立てた一方、財源不足を補てんするための取崩額が約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万円となり、相殺して約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以上を積立てるとともに、最低水準の取り崩しに努めます。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減債基金については財政調整基金の減少を考慮し、平成３０年度に全額を取崩し、公債費に充当しました。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現状減債基金を積み立てる予定はありません。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33,213
32,431
16.85
15,612,563
15,329,194
187,241
6,890,269
6,814,359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全国平均、東京都平均と比較しても下回っているため、老朽化が抑えられています。引き続き、建物や設備の性能や機能を良好な状態を保つため、基本方針を踏まえ建物の点検・診断を行い、維持管理に必要な改修や設備の更新を行う必要があり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80"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4" name="フローチャート: 判断 83"/>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124732</xdr:rowOff>
    </xdr:from>
    <xdr:to>
      <xdr:col>23</xdr:col>
      <xdr:colOff>136525</xdr:colOff>
      <xdr:row>33</xdr:row>
      <xdr:rowOff>54882</xdr:rowOff>
    </xdr:to>
    <xdr:sp macro="" textlink="">
      <xdr:nvSpPr>
        <xdr:cNvPr id="90" name="楕円 89"/>
        <xdr:cNvSpPr/>
      </xdr:nvSpPr>
      <xdr:spPr>
        <a:xfrm>
          <a:off x="4711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103159</xdr:rowOff>
    </xdr:from>
    <xdr:ext cx="405111" cy="259045"/>
    <xdr:sp macro="" textlink="">
      <xdr:nvSpPr>
        <xdr:cNvPr id="91" name="有形固定資産減価償却率該当値テキスト"/>
        <xdr:cNvSpPr txBox="1"/>
      </xdr:nvSpPr>
      <xdr:spPr>
        <a:xfrm>
          <a:off x="4813300" y="636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11883</xdr:rowOff>
    </xdr:from>
    <xdr:to>
      <xdr:col>19</xdr:col>
      <xdr:colOff>187325</xdr:colOff>
      <xdr:row>33</xdr:row>
      <xdr:rowOff>113483</xdr:rowOff>
    </xdr:to>
    <xdr:sp macro="" textlink="">
      <xdr:nvSpPr>
        <xdr:cNvPr id="92" name="楕円 91"/>
        <xdr:cNvSpPr/>
      </xdr:nvSpPr>
      <xdr:spPr>
        <a:xfrm>
          <a:off x="4000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4082</xdr:rowOff>
    </xdr:from>
    <xdr:to>
      <xdr:col>23</xdr:col>
      <xdr:colOff>85725</xdr:colOff>
      <xdr:row>33</xdr:row>
      <xdr:rowOff>62683</xdr:rowOff>
    </xdr:to>
    <xdr:cxnSp macro="">
      <xdr:nvCxnSpPr>
        <xdr:cNvPr id="93" name="直線コネクタ 92"/>
        <xdr:cNvCxnSpPr/>
      </xdr:nvCxnSpPr>
      <xdr:spPr>
        <a:xfrm flipV="1">
          <a:off x="4051300" y="6433457"/>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76653</xdr:rowOff>
    </xdr:from>
    <xdr:to>
      <xdr:col>15</xdr:col>
      <xdr:colOff>187325</xdr:colOff>
      <xdr:row>34</xdr:row>
      <xdr:rowOff>6803</xdr:rowOff>
    </xdr:to>
    <xdr:sp macro="" textlink="">
      <xdr:nvSpPr>
        <xdr:cNvPr id="94" name="楕円 93"/>
        <xdr:cNvSpPr/>
      </xdr:nvSpPr>
      <xdr:spPr>
        <a:xfrm>
          <a:off x="3238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62683</xdr:rowOff>
    </xdr:from>
    <xdr:to>
      <xdr:col>19</xdr:col>
      <xdr:colOff>136525</xdr:colOff>
      <xdr:row>33</xdr:row>
      <xdr:rowOff>127453</xdr:rowOff>
    </xdr:to>
    <xdr:cxnSp macro="">
      <xdr:nvCxnSpPr>
        <xdr:cNvPr id="95" name="直線コネクタ 94"/>
        <xdr:cNvCxnSpPr/>
      </xdr:nvCxnSpPr>
      <xdr:spPr>
        <a:xfrm flipV="1">
          <a:off x="3289300" y="649205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126002</xdr:rowOff>
    </xdr:from>
    <xdr:to>
      <xdr:col>11</xdr:col>
      <xdr:colOff>187325</xdr:colOff>
      <xdr:row>34</xdr:row>
      <xdr:rowOff>56152</xdr:rowOff>
    </xdr:to>
    <xdr:sp macro="" textlink="">
      <xdr:nvSpPr>
        <xdr:cNvPr id="96" name="楕円 95"/>
        <xdr:cNvSpPr/>
      </xdr:nvSpPr>
      <xdr:spPr>
        <a:xfrm>
          <a:off x="2476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127453</xdr:rowOff>
    </xdr:from>
    <xdr:to>
      <xdr:col>15</xdr:col>
      <xdr:colOff>136525</xdr:colOff>
      <xdr:row>34</xdr:row>
      <xdr:rowOff>5352</xdr:rowOff>
    </xdr:to>
    <xdr:cxnSp macro="">
      <xdr:nvCxnSpPr>
        <xdr:cNvPr id="97" name="直線コネクタ 96"/>
        <xdr:cNvCxnSpPr/>
      </xdr:nvCxnSpPr>
      <xdr:spPr>
        <a:xfrm flipV="1">
          <a:off x="2527300" y="655682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8"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9"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100"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104611</xdr:rowOff>
    </xdr:from>
    <xdr:ext cx="405111" cy="259045"/>
    <xdr:sp macro="" textlink="">
      <xdr:nvSpPr>
        <xdr:cNvPr id="101" name="n_1mainValue有形固定資産減価償却率"/>
        <xdr:cNvSpPr txBox="1"/>
      </xdr:nvSpPr>
      <xdr:spPr>
        <a:xfrm>
          <a:off x="38360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169380</xdr:rowOff>
    </xdr:from>
    <xdr:ext cx="405111" cy="259045"/>
    <xdr:sp macro="" textlink="">
      <xdr:nvSpPr>
        <xdr:cNvPr id="102" name="n_2mainValue有形固定資産減価償却率"/>
        <xdr:cNvSpPr txBox="1"/>
      </xdr:nvSpPr>
      <xdr:spPr>
        <a:xfrm>
          <a:off x="3086744"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47279</xdr:rowOff>
    </xdr:from>
    <xdr:ext cx="405111" cy="259045"/>
    <xdr:sp macro="" textlink="">
      <xdr:nvSpPr>
        <xdr:cNvPr id="103" name="n_3mainValue有形固定資産減価償却率"/>
        <xdr:cNvSpPr txBox="1"/>
      </xdr:nvSpPr>
      <xdr:spPr>
        <a:xfrm>
          <a:off x="2324744"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類似団体内平均、全国平均と比較しても下回っているため、健全性が保たれています。今後も引き続き、地方債に依存しない計画的な事業実施に努めていきます。</a:t>
          </a:r>
          <a:endParaRPr lang="ja-JP" altLang="ja-JP">
            <a:effectLst/>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5"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108052</xdr:rowOff>
    </xdr:from>
    <xdr:to>
      <xdr:col>76</xdr:col>
      <xdr:colOff>73025</xdr:colOff>
      <xdr:row>34</xdr:row>
      <xdr:rowOff>38202</xdr:rowOff>
    </xdr:to>
    <xdr:sp macro="" textlink="">
      <xdr:nvSpPr>
        <xdr:cNvPr id="143" name="楕円 142"/>
        <xdr:cNvSpPr/>
      </xdr:nvSpPr>
      <xdr:spPr>
        <a:xfrm>
          <a:off x="14744700" y="65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22979</xdr:rowOff>
    </xdr:from>
    <xdr:ext cx="469744" cy="259045"/>
    <xdr:sp macro="" textlink="">
      <xdr:nvSpPr>
        <xdr:cNvPr id="144" name="債務償還比率該当値テキスト"/>
        <xdr:cNvSpPr txBox="1"/>
      </xdr:nvSpPr>
      <xdr:spPr>
        <a:xfrm>
          <a:off x="14846300"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146396</xdr:rowOff>
    </xdr:from>
    <xdr:to>
      <xdr:col>72</xdr:col>
      <xdr:colOff>123825</xdr:colOff>
      <xdr:row>34</xdr:row>
      <xdr:rowOff>76546</xdr:rowOff>
    </xdr:to>
    <xdr:sp macro="" textlink="">
      <xdr:nvSpPr>
        <xdr:cNvPr id="145" name="楕円 144"/>
        <xdr:cNvSpPr/>
      </xdr:nvSpPr>
      <xdr:spPr>
        <a:xfrm>
          <a:off x="14033500" y="65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158852</xdr:rowOff>
    </xdr:from>
    <xdr:to>
      <xdr:col>76</xdr:col>
      <xdr:colOff>22225</xdr:colOff>
      <xdr:row>34</xdr:row>
      <xdr:rowOff>25746</xdr:rowOff>
    </xdr:to>
    <xdr:cxnSp macro="">
      <xdr:nvCxnSpPr>
        <xdr:cNvPr id="146" name="直線コネクタ 145"/>
        <xdr:cNvCxnSpPr/>
      </xdr:nvCxnSpPr>
      <xdr:spPr>
        <a:xfrm flipV="1">
          <a:off x="14084300" y="6588227"/>
          <a:ext cx="7112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7"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67673</xdr:rowOff>
    </xdr:from>
    <xdr:ext cx="405111" cy="259045"/>
    <xdr:sp macro="" textlink="">
      <xdr:nvSpPr>
        <xdr:cNvPr id="148" name="n_1mainValue債務償還比率"/>
        <xdr:cNvSpPr txBox="1"/>
      </xdr:nvSpPr>
      <xdr:spPr>
        <a:xfrm>
          <a:off x="13869044" y="6668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33,213
32,431
16.85
15,612,563
15,329,194
187,241
6,890,269
6,814,359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1" name="楕円 70"/>
        <xdr:cNvSpPr/>
      </xdr:nvSpPr>
      <xdr:spPr>
        <a:xfrm>
          <a:off x="4584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2" name="【道路】&#10;有形固定資産減価償却率該当値テキスト"/>
        <xdr:cNvSpPr txBox="1"/>
      </xdr:nvSpPr>
      <xdr:spPr>
        <a:xfrm>
          <a:off x="4673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3" name="楕円 72"/>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161925</xdr:rowOff>
    </xdr:from>
    <xdr:to>
      <xdr:col>24</xdr:col>
      <xdr:colOff>63500</xdr:colOff>
      <xdr:row>39</xdr:row>
      <xdr:rowOff>15240</xdr:rowOff>
    </xdr:to>
    <xdr:cxnSp macro="">
      <xdr:nvCxnSpPr>
        <xdr:cNvPr id="74" name="直線コネクタ 73"/>
        <xdr:cNvCxnSpPr/>
      </xdr:nvCxnSpPr>
      <xdr:spPr>
        <a:xfrm flipV="1">
          <a:off x="3797300" y="66770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5" name="楕円 74"/>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47625</xdr:rowOff>
    </xdr:to>
    <xdr:cxnSp macro="">
      <xdr:nvCxnSpPr>
        <xdr:cNvPr id="76" name="直線コネクタ 75"/>
        <xdr:cNvCxnSpPr/>
      </xdr:nvCxnSpPr>
      <xdr:spPr>
        <a:xfrm flipV="1">
          <a:off x="2908300" y="6701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33020</xdr:rowOff>
    </xdr:from>
    <xdr:to>
      <xdr:col>10</xdr:col>
      <xdr:colOff>165100</xdr:colOff>
      <xdr:row>39</xdr:row>
      <xdr:rowOff>134620</xdr:rowOff>
    </xdr:to>
    <xdr:sp macro="" textlink="">
      <xdr:nvSpPr>
        <xdr:cNvPr id="77" name="楕円 76"/>
        <xdr:cNvSpPr/>
      </xdr:nvSpPr>
      <xdr:spPr>
        <a:xfrm>
          <a:off x="1968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47625</xdr:rowOff>
    </xdr:from>
    <xdr:to>
      <xdr:col>15</xdr:col>
      <xdr:colOff>50800</xdr:colOff>
      <xdr:row>39</xdr:row>
      <xdr:rowOff>83820</xdr:rowOff>
    </xdr:to>
    <xdr:cxnSp macro="">
      <xdr:nvCxnSpPr>
        <xdr:cNvPr id="78" name="直線コネクタ 77"/>
        <xdr:cNvCxnSpPr/>
      </xdr:nvCxnSpPr>
      <xdr:spPr>
        <a:xfrm flipV="1">
          <a:off x="2019300" y="6734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2"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83" name="n_2mainValue【道路】&#10;有形固定資産減価償却率"/>
        <xdr:cNvSpPr txBox="1"/>
      </xdr:nvSpPr>
      <xdr:spPr>
        <a:xfrm>
          <a:off x="2705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125747</xdr:rowOff>
    </xdr:from>
    <xdr:ext cx="405111" cy="259045"/>
    <xdr:sp macro="" textlink="">
      <xdr:nvSpPr>
        <xdr:cNvPr id="84" name="n_3mainValue【道路】&#10;有形固定資産減価償却率"/>
        <xdr:cNvSpPr txBox="1"/>
      </xdr:nvSpPr>
      <xdr:spPr>
        <a:xfrm>
          <a:off x="1816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123241</xdr:rowOff>
    </xdr:from>
    <xdr:to>
      <xdr:col>55</xdr:col>
      <xdr:colOff>50800</xdr:colOff>
      <xdr:row>40</xdr:row>
      <xdr:rowOff>53391</xdr:rowOff>
    </xdr:to>
    <xdr:sp macro="" textlink="">
      <xdr:nvSpPr>
        <xdr:cNvPr id="121" name="楕円 120"/>
        <xdr:cNvSpPr/>
      </xdr:nvSpPr>
      <xdr:spPr>
        <a:xfrm>
          <a:off x="10426700" y="68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101668</xdr:rowOff>
    </xdr:from>
    <xdr:ext cx="469744" cy="259045"/>
    <xdr:sp macro="" textlink="">
      <xdr:nvSpPr>
        <xdr:cNvPr id="122" name="【道路】&#10;一人当たり延長該当値テキスト"/>
        <xdr:cNvSpPr txBox="1"/>
      </xdr:nvSpPr>
      <xdr:spPr>
        <a:xfrm>
          <a:off x="10515600" y="678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125390</xdr:rowOff>
    </xdr:from>
    <xdr:to>
      <xdr:col>50</xdr:col>
      <xdr:colOff>165100</xdr:colOff>
      <xdr:row>40</xdr:row>
      <xdr:rowOff>55540</xdr:rowOff>
    </xdr:to>
    <xdr:sp macro="" textlink="">
      <xdr:nvSpPr>
        <xdr:cNvPr id="123" name="楕円 122"/>
        <xdr:cNvSpPr/>
      </xdr:nvSpPr>
      <xdr:spPr>
        <a:xfrm>
          <a:off x="9588500" y="68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2591</xdr:rowOff>
    </xdr:from>
    <xdr:to>
      <xdr:col>55</xdr:col>
      <xdr:colOff>0</xdr:colOff>
      <xdr:row>40</xdr:row>
      <xdr:rowOff>4740</xdr:rowOff>
    </xdr:to>
    <xdr:cxnSp macro="">
      <xdr:nvCxnSpPr>
        <xdr:cNvPr id="124" name="直線コネクタ 123"/>
        <xdr:cNvCxnSpPr/>
      </xdr:nvCxnSpPr>
      <xdr:spPr>
        <a:xfrm flipV="1">
          <a:off x="9639300" y="686059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126990</xdr:rowOff>
    </xdr:from>
    <xdr:to>
      <xdr:col>46</xdr:col>
      <xdr:colOff>38100</xdr:colOff>
      <xdr:row>40</xdr:row>
      <xdr:rowOff>57140</xdr:rowOff>
    </xdr:to>
    <xdr:sp macro="" textlink="">
      <xdr:nvSpPr>
        <xdr:cNvPr id="125" name="楕円 124"/>
        <xdr:cNvSpPr/>
      </xdr:nvSpPr>
      <xdr:spPr>
        <a:xfrm>
          <a:off x="8699500" y="68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4740</xdr:rowOff>
    </xdr:from>
    <xdr:to>
      <xdr:col>50</xdr:col>
      <xdr:colOff>114300</xdr:colOff>
      <xdr:row>40</xdr:row>
      <xdr:rowOff>6340</xdr:rowOff>
    </xdr:to>
    <xdr:cxnSp macro="">
      <xdr:nvCxnSpPr>
        <xdr:cNvPr id="126" name="直線コネクタ 125"/>
        <xdr:cNvCxnSpPr/>
      </xdr:nvCxnSpPr>
      <xdr:spPr>
        <a:xfrm flipV="1">
          <a:off x="8750300" y="686274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128132</xdr:rowOff>
    </xdr:from>
    <xdr:to>
      <xdr:col>41</xdr:col>
      <xdr:colOff>101600</xdr:colOff>
      <xdr:row>40</xdr:row>
      <xdr:rowOff>58282</xdr:rowOff>
    </xdr:to>
    <xdr:sp macro="" textlink="">
      <xdr:nvSpPr>
        <xdr:cNvPr id="127" name="楕円 126"/>
        <xdr:cNvSpPr/>
      </xdr:nvSpPr>
      <xdr:spPr>
        <a:xfrm>
          <a:off x="7810500" y="68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6340</xdr:rowOff>
    </xdr:from>
    <xdr:to>
      <xdr:col>45</xdr:col>
      <xdr:colOff>177800</xdr:colOff>
      <xdr:row>40</xdr:row>
      <xdr:rowOff>7482</xdr:rowOff>
    </xdr:to>
    <xdr:cxnSp macro="">
      <xdr:nvCxnSpPr>
        <xdr:cNvPr id="128" name="直線コネクタ 127"/>
        <xdr:cNvCxnSpPr/>
      </xdr:nvCxnSpPr>
      <xdr:spPr>
        <a:xfrm flipV="1">
          <a:off x="7861300" y="686434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46667</xdr:rowOff>
    </xdr:from>
    <xdr:ext cx="469744" cy="259045"/>
    <xdr:sp macro="" textlink="">
      <xdr:nvSpPr>
        <xdr:cNvPr id="132" name="n_1mainValue【道路】&#10;一人当たり延長"/>
        <xdr:cNvSpPr txBox="1"/>
      </xdr:nvSpPr>
      <xdr:spPr>
        <a:xfrm>
          <a:off x="9391727" y="690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48267</xdr:rowOff>
    </xdr:from>
    <xdr:ext cx="469744" cy="259045"/>
    <xdr:sp macro="" textlink="">
      <xdr:nvSpPr>
        <xdr:cNvPr id="133" name="n_2mainValue【道路】&#10;一人当たり延長"/>
        <xdr:cNvSpPr txBox="1"/>
      </xdr:nvSpPr>
      <xdr:spPr>
        <a:xfrm>
          <a:off x="8515427" y="690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49409</xdr:rowOff>
    </xdr:from>
    <xdr:ext cx="469744" cy="259045"/>
    <xdr:sp macro="" textlink="">
      <xdr:nvSpPr>
        <xdr:cNvPr id="134" name="n_3mainValue【道路】&#10;一人当たり延長"/>
        <xdr:cNvSpPr txBox="1"/>
      </xdr:nvSpPr>
      <xdr:spPr>
        <a:xfrm>
          <a:off x="7626427" y="69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6" name="直線コネクタ 17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8" name="直線コネクタ 17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181"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182" name="フローチャート: 判断 18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183" name="フローチャート: 判断 18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184" name="フローチャート: 判断 18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185" name="フローチャート: 判断 18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191" name="楕円 190"/>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192" name="【公営住宅】&#10;有形固定資産減価償却率該当値テキスト"/>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148952</xdr:rowOff>
    </xdr:from>
    <xdr:to>
      <xdr:col>20</xdr:col>
      <xdr:colOff>38100</xdr:colOff>
      <xdr:row>80</xdr:row>
      <xdr:rowOff>79102</xdr:rowOff>
    </xdr:to>
    <xdr:sp macro="" textlink="">
      <xdr:nvSpPr>
        <xdr:cNvPr id="193" name="楕円 192"/>
        <xdr:cNvSpPr/>
      </xdr:nvSpPr>
      <xdr:spPr>
        <a:xfrm>
          <a:off x="3746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28302</xdr:rowOff>
    </xdr:to>
    <xdr:cxnSp macro="">
      <xdr:nvCxnSpPr>
        <xdr:cNvPr id="194" name="直線コネクタ 193"/>
        <xdr:cNvCxnSpPr/>
      </xdr:nvCxnSpPr>
      <xdr:spPr>
        <a:xfrm flipV="1">
          <a:off x="3797300" y="137083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13426</xdr:rowOff>
    </xdr:from>
    <xdr:to>
      <xdr:col>15</xdr:col>
      <xdr:colOff>101600</xdr:colOff>
      <xdr:row>80</xdr:row>
      <xdr:rowOff>115026</xdr:rowOff>
    </xdr:to>
    <xdr:sp macro="" textlink="">
      <xdr:nvSpPr>
        <xdr:cNvPr id="195" name="楕円 194"/>
        <xdr:cNvSpPr/>
      </xdr:nvSpPr>
      <xdr:spPr>
        <a:xfrm>
          <a:off x="2857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28302</xdr:rowOff>
    </xdr:from>
    <xdr:to>
      <xdr:col>19</xdr:col>
      <xdr:colOff>177800</xdr:colOff>
      <xdr:row>80</xdr:row>
      <xdr:rowOff>64226</xdr:rowOff>
    </xdr:to>
    <xdr:cxnSp macro="">
      <xdr:nvCxnSpPr>
        <xdr:cNvPr id="196" name="直線コネクタ 195"/>
        <xdr:cNvCxnSpPr/>
      </xdr:nvCxnSpPr>
      <xdr:spPr>
        <a:xfrm flipV="1">
          <a:off x="2908300" y="137443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49349</xdr:rowOff>
    </xdr:from>
    <xdr:to>
      <xdr:col>10</xdr:col>
      <xdr:colOff>165100</xdr:colOff>
      <xdr:row>80</xdr:row>
      <xdr:rowOff>150949</xdr:rowOff>
    </xdr:to>
    <xdr:sp macro="" textlink="">
      <xdr:nvSpPr>
        <xdr:cNvPr id="197" name="楕円 196"/>
        <xdr:cNvSpPr/>
      </xdr:nvSpPr>
      <xdr:spPr>
        <a:xfrm>
          <a:off x="1968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64226</xdr:rowOff>
    </xdr:from>
    <xdr:to>
      <xdr:col>15</xdr:col>
      <xdr:colOff>50800</xdr:colOff>
      <xdr:row>80</xdr:row>
      <xdr:rowOff>100149</xdr:rowOff>
    </xdr:to>
    <xdr:cxnSp macro="">
      <xdr:nvCxnSpPr>
        <xdr:cNvPr id="198" name="直線コネクタ 197"/>
        <xdr:cNvCxnSpPr/>
      </xdr:nvCxnSpPr>
      <xdr:spPr>
        <a:xfrm flipV="1">
          <a:off x="2019300" y="137802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199"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00"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01" name="n_3aveValue【公営住宅】&#10;有形固定資産減価償却率"/>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95629</xdr:rowOff>
    </xdr:from>
    <xdr:ext cx="405111" cy="259045"/>
    <xdr:sp macro="" textlink="">
      <xdr:nvSpPr>
        <xdr:cNvPr id="202" name="n_1mainValue【公営住宅】&#10;有形固定資産減価償却率"/>
        <xdr:cNvSpPr txBox="1"/>
      </xdr:nvSpPr>
      <xdr:spPr>
        <a:xfrm>
          <a:off x="3582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03" name="n_2main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167476</xdr:rowOff>
    </xdr:from>
    <xdr:ext cx="405111" cy="259045"/>
    <xdr:sp macro="" textlink="">
      <xdr:nvSpPr>
        <xdr:cNvPr id="204" name="n_3mainValue【公営住宅】&#10;有形固定資産減価償却率"/>
        <xdr:cNvSpPr txBox="1"/>
      </xdr:nvSpPr>
      <xdr:spPr>
        <a:xfrm>
          <a:off x="1816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26" name="テキスト ボックス 22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8" name="テキスト ボックス 2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230" name="直線コネクタ 229"/>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231"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232" name="直線コネクタ 231"/>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233"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234" name="直線コネクタ 233"/>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235"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236" name="フローチャート: 判断 235"/>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237" name="フローチャート: 判断 236"/>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238" name="フローチャート: 判断 237"/>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239" name="フローチャート: 判断 238"/>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95886</xdr:rowOff>
    </xdr:from>
    <xdr:to>
      <xdr:col>55</xdr:col>
      <xdr:colOff>50800</xdr:colOff>
      <xdr:row>87</xdr:row>
      <xdr:rowOff>26036</xdr:rowOff>
    </xdr:to>
    <xdr:sp macro="" textlink="">
      <xdr:nvSpPr>
        <xdr:cNvPr id="245" name="楕円 244"/>
        <xdr:cNvSpPr/>
      </xdr:nvSpPr>
      <xdr:spPr>
        <a:xfrm>
          <a:off x="104267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10813</xdr:rowOff>
    </xdr:from>
    <xdr:ext cx="469744" cy="259045"/>
    <xdr:sp macro="" textlink="">
      <xdr:nvSpPr>
        <xdr:cNvPr id="246" name="【公営住宅】&#10;一人当たり面積該当値テキスト"/>
        <xdr:cNvSpPr txBox="1"/>
      </xdr:nvSpPr>
      <xdr:spPr>
        <a:xfrm>
          <a:off x="10515600" y="1475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96048</xdr:rowOff>
    </xdr:from>
    <xdr:to>
      <xdr:col>50</xdr:col>
      <xdr:colOff>165100</xdr:colOff>
      <xdr:row>87</xdr:row>
      <xdr:rowOff>26198</xdr:rowOff>
    </xdr:to>
    <xdr:sp macro="" textlink="">
      <xdr:nvSpPr>
        <xdr:cNvPr id="247" name="楕円 246"/>
        <xdr:cNvSpPr/>
      </xdr:nvSpPr>
      <xdr:spPr>
        <a:xfrm>
          <a:off x="95885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146686</xdr:rowOff>
    </xdr:from>
    <xdr:to>
      <xdr:col>55</xdr:col>
      <xdr:colOff>0</xdr:colOff>
      <xdr:row>86</xdr:row>
      <xdr:rowOff>146848</xdr:rowOff>
    </xdr:to>
    <xdr:cxnSp macro="">
      <xdr:nvCxnSpPr>
        <xdr:cNvPr id="248" name="直線コネクタ 247"/>
        <xdr:cNvCxnSpPr/>
      </xdr:nvCxnSpPr>
      <xdr:spPr>
        <a:xfrm flipV="1">
          <a:off x="9639300" y="14891386"/>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96211</xdr:rowOff>
    </xdr:from>
    <xdr:to>
      <xdr:col>46</xdr:col>
      <xdr:colOff>38100</xdr:colOff>
      <xdr:row>87</xdr:row>
      <xdr:rowOff>26361</xdr:rowOff>
    </xdr:to>
    <xdr:sp macro="" textlink="">
      <xdr:nvSpPr>
        <xdr:cNvPr id="249" name="楕円 248"/>
        <xdr:cNvSpPr/>
      </xdr:nvSpPr>
      <xdr:spPr>
        <a:xfrm>
          <a:off x="8699500" y="148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146848</xdr:rowOff>
    </xdr:from>
    <xdr:to>
      <xdr:col>50</xdr:col>
      <xdr:colOff>114300</xdr:colOff>
      <xdr:row>86</xdr:row>
      <xdr:rowOff>147011</xdr:rowOff>
    </xdr:to>
    <xdr:cxnSp macro="">
      <xdr:nvCxnSpPr>
        <xdr:cNvPr id="250" name="直線コネクタ 249"/>
        <xdr:cNvCxnSpPr/>
      </xdr:nvCxnSpPr>
      <xdr:spPr>
        <a:xfrm flipV="1">
          <a:off x="8750300" y="1489154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96211</xdr:rowOff>
    </xdr:from>
    <xdr:to>
      <xdr:col>41</xdr:col>
      <xdr:colOff>101600</xdr:colOff>
      <xdr:row>87</xdr:row>
      <xdr:rowOff>26361</xdr:rowOff>
    </xdr:to>
    <xdr:sp macro="" textlink="">
      <xdr:nvSpPr>
        <xdr:cNvPr id="251" name="楕円 250"/>
        <xdr:cNvSpPr/>
      </xdr:nvSpPr>
      <xdr:spPr>
        <a:xfrm>
          <a:off x="7810500" y="148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147011</xdr:rowOff>
    </xdr:from>
    <xdr:to>
      <xdr:col>45</xdr:col>
      <xdr:colOff>177800</xdr:colOff>
      <xdr:row>86</xdr:row>
      <xdr:rowOff>147011</xdr:rowOff>
    </xdr:to>
    <xdr:cxnSp macro="">
      <xdr:nvCxnSpPr>
        <xdr:cNvPr id="252" name="直線コネクタ 251"/>
        <xdr:cNvCxnSpPr/>
      </xdr:nvCxnSpPr>
      <xdr:spPr>
        <a:xfrm>
          <a:off x="7861300" y="14891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253"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254"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255"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17325</xdr:rowOff>
    </xdr:from>
    <xdr:ext cx="469744" cy="259045"/>
    <xdr:sp macro="" textlink="">
      <xdr:nvSpPr>
        <xdr:cNvPr id="256" name="n_1mainValue【公営住宅】&#10;一人当たり面積"/>
        <xdr:cNvSpPr txBox="1"/>
      </xdr:nvSpPr>
      <xdr:spPr>
        <a:xfrm>
          <a:off x="9391727" y="149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17488</xdr:rowOff>
    </xdr:from>
    <xdr:ext cx="469744" cy="259045"/>
    <xdr:sp macro="" textlink="">
      <xdr:nvSpPr>
        <xdr:cNvPr id="257" name="n_2mainValue【公営住宅】&#10;一人当たり面積"/>
        <xdr:cNvSpPr txBox="1"/>
      </xdr:nvSpPr>
      <xdr:spPr>
        <a:xfrm>
          <a:off x="8515427" y="149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17488</xdr:rowOff>
    </xdr:from>
    <xdr:ext cx="469744" cy="259045"/>
    <xdr:sp macro="" textlink="">
      <xdr:nvSpPr>
        <xdr:cNvPr id="258" name="n_3mainValue【公営住宅】&#10;一人当たり面積"/>
        <xdr:cNvSpPr txBox="1"/>
      </xdr:nvSpPr>
      <xdr:spPr>
        <a:xfrm>
          <a:off x="7626427" y="149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05"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15" name="楕円 314"/>
        <xdr:cNvSpPr/>
      </xdr:nvSpPr>
      <xdr:spPr>
        <a:xfrm>
          <a:off x="16268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157315</xdr:rowOff>
    </xdr:from>
    <xdr:ext cx="405111" cy="259045"/>
    <xdr:sp macro="" textlink="">
      <xdr:nvSpPr>
        <xdr:cNvPr id="316" name="【認定こども園・幼稚園・保育所】&#10;有形固定資産減価償却率該当値テキスト"/>
        <xdr:cNvSpPr txBox="1"/>
      </xdr:nvSpPr>
      <xdr:spPr>
        <a:xfrm>
          <a:off x="16357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317" name="楕円 316"/>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58238</xdr:rowOff>
    </xdr:from>
    <xdr:to>
      <xdr:col>85</xdr:col>
      <xdr:colOff>127000</xdr:colOff>
      <xdr:row>38</xdr:row>
      <xdr:rowOff>95794</xdr:rowOff>
    </xdr:to>
    <xdr:cxnSp macro="">
      <xdr:nvCxnSpPr>
        <xdr:cNvPr id="318" name="直線コネクタ 317"/>
        <xdr:cNvCxnSpPr/>
      </xdr:nvCxnSpPr>
      <xdr:spPr>
        <a:xfrm flipV="1">
          <a:off x="15481300" y="65733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84183</xdr:rowOff>
    </xdr:from>
    <xdr:to>
      <xdr:col>76</xdr:col>
      <xdr:colOff>165100</xdr:colOff>
      <xdr:row>39</xdr:row>
      <xdr:rowOff>14333</xdr:rowOff>
    </xdr:to>
    <xdr:sp macro="" textlink="">
      <xdr:nvSpPr>
        <xdr:cNvPr id="319" name="楕円 318"/>
        <xdr:cNvSpPr/>
      </xdr:nvSpPr>
      <xdr:spPr>
        <a:xfrm>
          <a:off x="14541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95794</xdr:rowOff>
    </xdr:from>
    <xdr:to>
      <xdr:col>81</xdr:col>
      <xdr:colOff>50800</xdr:colOff>
      <xdr:row>38</xdr:row>
      <xdr:rowOff>134983</xdr:rowOff>
    </xdr:to>
    <xdr:cxnSp macro="">
      <xdr:nvCxnSpPr>
        <xdr:cNvPr id="320" name="直線コネクタ 319"/>
        <xdr:cNvCxnSpPr/>
      </xdr:nvCxnSpPr>
      <xdr:spPr>
        <a:xfrm flipV="1">
          <a:off x="14592300" y="6610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321" name="楕円 320"/>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134983</xdr:rowOff>
    </xdr:from>
    <xdr:to>
      <xdr:col>76</xdr:col>
      <xdr:colOff>114300</xdr:colOff>
      <xdr:row>39</xdr:row>
      <xdr:rowOff>2722</xdr:rowOff>
    </xdr:to>
    <xdr:cxnSp macro="">
      <xdr:nvCxnSpPr>
        <xdr:cNvPr id="322" name="直線コネクタ 321"/>
        <xdr:cNvCxnSpPr/>
      </xdr:nvCxnSpPr>
      <xdr:spPr>
        <a:xfrm flipV="1">
          <a:off x="13703300" y="66500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23"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24"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25"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137721</xdr:rowOff>
    </xdr:from>
    <xdr:ext cx="405111" cy="259045"/>
    <xdr:sp macro="" textlink="">
      <xdr:nvSpPr>
        <xdr:cNvPr id="326" name="n_1mainValue【認定こども園・幼稚園・保育所】&#10;有形固定資産減価償却率"/>
        <xdr:cNvSpPr txBox="1"/>
      </xdr:nvSpPr>
      <xdr:spPr>
        <a:xfrm>
          <a:off x="15266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5460</xdr:rowOff>
    </xdr:from>
    <xdr:ext cx="405111" cy="259045"/>
    <xdr:sp macro="" textlink="">
      <xdr:nvSpPr>
        <xdr:cNvPr id="327" name="n_2mainValue【認定こども園・幼稚園・保育所】&#10;有形固定資産減価償却率"/>
        <xdr:cNvSpPr txBox="1"/>
      </xdr:nvSpPr>
      <xdr:spPr>
        <a:xfrm>
          <a:off x="14389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328" name="n_3mainValue【認定こども園・幼稚園・保育所】&#10;有形固定資産減価償却率"/>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357"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40640</xdr:rowOff>
    </xdr:from>
    <xdr:to>
      <xdr:col>116</xdr:col>
      <xdr:colOff>114300</xdr:colOff>
      <xdr:row>41</xdr:row>
      <xdr:rowOff>142240</xdr:rowOff>
    </xdr:to>
    <xdr:sp macro="" textlink="">
      <xdr:nvSpPr>
        <xdr:cNvPr id="367" name="楕円 366"/>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127017</xdr:rowOff>
    </xdr:from>
    <xdr:ext cx="469744" cy="259045"/>
    <xdr:sp macro="" textlink="">
      <xdr:nvSpPr>
        <xdr:cNvPr id="368" name="【認定こども園・幼稚園・保育所】&#10;一人当たり面積該当値テキスト"/>
        <xdr:cNvSpPr txBox="1"/>
      </xdr:nvSpPr>
      <xdr:spPr>
        <a:xfrm>
          <a:off x="22199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369" name="楕円 368"/>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91440</xdr:rowOff>
    </xdr:to>
    <xdr:cxnSp macro="">
      <xdr:nvCxnSpPr>
        <xdr:cNvPr id="370" name="直線コネクタ 369"/>
        <xdr:cNvCxnSpPr/>
      </xdr:nvCxnSpPr>
      <xdr:spPr>
        <a:xfrm>
          <a:off x="21323300" y="712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40640</xdr:rowOff>
    </xdr:from>
    <xdr:to>
      <xdr:col>107</xdr:col>
      <xdr:colOff>101600</xdr:colOff>
      <xdr:row>41</xdr:row>
      <xdr:rowOff>142240</xdr:rowOff>
    </xdr:to>
    <xdr:sp macro="" textlink="">
      <xdr:nvSpPr>
        <xdr:cNvPr id="371" name="楕円 370"/>
        <xdr:cNvSpPr/>
      </xdr:nvSpPr>
      <xdr:spPr>
        <a:xfrm>
          <a:off x="20383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91440</xdr:rowOff>
    </xdr:to>
    <xdr:cxnSp macro="">
      <xdr:nvCxnSpPr>
        <xdr:cNvPr id="372" name="直線コネクタ 371"/>
        <xdr:cNvCxnSpPr/>
      </xdr:nvCxnSpPr>
      <xdr:spPr>
        <a:xfrm>
          <a:off x="20434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40640</xdr:rowOff>
    </xdr:from>
    <xdr:to>
      <xdr:col>102</xdr:col>
      <xdr:colOff>165100</xdr:colOff>
      <xdr:row>41</xdr:row>
      <xdr:rowOff>142240</xdr:rowOff>
    </xdr:to>
    <xdr:sp macro="" textlink="">
      <xdr:nvSpPr>
        <xdr:cNvPr id="373" name="楕円 372"/>
        <xdr:cNvSpPr/>
      </xdr:nvSpPr>
      <xdr:spPr>
        <a:xfrm>
          <a:off x="19494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91440</xdr:rowOff>
    </xdr:from>
    <xdr:to>
      <xdr:col>107</xdr:col>
      <xdr:colOff>50800</xdr:colOff>
      <xdr:row>41</xdr:row>
      <xdr:rowOff>91440</xdr:rowOff>
    </xdr:to>
    <xdr:cxnSp macro="">
      <xdr:nvCxnSpPr>
        <xdr:cNvPr id="374" name="直線コネクタ 373"/>
        <xdr:cNvCxnSpPr/>
      </xdr:nvCxnSpPr>
      <xdr:spPr>
        <a:xfrm>
          <a:off x="19545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375"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376"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77"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378" name="n_1mainValue【認定こども園・幼稚園・保育所】&#10;一人当たり面積"/>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133367</xdr:rowOff>
    </xdr:from>
    <xdr:ext cx="469744" cy="259045"/>
    <xdr:sp macro="" textlink="">
      <xdr:nvSpPr>
        <xdr:cNvPr id="379" name="n_2mainValue【認定こども園・幼稚園・保育所】&#10;一人当たり面積"/>
        <xdr:cNvSpPr txBox="1"/>
      </xdr:nvSpPr>
      <xdr:spPr>
        <a:xfrm>
          <a:off x="20199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133367</xdr:rowOff>
    </xdr:from>
    <xdr:ext cx="469744" cy="259045"/>
    <xdr:sp macro="" textlink="">
      <xdr:nvSpPr>
        <xdr:cNvPr id="380" name="n_3mainValue【認定こども園・幼稚園・保育所】&#10;一人当たり面積"/>
        <xdr:cNvSpPr txBox="1"/>
      </xdr:nvSpPr>
      <xdr:spPr>
        <a:xfrm>
          <a:off x="19310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10"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420" name="楕円 419"/>
        <xdr:cNvSpPr/>
      </xdr:nvSpPr>
      <xdr:spPr>
        <a:xfrm>
          <a:off x="16268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170197</xdr:rowOff>
    </xdr:from>
    <xdr:ext cx="405111" cy="259045"/>
    <xdr:sp macro="" textlink="">
      <xdr:nvSpPr>
        <xdr:cNvPr id="421" name="【学校施設】&#10;有形固定資産減価償却率該当値テキスト"/>
        <xdr:cNvSpPr txBox="1"/>
      </xdr:nvSpPr>
      <xdr:spPr>
        <a:xfrm>
          <a:off x="16357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22" name="楕円 421"/>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68580</xdr:rowOff>
    </xdr:to>
    <xdr:cxnSp macro="">
      <xdr:nvCxnSpPr>
        <xdr:cNvPr id="423" name="直線コネクタ 422"/>
        <xdr:cNvCxnSpPr/>
      </xdr:nvCxnSpPr>
      <xdr:spPr>
        <a:xfrm flipV="1">
          <a:off x="15481300" y="9970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424" name="楕円 423"/>
        <xdr:cNvSpPr/>
      </xdr:nvSpPr>
      <xdr:spPr>
        <a:xfrm>
          <a:off x="14541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106680</xdr:rowOff>
    </xdr:to>
    <xdr:cxnSp macro="">
      <xdr:nvCxnSpPr>
        <xdr:cNvPr id="425" name="直線コネクタ 424"/>
        <xdr:cNvCxnSpPr/>
      </xdr:nvCxnSpPr>
      <xdr:spPr>
        <a:xfrm flipV="1">
          <a:off x="14592300" y="10012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71120</xdr:rowOff>
    </xdr:from>
    <xdr:to>
      <xdr:col>72</xdr:col>
      <xdr:colOff>38100</xdr:colOff>
      <xdr:row>59</xdr:row>
      <xdr:rowOff>1270</xdr:rowOff>
    </xdr:to>
    <xdr:sp macro="" textlink="">
      <xdr:nvSpPr>
        <xdr:cNvPr id="426" name="楕円 425"/>
        <xdr:cNvSpPr/>
      </xdr:nvSpPr>
      <xdr:spPr>
        <a:xfrm>
          <a:off x="1365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106680</xdr:rowOff>
    </xdr:from>
    <xdr:to>
      <xdr:col>76</xdr:col>
      <xdr:colOff>114300</xdr:colOff>
      <xdr:row>58</xdr:row>
      <xdr:rowOff>121920</xdr:rowOff>
    </xdr:to>
    <xdr:cxnSp macro="">
      <xdr:nvCxnSpPr>
        <xdr:cNvPr id="427" name="直線コネクタ 426"/>
        <xdr:cNvCxnSpPr/>
      </xdr:nvCxnSpPr>
      <xdr:spPr>
        <a:xfrm flipV="1">
          <a:off x="13703300" y="10050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28"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29"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30"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31"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432" name="n_2mainValue【学校施設】&#10;有形固定資産減価償却率"/>
        <xdr:cNvSpPr txBox="1"/>
      </xdr:nvSpPr>
      <xdr:spPr>
        <a:xfrm>
          <a:off x="14389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17797</xdr:rowOff>
    </xdr:from>
    <xdr:ext cx="405111" cy="259045"/>
    <xdr:sp macro="" textlink="">
      <xdr:nvSpPr>
        <xdr:cNvPr id="433" name="n_3mainValue【学校施設】&#10;有形固定資産減価償却率"/>
        <xdr:cNvSpPr txBox="1"/>
      </xdr:nvSpPr>
      <xdr:spPr>
        <a:xfrm>
          <a:off x="13500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61"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131623</xdr:rowOff>
    </xdr:from>
    <xdr:to>
      <xdr:col>116</xdr:col>
      <xdr:colOff>114300</xdr:colOff>
      <xdr:row>63</xdr:row>
      <xdr:rowOff>61773</xdr:rowOff>
    </xdr:to>
    <xdr:sp macro="" textlink="">
      <xdr:nvSpPr>
        <xdr:cNvPr id="471" name="楕円 470"/>
        <xdr:cNvSpPr/>
      </xdr:nvSpPr>
      <xdr:spPr>
        <a:xfrm>
          <a:off x="221107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110050</xdr:rowOff>
    </xdr:from>
    <xdr:ext cx="469744" cy="259045"/>
    <xdr:sp macro="" textlink="">
      <xdr:nvSpPr>
        <xdr:cNvPr id="472" name="【学校施設】&#10;一人当たり面積該当値テキスト"/>
        <xdr:cNvSpPr txBox="1"/>
      </xdr:nvSpPr>
      <xdr:spPr>
        <a:xfrm>
          <a:off x="22199600" y="1073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138023</xdr:rowOff>
    </xdr:from>
    <xdr:to>
      <xdr:col>112</xdr:col>
      <xdr:colOff>38100</xdr:colOff>
      <xdr:row>63</xdr:row>
      <xdr:rowOff>68173</xdr:rowOff>
    </xdr:to>
    <xdr:sp macro="" textlink="">
      <xdr:nvSpPr>
        <xdr:cNvPr id="473" name="楕円 472"/>
        <xdr:cNvSpPr/>
      </xdr:nvSpPr>
      <xdr:spPr>
        <a:xfrm>
          <a:off x="21272500" y="10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10973</xdr:rowOff>
    </xdr:from>
    <xdr:to>
      <xdr:col>116</xdr:col>
      <xdr:colOff>63500</xdr:colOff>
      <xdr:row>63</xdr:row>
      <xdr:rowOff>17373</xdr:rowOff>
    </xdr:to>
    <xdr:cxnSp macro="">
      <xdr:nvCxnSpPr>
        <xdr:cNvPr id="474" name="直線コネクタ 473"/>
        <xdr:cNvCxnSpPr/>
      </xdr:nvCxnSpPr>
      <xdr:spPr>
        <a:xfrm flipV="1">
          <a:off x="21323300" y="10812323"/>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142139</xdr:rowOff>
    </xdr:from>
    <xdr:to>
      <xdr:col>107</xdr:col>
      <xdr:colOff>101600</xdr:colOff>
      <xdr:row>63</xdr:row>
      <xdr:rowOff>72289</xdr:rowOff>
    </xdr:to>
    <xdr:sp macro="" textlink="">
      <xdr:nvSpPr>
        <xdr:cNvPr id="475" name="楕円 474"/>
        <xdr:cNvSpPr/>
      </xdr:nvSpPr>
      <xdr:spPr>
        <a:xfrm>
          <a:off x="20383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17373</xdr:rowOff>
    </xdr:from>
    <xdr:to>
      <xdr:col>111</xdr:col>
      <xdr:colOff>177800</xdr:colOff>
      <xdr:row>63</xdr:row>
      <xdr:rowOff>21489</xdr:rowOff>
    </xdr:to>
    <xdr:cxnSp macro="">
      <xdr:nvCxnSpPr>
        <xdr:cNvPr id="476" name="直線コネクタ 475"/>
        <xdr:cNvCxnSpPr/>
      </xdr:nvCxnSpPr>
      <xdr:spPr>
        <a:xfrm flipV="1">
          <a:off x="20434300" y="1081872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146253</xdr:rowOff>
    </xdr:from>
    <xdr:to>
      <xdr:col>102</xdr:col>
      <xdr:colOff>165100</xdr:colOff>
      <xdr:row>63</xdr:row>
      <xdr:rowOff>76403</xdr:rowOff>
    </xdr:to>
    <xdr:sp macro="" textlink="">
      <xdr:nvSpPr>
        <xdr:cNvPr id="477" name="楕円 476"/>
        <xdr:cNvSpPr/>
      </xdr:nvSpPr>
      <xdr:spPr>
        <a:xfrm>
          <a:off x="194945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21489</xdr:rowOff>
    </xdr:from>
    <xdr:to>
      <xdr:col>107</xdr:col>
      <xdr:colOff>50800</xdr:colOff>
      <xdr:row>63</xdr:row>
      <xdr:rowOff>25603</xdr:rowOff>
    </xdr:to>
    <xdr:cxnSp macro="">
      <xdr:nvCxnSpPr>
        <xdr:cNvPr id="478" name="直線コネクタ 477"/>
        <xdr:cNvCxnSpPr/>
      </xdr:nvCxnSpPr>
      <xdr:spPr>
        <a:xfrm flipV="1">
          <a:off x="19545300" y="1082283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79"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80"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81"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59300</xdr:rowOff>
    </xdr:from>
    <xdr:ext cx="469744" cy="259045"/>
    <xdr:sp macro="" textlink="">
      <xdr:nvSpPr>
        <xdr:cNvPr id="482" name="n_1mainValue【学校施設】&#10;一人当たり面積"/>
        <xdr:cNvSpPr txBox="1"/>
      </xdr:nvSpPr>
      <xdr:spPr>
        <a:xfrm>
          <a:off x="21075727" y="10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63416</xdr:rowOff>
    </xdr:from>
    <xdr:ext cx="469744" cy="259045"/>
    <xdr:sp macro="" textlink="">
      <xdr:nvSpPr>
        <xdr:cNvPr id="483" name="n_2mainValue【学校施設】&#10;一人当たり面積"/>
        <xdr:cNvSpPr txBox="1"/>
      </xdr:nvSpPr>
      <xdr:spPr>
        <a:xfrm>
          <a:off x="20199427" y="108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67530</xdr:rowOff>
    </xdr:from>
    <xdr:ext cx="469744" cy="259045"/>
    <xdr:sp macro="" textlink="">
      <xdr:nvSpPr>
        <xdr:cNvPr id="484" name="n_3mainValue【学校施設】&#10;一人当たり面積"/>
        <xdr:cNvSpPr txBox="1"/>
      </xdr:nvSpPr>
      <xdr:spPr>
        <a:xfrm>
          <a:off x="19310427" y="10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10" name="直線コネクタ 509"/>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11"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12" name="直線コネクタ 511"/>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15"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16" name="フローチャート: 判断 515"/>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17" name="フローチャート: 判断 516"/>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18" name="フローチャート: 判断 517"/>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19" name="フローチャート: 判断 518"/>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85271</xdr:rowOff>
    </xdr:from>
    <xdr:to>
      <xdr:col>85</xdr:col>
      <xdr:colOff>177800</xdr:colOff>
      <xdr:row>83</xdr:row>
      <xdr:rowOff>15421</xdr:rowOff>
    </xdr:to>
    <xdr:sp macro="" textlink="">
      <xdr:nvSpPr>
        <xdr:cNvPr id="525" name="楕円 524"/>
        <xdr:cNvSpPr/>
      </xdr:nvSpPr>
      <xdr:spPr>
        <a:xfrm>
          <a:off x="16268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63698</xdr:rowOff>
    </xdr:from>
    <xdr:ext cx="405111" cy="259045"/>
    <xdr:sp macro="" textlink="">
      <xdr:nvSpPr>
        <xdr:cNvPr id="526" name="【児童館】&#10;有形固定資産減価償却率該当値テキスト"/>
        <xdr:cNvSpPr txBox="1"/>
      </xdr:nvSpPr>
      <xdr:spPr>
        <a:xfrm>
          <a:off x="16357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527" name="楕円 526"/>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136071</xdr:rowOff>
    </xdr:from>
    <xdr:to>
      <xdr:col>85</xdr:col>
      <xdr:colOff>127000</xdr:colOff>
      <xdr:row>83</xdr:row>
      <xdr:rowOff>544</xdr:rowOff>
    </xdr:to>
    <xdr:cxnSp macro="">
      <xdr:nvCxnSpPr>
        <xdr:cNvPr id="528" name="直線コネクタ 527"/>
        <xdr:cNvCxnSpPr/>
      </xdr:nvCxnSpPr>
      <xdr:spPr>
        <a:xfrm flipV="1">
          <a:off x="15481300" y="141949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157118</xdr:rowOff>
    </xdr:from>
    <xdr:to>
      <xdr:col>76</xdr:col>
      <xdr:colOff>165100</xdr:colOff>
      <xdr:row>83</xdr:row>
      <xdr:rowOff>87268</xdr:rowOff>
    </xdr:to>
    <xdr:sp macro="" textlink="">
      <xdr:nvSpPr>
        <xdr:cNvPr id="529" name="楕円 528"/>
        <xdr:cNvSpPr/>
      </xdr:nvSpPr>
      <xdr:spPr>
        <a:xfrm>
          <a:off x="14541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xdr:rowOff>
    </xdr:from>
    <xdr:to>
      <xdr:col>81</xdr:col>
      <xdr:colOff>50800</xdr:colOff>
      <xdr:row>83</xdr:row>
      <xdr:rowOff>36468</xdr:rowOff>
    </xdr:to>
    <xdr:cxnSp macro="">
      <xdr:nvCxnSpPr>
        <xdr:cNvPr id="530" name="直線コネクタ 529"/>
        <xdr:cNvCxnSpPr/>
      </xdr:nvCxnSpPr>
      <xdr:spPr>
        <a:xfrm flipV="1">
          <a:off x="14592300" y="142308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531" name="楕円 530"/>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36468</xdr:rowOff>
    </xdr:from>
    <xdr:to>
      <xdr:col>76</xdr:col>
      <xdr:colOff>114300</xdr:colOff>
      <xdr:row>83</xdr:row>
      <xdr:rowOff>72389</xdr:rowOff>
    </xdr:to>
    <xdr:cxnSp macro="">
      <xdr:nvCxnSpPr>
        <xdr:cNvPr id="532" name="直線コネクタ 531"/>
        <xdr:cNvCxnSpPr/>
      </xdr:nvCxnSpPr>
      <xdr:spPr>
        <a:xfrm flipV="1">
          <a:off x="13703300" y="142668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33"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34"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35"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42471</xdr:rowOff>
    </xdr:from>
    <xdr:ext cx="405111" cy="259045"/>
    <xdr:sp macro="" textlink="">
      <xdr:nvSpPr>
        <xdr:cNvPr id="536" name="n_1mainValue【児童館】&#10;有形固定資産減価償却率"/>
        <xdr:cNvSpPr txBox="1"/>
      </xdr:nvSpPr>
      <xdr:spPr>
        <a:xfrm>
          <a:off x="152660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78395</xdr:rowOff>
    </xdr:from>
    <xdr:ext cx="405111" cy="259045"/>
    <xdr:sp macro="" textlink="">
      <xdr:nvSpPr>
        <xdr:cNvPr id="537" name="n_2mainValue【児童館】&#10;有形固定資産減価償却率"/>
        <xdr:cNvSpPr txBox="1"/>
      </xdr:nvSpPr>
      <xdr:spPr>
        <a:xfrm>
          <a:off x="14389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538" name="n_3mainValue【児童館】&#10;有形固定資産減価償却率"/>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62" name="直線コネクタ 561"/>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63"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64" name="直線コネクタ 56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65"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6" name="直線コネクタ 565"/>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7"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8" name="フローチャート: 判断 567"/>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69" name="フローチャート: 判断 568"/>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70" name="フローチャート: 判断 56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71" name="フローチャート: 判断 57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577" name="楕円 576"/>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578" name="【児童館】&#10;一人当たり面積該当値テキスト"/>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579" name="楕円 578"/>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580" name="直線コネクタ 579"/>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581" name="楕円 580"/>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582" name="直線コネクタ 581"/>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583" name="楕円 582"/>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30480</xdr:rowOff>
    </xdr:from>
    <xdr:to>
      <xdr:col>107</xdr:col>
      <xdr:colOff>50800</xdr:colOff>
      <xdr:row>86</xdr:row>
      <xdr:rowOff>30480</xdr:rowOff>
    </xdr:to>
    <xdr:cxnSp macro="">
      <xdr:nvCxnSpPr>
        <xdr:cNvPr id="584" name="直線コネクタ 583"/>
        <xdr:cNvCxnSpPr/>
      </xdr:nvCxnSpPr>
      <xdr:spPr>
        <a:xfrm>
          <a:off x="19545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585"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86"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87"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588" name="n_1mainValue【児童館】&#10;一人当たり面積"/>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589" name="n_2mainValue【児童館】&#10;一人当たり面積"/>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590" name="n_3mainValue【児童館】&#10;一人当たり面積"/>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・有形固定資産減価償却率償却率</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類似団体内平均値より下回っており、計画的な維持補修が行われています。ただし、幅員が狭いものが多く、防災・安全面の確保が課題となっています。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公営住宅</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類似団体内平均値より上回っており、建築から３０年以上が経過しています。今後も「町営住宅長寿命化計画」を踏まえ、建物の延命に向けた維持補修を計画的に実施していきます。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類似団体内平均値より下回っていますが、今後も建物や設備の性能や機能を良好な状態を保つため、基本方針を踏まえ建物の点検・診断を行い、維持管理に必要な改修や設備の更新を行っていきます。　</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児童館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類似団体内平均値より下回っていますが、今後も施設の延命に向けた維持補修を計画的に実施してい行きます。</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学校施設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類似団体内平均値より上回っており、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今後は、令和２年度作成予定の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学校施設</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長寿命化計画」を踏まえ、建物の延命に向けた維持補修を計画的に実施していきます。</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・一人あたりの面積等は、全て類似団体内平均値より下回っています。今後、計画的にインフラ整備等実施する必要があります。</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33,213
32,431
16.85
15,612,563
15,329,194
187,241
6,890,269
6,814,359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156028</xdr:rowOff>
    </xdr:from>
    <xdr:to>
      <xdr:col>24</xdr:col>
      <xdr:colOff>114300</xdr:colOff>
      <xdr:row>35</xdr:row>
      <xdr:rowOff>86178</xdr:rowOff>
    </xdr:to>
    <xdr:sp macro="" textlink="">
      <xdr:nvSpPr>
        <xdr:cNvPr id="72" name="楕円 71"/>
        <xdr:cNvSpPr/>
      </xdr:nvSpPr>
      <xdr:spPr>
        <a:xfrm>
          <a:off x="4584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7455</xdr:rowOff>
    </xdr:from>
    <xdr:ext cx="405111" cy="259045"/>
    <xdr:sp macro="" textlink="">
      <xdr:nvSpPr>
        <xdr:cNvPr id="73" name="【図書館】&#10;有形固定資産減価償却率該当値テキスト"/>
        <xdr:cNvSpPr txBox="1"/>
      </xdr:nvSpPr>
      <xdr:spPr>
        <a:xfrm>
          <a:off x="4673600"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17236</xdr:rowOff>
    </xdr:from>
    <xdr:to>
      <xdr:col>20</xdr:col>
      <xdr:colOff>38100</xdr:colOff>
      <xdr:row>35</xdr:row>
      <xdr:rowOff>118836</xdr:rowOff>
    </xdr:to>
    <xdr:sp macro="" textlink="">
      <xdr:nvSpPr>
        <xdr:cNvPr id="74" name="楕円 73"/>
        <xdr:cNvSpPr/>
      </xdr:nvSpPr>
      <xdr:spPr>
        <a:xfrm>
          <a:off x="3746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35378</xdr:rowOff>
    </xdr:from>
    <xdr:to>
      <xdr:col>24</xdr:col>
      <xdr:colOff>63500</xdr:colOff>
      <xdr:row>35</xdr:row>
      <xdr:rowOff>68036</xdr:rowOff>
    </xdr:to>
    <xdr:cxnSp macro="">
      <xdr:nvCxnSpPr>
        <xdr:cNvPr id="75" name="直線コネクタ 74"/>
        <xdr:cNvCxnSpPr/>
      </xdr:nvCxnSpPr>
      <xdr:spPr>
        <a:xfrm flipV="1">
          <a:off x="3797300" y="60361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151130</xdr:rowOff>
    </xdr:from>
    <xdr:to>
      <xdr:col>15</xdr:col>
      <xdr:colOff>101600</xdr:colOff>
      <xdr:row>35</xdr:row>
      <xdr:rowOff>81280</xdr:rowOff>
    </xdr:to>
    <xdr:sp macro="" textlink="">
      <xdr:nvSpPr>
        <xdr:cNvPr id="76" name="楕円 75"/>
        <xdr:cNvSpPr/>
      </xdr:nvSpPr>
      <xdr:spPr>
        <a:xfrm>
          <a:off x="2857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30480</xdr:rowOff>
    </xdr:from>
    <xdr:to>
      <xdr:col>19</xdr:col>
      <xdr:colOff>177800</xdr:colOff>
      <xdr:row>35</xdr:row>
      <xdr:rowOff>68036</xdr:rowOff>
    </xdr:to>
    <xdr:cxnSp macro="">
      <xdr:nvCxnSpPr>
        <xdr:cNvPr id="77" name="直線コネクタ 76"/>
        <xdr:cNvCxnSpPr/>
      </xdr:nvCxnSpPr>
      <xdr:spPr>
        <a:xfrm>
          <a:off x="2908300" y="60312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20501</xdr:rowOff>
    </xdr:from>
    <xdr:to>
      <xdr:col>10</xdr:col>
      <xdr:colOff>165100</xdr:colOff>
      <xdr:row>35</xdr:row>
      <xdr:rowOff>122101</xdr:rowOff>
    </xdr:to>
    <xdr:sp macro="" textlink="">
      <xdr:nvSpPr>
        <xdr:cNvPr id="78" name="楕円 77"/>
        <xdr:cNvSpPr/>
      </xdr:nvSpPr>
      <xdr:spPr>
        <a:xfrm>
          <a:off x="1968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30480</xdr:rowOff>
    </xdr:from>
    <xdr:to>
      <xdr:col>15</xdr:col>
      <xdr:colOff>50800</xdr:colOff>
      <xdr:row>35</xdr:row>
      <xdr:rowOff>71301</xdr:rowOff>
    </xdr:to>
    <xdr:cxnSp macro="">
      <xdr:nvCxnSpPr>
        <xdr:cNvPr id="79" name="直線コネクタ 78"/>
        <xdr:cNvCxnSpPr/>
      </xdr:nvCxnSpPr>
      <xdr:spPr>
        <a:xfrm flipV="1">
          <a:off x="2019300" y="60312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135363</xdr:rowOff>
    </xdr:from>
    <xdr:ext cx="405111" cy="259045"/>
    <xdr:sp macro="" textlink="">
      <xdr:nvSpPr>
        <xdr:cNvPr id="83" name="n_1mainValue【図書館】&#10;有形固定資産減価償却率"/>
        <xdr:cNvSpPr txBox="1"/>
      </xdr:nvSpPr>
      <xdr:spPr>
        <a:xfrm>
          <a:off x="3582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97807</xdr:rowOff>
    </xdr:from>
    <xdr:ext cx="405111" cy="259045"/>
    <xdr:sp macro="" textlink="">
      <xdr:nvSpPr>
        <xdr:cNvPr id="84" name="n_2mainValue【図書館】&#10;有形固定資産減価償却率"/>
        <xdr:cNvSpPr txBox="1"/>
      </xdr:nvSpPr>
      <xdr:spPr>
        <a:xfrm>
          <a:off x="2705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138628</xdr:rowOff>
    </xdr:from>
    <xdr:ext cx="405111" cy="259045"/>
    <xdr:sp macro="" textlink="">
      <xdr:nvSpPr>
        <xdr:cNvPr id="85" name="n_3mainValue【図書館】&#10;有形固定資産減価償却率"/>
        <xdr:cNvSpPr txBox="1"/>
      </xdr:nvSpPr>
      <xdr:spPr>
        <a:xfrm>
          <a:off x="1816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0" name="楕円 119"/>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1"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2" name="楕円 121"/>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3" name="直線コネクタ 122"/>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48260</xdr:rowOff>
    </xdr:from>
    <xdr:to>
      <xdr:col>46</xdr:col>
      <xdr:colOff>38100</xdr:colOff>
      <xdr:row>39</xdr:row>
      <xdr:rowOff>149860</xdr:rowOff>
    </xdr:to>
    <xdr:sp macro="" textlink="">
      <xdr:nvSpPr>
        <xdr:cNvPr id="124" name="楕円 123"/>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133350</xdr:rowOff>
    </xdr:to>
    <xdr:cxnSp macro="">
      <xdr:nvCxnSpPr>
        <xdr:cNvPr id="125" name="直線コネクタ 124"/>
        <xdr:cNvCxnSpPr/>
      </xdr:nvCxnSpPr>
      <xdr:spPr>
        <a:xfrm>
          <a:off x="8750300" y="6785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26" name="楕円 125"/>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99060</xdr:rowOff>
    </xdr:from>
    <xdr:to>
      <xdr:col>45</xdr:col>
      <xdr:colOff>177800</xdr:colOff>
      <xdr:row>39</xdr:row>
      <xdr:rowOff>99060</xdr:rowOff>
    </xdr:to>
    <xdr:cxnSp macro="">
      <xdr:nvCxnSpPr>
        <xdr:cNvPr id="127" name="直線コネクタ 126"/>
        <xdr:cNvCxnSpPr/>
      </xdr:nvCxnSpPr>
      <xdr:spPr>
        <a:xfrm>
          <a:off x="7861300" y="678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1"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140987</xdr:rowOff>
    </xdr:from>
    <xdr:ext cx="469744" cy="259045"/>
    <xdr:sp macro="" textlink="">
      <xdr:nvSpPr>
        <xdr:cNvPr id="132" name="n_2mainValue【図書館】&#10;一人当たり面積"/>
        <xdr:cNvSpPr txBox="1"/>
      </xdr:nvSpPr>
      <xdr:spPr>
        <a:xfrm>
          <a:off x="8515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140987</xdr:rowOff>
    </xdr:from>
    <xdr:ext cx="469744" cy="259045"/>
    <xdr:sp macro="" textlink="">
      <xdr:nvSpPr>
        <xdr:cNvPr id="133" name="n_3mainValue【図書館】&#10;一人当たり面積"/>
        <xdr:cNvSpPr txBox="1"/>
      </xdr:nvSpPr>
      <xdr:spPr>
        <a:xfrm>
          <a:off x="7626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17780</xdr:rowOff>
    </xdr:from>
    <xdr:to>
      <xdr:col>24</xdr:col>
      <xdr:colOff>114300</xdr:colOff>
      <xdr:row>56</xdr:row>
      <xdr:rowOff>119380</xdr:rowOff>
    </xdr:to>
    <xdr:sp macro="" textlink="">
      <xdr:nvSpPr>
        <xdr:cNvPr id="173" name="楕円 172"/>
        <xdr:cNvSpPr/>
      </xdr:nvSpPr>
      <xdr:spPr>
        <a:xfrm>
          <a:off x="4584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40657</xdr:rowOff>
    </xdr:from>
    <xdr:ext cx="405111" cy="259045"/>
    <xdr:sp macro="" textlink="">
      <xdr:nvSpPr>
        <xdr:cNvPr id="174" name="【体育館・プール】&#10;有形固定資産減価償却率該当値テキスト"/>
        <xdr:cNvSpPr txBox="1"/>
      </xdr:nvSpPr>
      <xdr:spPr>
        <a:xfrm>
          <a:off x="4673600"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75" name="楕円 174"/>
        <xdr:cNvSpPr/>
      </xdr:nvSpPr>
      <xdr:spPr>
        <a:xfrm>
          <a:off x="3746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68580</xdr:rowOff>
    </xdr:from>
    <xdr:to>
      <xdr:col>24</xdr:col>
      <xdr:colOff>63500</xdr:colOff>
      <xdr:row>56</xdr:row>
      <xdr:rowOff>110490</xdr:rowOff>
    </xdr:to>
    <xdr:cxnSp macro="">
      <xdr:nvCxnSpPr>
        <xdr:cNvPr id="176" name="直線コネクタ 175"/>
        <xdr:cNvCxnSpPr/>
      </xdr:nvCxnSpPr>
      <xdr:spPr>
        <a:xfrm flipV="1">
          <a:off x="3797300" y="96697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101600</xdr:rowOff>
    </xdr:from>
    <xdr:to>
      <xdr:col>15</xdr:col>
      <xdr:colOff>101600</xdr:colOff>
      <xdr:row>57</xdr:row>
      <xdr:rowOff>31750</xdr:rowOff>
    </xdr:to>
    <xdr:sp macro="" textlink="">
      <xdr:nvSpPr>
        <xdr:cNvPr id="177" name="楕円 176"/>
        <xdr:cNvSpPr/>
      </xdr:nvSpPr>
      <xdr:spPr>
        <a:xfrm>
          <a:off x="2857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110490</xdr:rowOff>
    </xdr:from>
    <xdr:to>
      <xdr:col>19</xdr:col>
      <xdr:colOff>177800</xdr:colOff>
      <xdr:row>56</xdr:row>
      <xdr:rowOff>152400</xdr:rowOff>
    </xdr:to>
    <xdr:cxnSp macro="">
      <xdr:nvCxnSpPr>
        <xdr:cNvPr id="178" name="直線コネクタ 177"/>
        <xdr:cNvCxnSpPr/>
      </xdr:nvCxnSpPr>
      <xdr:spPr>
        <a:xfrm flipV="1">
          <a:off x="2908300" y="9711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179" name="楕円 178"/>
        <xdr:cNvSpPr/>
      </xdr:nvSpPr>
      <xdr:spPr>
        <a:xfrm>
          <a:off x="1968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152400</xdr:rowOff>
    </xdr:from>
    <xdr:to>
      <xdr:col>15</xdr:col>
      <xdr:colOff>50800</xdr:colOff>
      <xdr:row>57</xdr:row>
      <xdr:rowOff>22860</xdr:rowOff>
    </xdr:to>
    <xdr:cxnSp macro="">
      <xdr:nvCxnSpPr>
        <xdr:cNvPr id="180" name="直線コネクタ 179"/>
        <xdr:cNvCxnSpPr/>
      </xdr:nvCxnSpPr>
      <xdr:spPr>
        <a:xfrm flipV="1">
          <a:off x="2019300" y="97536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84" name="n_1mainValue【体育館・プール】&#10;有形固定資産減価償却率"/>
        <xdr:cNvSpPr txBox="1"/>
      </xdr:nvSpPr>
      <xdr:spPr>
        <a:xfrm>
          <a:off x="3582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48277</xdr:rowOff>
    </xdr:from>
    <xdr:ext cx="405111" cy="259045"/>
    <xdr:sp macro="" textlink="">
      <xdr:nvSpPr>
        <xdr:cNvPr id="185" name="n_2mainValue【体育館・プール】&#10;有形固定資産減価償却率"/>
        <xdr:cNvSpPr txBox="1"/>
      </xdr:nvSpPr>
      <xdr:spPr>
        <a:xfrm>
          <a:off x="2705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90187</xdr:rowOff>
    </xdr:from>
    <xdr:ext cx="405111" cy="259045"/>
    <xdr:sp macro="" textlink="">
      <xdr:nvSpPr>
        <xdr:cNvPr id="186" name="n_3mainValue【体育館・プール】&#10;有形固定資産減価償却率"/>
        <xdr:cNvSpPr txBox="1"/>
      </xdr:nvSpPr>
      <xdr:spPr>
        <a:xfrm>
          <a:off x="1816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25" name="楕円 224"/>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26" name="【体育館・プール】&#10;一人当たり面積該当値テキスト"/>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61595</xdr:rowOff>
    </xdr:from>
    <xdr:to>
      <xdr:col>50</xdr:col>
      <xdr:colOff>165100</xdr:colOff>
      <xdr:row>63</xdr:row>
      <xdr:rowOff>163195</xdr:rowOff>
    </xdr:to>
    <xdr:sp macro="" textlink="">
      <xdr:nvSpPr>
        <xdr:cNvPr id="227" name="楕円 226"/>
        <xdr:cNvSpPr/>
      </xdr:nvSpPr>
      <xdr:spPr>
        <a:xfrm>
          <a:off x="9588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112395</xdr:rowOff>
    </xdr:to>
    <xdr:cxnSp macro="">
      <xdr:nvCxnSpPr>
        <xdr:cNvPr id="228" name="直線コネクタ 227"/>
        <xdr:cNvCxnSpPr/>
      </xdr:nvCxnSpPr>
      <xdr:spPr>
        <a:xfrm flipV="1">
          <a:off x="9639300" y="109118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61595</xdr:rowOff>
    </xdr:from>
    <xdr:to>
      <xdr:col>46</xdr:col>
      <xdr:colOff>38100</xdr:colOff>
      <xdr:row>63</xdr:row>
      <xdr:rowOff>163195</xdr:rowOff>
    </xdr:to>
    <xdr:sp macro="" textlink="">
      <xdr:nvSpPr>
        <xdr:cNvPr id="229" name="楕円 228"/>
        <xdr:cNvSpPr/>
      </xdr:nvSpPr>
      <xdr:spPr>
        <a:xfrm>
          <a:off x="8699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112395</xdr:rowOff>
    </xdr:from>
    <xdr:to>
      <xdr:col>50</xdr:col>
      <xdr:colOff>114300</xdr:colOff>
      <xdr:row>63</xdr:row>
      <xdr:rowOff>112395</xdr:rowOff>
    </xdr:to>
    <xdr:cxnSp macro="">
      <xdr:nvCxnSpPr>
        <xdr:cNvPr id="230" name="直線コネクタ 229"/>
        <xdr:cNvCxnSpPr/>
      </xdr:nvCxnSpPr>
      <xdr:spPr>
        <a:xfrm>
          <a:off x="8750300" y="1091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61595</xdr:rowOff>
    </xdr:from>
    <xdr:to>
      <xdr:col>41</xdr:col>
      <xdr:colOff>101600</xdr:colOff>
      <xdr:row>63</xdr:row>
      <xdr:rowOff>163195</xdr:rowOff>
    </xdr:to>
    <xdr:sp macro="" textlink="">
      <xdr:nvSpPr>
        <xdr:cNvPr id="231" name="楕円 230"/>
        <xdr:cNvSpPr/>
      </xdr:nvSpPr>
      <xdr:spPr>
        <a:xfrm>
          <a:off x="7810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112395</xdr:rowOff>
    </xdr:from>
    <xdr:to>
      <xdr:col>45</xdr:col>
      <xdr:colOff>177800</xdr:colOff>
      <xdr:row>63</xdr:row>
      <xdr:rowOff>112395</xdr:rowOff>
    </xdr:to>
    <xdr:cxnSp macro="">
      <xdr:nvCxnSpPr>
        <xdr:cNvPr id="232" name="直線コネクタ 231"/>
        <xdr:cNvCxnSpPr/>
      </xdr:nvCxnSpPr>
      <xdr:spPr>
        <a:xfrm>
          <a:off x="7861300" y="1091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154322</xdr:rowOff>
    </xdr:from>
    <xdr:ext cx="469744" cy="259045"/>
    <xdr:sp macro="" textlink="">
      <xdr:nvSpPr>
        <xdr:cNvPr id="236" name="n_1mainValue【体育館・プール】&#10;一人当たり面積"/>
        <xdr:cNvSpPr txBox="1"/>
      </xdr:nvSpPr>
      <xdr:spPr>
        <a:xfrm>
          <a:off x="93917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154322</xdr:rowOff>
    </xdr:from>
    <xdr:ext cx="469744" cy="259045"/>
    <xdr:sp macro="" textlink="">
      <xdr:nvSpPr>
        <xdr:cNvPr id="237" name="n_2mainValue【体育館・プール】&#10;一人当たり面積"/>
        <xdr:cNvSpPr txBox="1"/>
      </xdr:nvSpPr>
      <xdr:spPr>
        <a:xfrm>
          <a:off x="8515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154322</xdr:rowOff>
    </xdr:from>
    <xdr:ext cx="469744" cy="259045"/>
    <xdr:sp macro="" textlink="">
      <xdr:nvSpPr>
        <xdr:cNvPr id="238" name="n_3mainValue【体育館・プール】&#10;一人当たり面積"/>
        <xdr:cNvSpPr txBox="1"/>
      </xdr:nvSpPr>
      <xdr:spPr>
        <a:xfrm>
          <a:off x="7626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0" name="直線コネクタ 279"/>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1"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2" name="直線コネクタ 28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85"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86" name="フローチャート: 判断 285"/>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7" name="フローチャート: 判断 286"/>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88" name="フローチャート: 判断 287"/>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89" name="フローチャート: 判断 288"/>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170724</xdr:rowOff>
    </xdr:from>
    <xdr:to>
      <xdr:col>24</xdr:col>
      <xdr:colOff>114300</xdr:colOff>
      <xdr:row>102</xdr:row>
      <xdr:rowOff>100874</xdr:rowOff>
    </xdr:to>
    <xdr:sp macro="" textlink="">
      <xdr:nvSpPr>
        <xdr:cNvPr id="295" name="楕円 294"/>
        <xdr:cNvSpPr/>
      </xdr:nvSpPr>
      <xdr:spPr>
        <a:xfrm>
          <a:off x="4584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22151</xdr:rowOff>
    </xdr:from>
    <xdr:ext cx="405111" cy="259045"/>
    <xdr:sp macro="" textlink="">
      <xdr:nvSpPr>
        <xdr:cNvPr id="296" name="【市民会館】&#10;有形固定資産減価償却率該当値テキスト"/>
        <xdr:cNvSpPr txBox="1"/>
      </xdr:nvSpPr>
      <xdr:spPr>
        <a:xfrm>
          <a:off x="4673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31931</xdr:rowOff>
    </xdr:from>
    <xdr:to>
      <xdr:col>20</xdr:col>
      <xdr:colOff>38100</xdr:colOff>
      <xdr:row>102</xdr:row>
      <xdr:rowOff>133531</xdr:rowOff>
    </xdr:to>
    <xdr:sp macro="" textlink="">
      <xdr:nvSpPr>
        <xdr:cNvPr id="297" name="楕円 296"/>
        <xdr:cNvSpPr/>
      </xdr:nvSpPr>
      <xdr:spPr>
        <a:xfrm>
          <a:off x="3746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50074</xdr:rowOff>
    </xdr:from>
    <xdr:to>
      <xdr:col>24</xdr:col>
      <xdr:colOff>63500</xdr:colOff>
      <xdr:row>102</xdr:row>
      <xdr:rowOff>82731</xdr:rowOff>
    </xdr:to>
    <xdr:cxnSp macro="">
      <xdr:nvCxnSpPr>
        <xdr:cNvPr id="298" name="直線コネクタ 297"/>
        <xdr:cNvCxnSpPr/>
      </xdr:nvCxnSpPr>
      <xdr:spPr>
        <a:xfrm flipV="1">
          <a:off x="3797300" y="175379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66221</xdr:rowOff>
    </xdr:from>
    <xdr:to>
      <xdr:col>15</xdr:col>
      <xdr:colOff>101600</xdr:colOff>
      <xdr:row>102</xdr:row>
      <xdr:rowOff>167821</xdr:rowOff>
    </xdr:to>
    <xdr:sp macro="" textlink="">
      <xdr:nvSpPr>
        <xdr:cNvPr id="299" name="楕円 298"/>
        <xdr:cNvSpPr/>
      </xdr:nvSpPr>
      <xdr:spPr>
        <a:xfrm>
          <a:off x="2857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82731</xdr:rowOff>
    </xdr:from>
    <xdr:to>
      <xdr:col>19</xdr:col>
      <xdr:colOff>177800</xdr:colOff>
      <xdr:row>102</xdr:row>
      <xdr:rowOff>117021</xdr:rowOff>
    </xdr:to>
    <xdr:cxnSp macro="">
      <xdr:nvCxnSpPr>
        <xdr:cNvPr id="300" name="直線コネクタ 299"/>
        <xdr:cNvCxnSpPr/>
      </xdr:nvCxnSpPr>
      <xdr:spPr>
        <a:xfrm flipV="1">
          <a:off x="2908300" y="175706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66221</xdr:rowOff>
    </xdr:from>
    <xdr:to>
      <xdr:col>10</xdr:col>
      <xdr:colOff>165100</xdr:colOff>
      <xdr:row>102</xdr:row>
      <xdr:rowOff>167821</xdr:rowOff>
    </xdr:to>
    <xdr:sp macro="" textlink="">
      <xdr:nvSpPr>
        <xdr:cNvPr id="301" name="楕円 300"/>
        <xdr:cNvSpPr/>
      </xdr:nvSpPr>
      <xdr:spPr>
        <a:xfrm>
          <a:off x="1968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117021</xdr:rowOff>
    </xdr:from>
    <xdr:to>
      <xdr:col>15</xdr:col>
      <xdr:colOff>50800</xdr:colOff>
      <xdr:row>102</xdr:row>
      <xdr:rowOff>117021</xdr:rowOff>
    </xdr:to>
    <xdr:cxnSp macro="">
      <xdr:nvCxnSpPr>
        <xdr:cNvPr id="302" name="直線コネクタ 301"/>
        <xdr:cNvCxnSpPr/>
      </xdr:nvCxnSpPr>
      <xdr:spPr>
        <a:xfrm>
          <a:off x="2019300" y="17604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03"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04" name="n_2aveValue【市民会館】&#10;有形固定資産減価償却率"/>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305" name="n_3aveValue【市民会館】&#10;有形固定資産減価償却率"/>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150058</xdr:rowOff>
    </xdr:from>
    <xdr:ext cx="405111" cy="259045"/>
    <xdr:sp macro="" textlink="">
      <xdr:nvSpPr>
        <xdr:cNvPr id="306" name="n_1mainValue【市民会館】&#10;有形固定資産減価償却率"/>
        <xdr:cNvSpPr txBox="1"/>
      </xdr:nvSpPr>
      <xdr:spPr>
        <a:xfrm>
          <a:off x="3582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12898</xdr:rowOff>
    </xdr:from>
    <xdr:ext cx="405111" cy="259045"/>
    <xdr:sp macro="" textlink="">
      <xdr:nvSpPr>
        <xdr:cNvPr id="307" name="n_2mainValue【市民会館】&#10;有形固定資産減価償却率"/>
        <xdr:cNvSpPr txBox="1"/>
      </xdr:nvSpPr>
      <xdr:spPr>
        <a:xfrm>
          <a:off x="2705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12898</xdr:rowOff>
    </xdr:from>
    <xdr:ext cx="405111" cy="259045"/>
    <xdr:sp macro="" textlink="">
      <xdr:nvSpPr>
        <xdr:cNvPr id="308" name="n_3mainValue【市民会館】&#10;有形固定資産減価償却率"/>
        <xdr:cNvSpPr txBox="1"/>
      </xdr:nvSpPr>
      <xdr:spPr>
        <a:xfrm>
          <a:off x="1816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0" name="直線コネクタ 329"/>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2" name="直線コネクタ 33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3"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4" name="直線コネクタ 333"/>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335"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36" name="フローチャート: 判断 335"/>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37" name="フローチャート: 判断 336"/>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38" name="フローチャート: 判断 337"/>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39" name="フローチャート: 判断 338"/>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29972</xdr:rowOff>
    </xdr:from>
    <xdr:to>
      <xdr:col>55</xdr:col>
      <xdr:colOff>50800</xdr:colOff>
      <xdr:row>106</xdr:row>
      <xdr:rowOff>131572</xdr:rowOff>
    </xdr:to>
    <xdr:sp macro="" textlink="">
      <xdr:nvSpPr>
        <xdr:cNvPr id="345" name="楕円 344"/>
        <xdr:cNvSpPr/>
      </xdr:nvSpPr>
      <xdr:spPr>
        <a:xfrm>
          <a:off x="104267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8399</xdr:rowOff>
    </xdr:from>
    <xdr:ext cx="469744" cy="259045"/>
    <xdr:sp macro="" textlink="">
      <xdr:nvSpPr>
        <xdr:cNvPr id="346" name="【市民会館】&#10;一人当たり面積該当値テキスト"/>
        <xdr:cNvSpPr txBox="1"/>
      </xdr:nvSpPr>
      <xdr:spPr>
        <a:xfrm>
          <a:off x="10515600"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32258</xdr:rowOff>
    </xdr:from>
    <xdr:to>
      <xdr:col>50</xdr:col>
      <xdr:colOff>165100</xdr:colOff>
      <xdr:row>106</xdr:row>
      <xdr:rowOff>133858</xdr:rowOff>
    </xdr:to>
    <xdr:sp macro="" textlink="">
      <xdr:nvSpPr>
        <xdr:cNvPr id="347" name="楕円 346"/>
        <xdr:cNvSpPr/>
      </xdr:nvSpPr>
      <xdr:spPr>
        <a:xfrm>
          <a:off x="9588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80772</xdr:rowOff>
    </xdr:from>
    <xdr:to>
      <xdr:col>55</xdr:col>
      <xdr:colOff>0</xdr:colOff>
      <xdr:row>106</xdr:row>
      <xdr:rowOff>83058</xdr:rowOff>
    </xdr:to>
    <xdr:cxnSp macro="">
      <xdr:nvCxnSpPr>
        <xdr:cNvPr id="348" name="直線コネクタ 347"/>
        <xdr:cNvCxnSpPr/>
      </xdr:nvCxnSpPr>
      <xdr:spPr>
        <a:xfrm flipV="1">
          <a:off x="9639300" y="182544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349" name="楕円 348"/>
        <xdr:cNvSpPr/>
      </xdr:nvSpPr>
      <xdr:spPr>
        <a:xfrm>
          <a:off x="8699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83058</xdr:rowOff>
    </xdr:from>
    <xdr:to>
      <xdr:col>50</xdr:col>
      <xdr:colOff>114300</xdr:colOff>
      <xdr:row>106</xdr:row>
      <xdr:rowOff>85344</xdr:rowOff>
    </xdr:to>
    <xdr:cxnSp macro="">
      <xdr:nvCxnSpPr>
        <xdr:cNvPr id="350" name="直線コネクタ 349"/>
        <xdr:cNvCxnSpPr/>
      </xdr:nvCxnSpPr>
      <xdr:spPr>
        <a:xfrm flipV="1">
          <a:off x="8750300" y="1825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52832</xdr:rowOff>
    </xdr:from>
    <xdr:to>
      <xdr:col>41</xdr:col>
      <xdr:colOff>101600</xdr:colOff>
      <xdr:row>106</xdr:row>
      <xdr:rowOff>154432</xdr:rowOff>
    </xdr:to>
    <xdr:sp macro="" textlink="">
      <xdr:nvSpPr>
        <xdr:cNvPr id="351" name="楕円 350"/>
        <xdr:cNvSpPr/>
      </xdr:nvSpPr>
      <xdr:spPr>
        <a:xfrm>
          <a:off x="7810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85344</xdr:rowOff>
    </xdr:from>
    <xdr:to>
      <xdr:col>45</xdr:col>
      <xdr:colOff>177800</xdr:colOff>
      <xdr:row>106</xdr:row>
      <xdr:rowOff>103632</xdr:rowOff>
    </xdr:to>
    <xdr:cxnSp macro="">
      <xdr:nvCxnSpPr>
        <xdr:cNvPr id="352" name="直線コネクタ 351"/>
        <xdr:cNvCxnSpPr/>
      </xdr:nvCxnSpPr>
      <xdr:spPr>
        <a:xfrm flipV="1">
          <a:off x="7861300" y="18259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53"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354"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55"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150385</xdr:rowOff>
    </xdr:from>
    <xdr:ext cx="469744" cy="259045"/>
    <xdr:sp macro="" textlink="">
      <xdr:nvSpPr>
        <xdr:cNvPr id="356" name="n_1mainValue【市民会館】&#10;一人当たり面積"/>
        <xdr:cNvSpPr txBox="1"/>
      </xdr:nvSpPr>
      <xdr:spPr>
        <a:xfrm>
          <a:off x="9391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357" name="n_2mainValue【市民会館】&#10;一人当たり面積"/>
        <xdr:cNvSpPr txBox="1"/>
      </xdr:nvSpPr>
      <xdr:spPr>
        <a:xfrm>
          <a:off x="8515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145559</xdr:rowOff>
    </xdr:from>
    <xdr:ext cx="469744" cy="259045"/>
    <xdr:sp macro="" textlink="">
      <xdr:nvSpPr>
        <xdr:cNvPr id="358" name="n_3mainValue【市民会館】&#10;一人当たり面積"/>
        <xdr:cNvSpPr txBox="1"/>
      </xdr:nvSpPr>
      <xdr:spPr>
        <a:xfrm>
          <a:off x="7626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4" name="直線コネクタ 383"/>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5"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87"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8" name="直線コネクタ 387"/>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89"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0" name="フローチャート: 判断 389"/>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1" name="フローチャート: 判断 390"/>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2" name="フローチャート: 判断 391"/>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3" name="フローチャート: 判断 392"/>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99" name="楕円 398"/>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400" name="【一般廃棄物処理施設】&#10;有形固定資産減価償却率該当値テキスト"/>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18869</xdr:rowOff>
    </xdr:from>
    <xdr:to>
      <xdr:col>81</xdr:col>
      <xdr:colOff>101600</xdr:colOff>
      <xdr:row>38</xdr:row>
      <xdr:rowOff>120469</xdr:rowOff>
    </xdr:to>
    <xdr:sp macro="" textlink="">
      <xdr:nvSpPr>
        <xdr:cNvPr id="401" name="楕円 400"/>
        <xdr:cNvSpPr/>
      </xdr:nvSpPr>
      <xdr:spPr>
        <a:xfrm>
          <a:off x="15430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69669</xdr:rowOff>
    </xdr:to>
    <xdr:cxnSp macro="">
      <xdr:nvCxnSpPr>
        <xdr:cNvPr id="402" name="直線コネクタ 401"/>
        <xdr:cNvCxnSpPr/>
      </xdr:nvCxnSpPr>
      <xdr:spPr>
        <a:xfrm flipV="1">
          <a:off x="15481300" y="653415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87449</xdr:rowOff>
    </xdr:from>
    <xdr:to>
      <xdr:col>76</xdr:col>
      <xdr:colOff>165100</xdr:colOff>
      <xdr:row>36</xdr:row>
      <xdr:rowOff>17599</xdr:rowOff>
    </xdr:to>
    <xdr:sp macro="" textlink="">
      <xdr:nvSpPr>
        <xdr:cNvPr id="403" name="楕円 402"/>
        <xdr:cNvSpPr/>
      </xdr:nvSpPr>
      <xdr:spPr>
        <a:xfrm>
          <a:off x="14541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38</xdr:row>
      <xdr:rowOff>69669</xdr:rowOff>
    </xdr:to>
    <xdr:cxnSp macro="">
      <xdr:nvCxnSpPr>
        <xdr:cNvPr id="404" name="直線コネクタ 403"/>
        <xdr:cNvCxnSpPr/>
      </xdr:nvCxnSpPr>
      <xdr:spPr>
        <a:xfrm>
          <a:off x="14592300" y="6138999"/>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405" name="楕円 404"/>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138249</xdr:rowOff>
    </xdr:from>
    <xdr:to>
      <xdr:col>76</xdr:col>
      <xdr:colOff>114300</xdr:colOff>
      <xdr:row>39</xdr:row>
      <xdr:rowOff>2722</xdr:rowOff>
    </xdr:to>
    <xdr:cxnSp macro="">
      <xdr:nvCxnSpPr>
        <xdr:cNvPr id="406" name="直線コネクタ 405"/>
        <xdr:cNvCxnSpPr/>
      </xdr:nvCxnSpPr>
      <xdr:spPr>
        <a:xfrm flipV="1">
          <a:off x="13703300" y="6138999"/>
          <a:ext cx="889000" cy="5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07"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08"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09"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111596</xdr:rowOff>
    </xdr:from>
    <xdr:ext cx="405111" cy="259045"/>
    <xdr:sp macro="" textlink="">
      <xdr:nvSpPr>
        <xdr:cNvPr id="410" name="n_1mainValue【一般廃棄物処理施設】&#10;有形固定資産減価償却率"/>
        <xdr:cNvSpPr txBox="1"/>
      </xdr:nvSpPr>
      <xdr:spPr>
        <a:xfrm>
          <a:off x="152660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34126</xdr:rowOff>
    </xdr:from>
    <xdr:ext cx="405111" cy="259045"/>
    <xdr:sp macro="" textlink="">
      <xdr:nvSpPr>
        <xdr:cNvPr id="411" name="n_2mainValue【一般廃棄物処理施設】&#10;有形固定資産減価償却率"/>
        <xdr:cNvSpPr txBox="1"/>
      </xdr:nvSpPr>
      <xdr:spPr>
        <a:xfrm>
          <a:off x="14389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412" name="n_3mainValue【一般廃棄物処理施設】&#10;有形固定資産減価償却率"/>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3" name="直線コネクタ 42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4" name="テキスト ボックス 42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7" name="直線コネクタ 42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8" name="テキスト ボックス 42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2" name="直線コネクタ 431"/>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4" name="直線コネクタ 43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5"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6" name="直線コネクタ 435"/>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37"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8" name="フローチャート: 判断 437"/>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9" name="フローチャート: 判断 438"/>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40" name="フローチャート: 判断 439"/>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41" name="フローチャート: 判断 440"/>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102827</xdr:rowOff>
    </xdr:from>
    <xdr:to>
      <xdr:col>116</xdr:col>
      <xdr:colOff>114300</xdr:colOff>
      <xdr:row>40</xdr:row>
      <xdr:rowOff>32977</xdr:rowOff>
    </xdr:to>
    <xdr:sp macro="" textlink="">
      <xdr:nvSpPr>
        <xdr:cNvPr id="447" name="楕円 446"/>
        <xdr:cNvSpPr/>
      </xdr:nvSpPr>
      <xdr:spPr>
        <a:xfrm>
          <a:off x="22110700" y="67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81254</xdr:rowOff>
    </xdr:from>
    <xdr:ext cx="534377" cy="259045"/>
    <xdr:sp macro="" textlink="">
      <xdr:nvSpPr>
        <xdr:cNvPr id="448" name="【一般廃棄物処理施設】&#10;一人当たり有形固定資産（償却資産）額該当値テキスト"/>
        <xdr:cNvSpPr txBox="1"/>
      </xdr:nvSpPr>
      <xdr:spPr>
        <a:xfrm>
          <a:off x="22199600" y="676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104810</xdr:rowOff>
    </xdr:from>
    <xdr:to>
      <xdr:col>112</xdr:col>
      <xdr:colOff>38100</xdr:colOff>
      <xdr:row>40</xdr:row>
      <xdr:rowOff>34960</xdr:rowOff>
    </xdr:to>
    <xdr:sp macro="" textlink="">
      <xdr:nvSpPr>
        <xdr:cNvPr id="449" name="楕円 448"/>
        <xdr:cNvSpPr/>
      </xdr:nvSpPr>
      <xdr:spPr>
        <a:xfrm>
          <a:off x="21272500" y="67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153627</xdr:rowOff>
    </xdr:from>
    <xdr:to>
      <xdr:col>116</xdr:col>
      <xdr:colOff>63500</xdr:colOff>
      <xdr:row>39</xdr:row>
      <xdr:rowOff>155610</xdr:rowOff>
    </xdr:to>
    <xdr:cxnSp macro="">
      <xdr:nvCxnSpPr>
        <xdr:cNvPr id="450" name="直線コネクタ 449"/>
        <xdr:cNvCxnSpPr/>
      </xdr:nvCxnSpPr>
      <xdr:spPr>
        <a:xfrm flipV="1">
          <a:off x="21323300" y="6840177"/>
          <a:ext cx="8382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126961</xdr:rowOff>
    </xdr:from>
    <xdr:to>
      <xdr:col>107</xdr:col>
      <xdr:colOff>101600</xdr:colOff>
      <xdr:row>34</xdr:row>
      <xdr:rowOff>57111</xdr:rowOff>
    </xdr:to>
    <xdr:sp macro="" textlink="">
      <xdr:nvSpPr>
        <xdr:cNvPr id="451" name="楕円 450"/>
        <xdr:cNvSpPr/>
      </xdr:nvSpPr>
      <xdr:spPr>
        <a:xfrm>
          <a:off x="20383500" y="57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6311</xdr:rowOff>
    </xdr:from>
    <xdr:to>
      <xdr:col>111</xdr:col>
      <xdr:colOff>177800</xdr:colOff>
      <xdr:row>39</xdr:row>
      <xdr:rowOff>155610</xdr:rowOff>
    </xdr:to>
    <xdr:cxnSp macro="">
      <xdr:nvCxnSpPr>
        <xdr:cNvPr id="452" name="直線コネクタ 451"/>
        <xdr:cNvCxnSpPr/>
      </xdr:nvCxnSpPr>
      <xdr:spPr>
        <a:xfrm>
          <a:off x="20434300" y="5835611"/>
          <a:ext cx="889000" cy="100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107079</xdr:rowOff>
    </xdr:from>
    <xdr:to>
      <xdr:col>102</xdr:col>
      <xdr:colOff>165100</xdr:colOff>
      <xdr:row>40</xdr:row>
      <xdr:rowOff>37229</xdr:rowOff>
    </xdr:to>
    <xdr:sp macro="" textlink="">
      <xdr:nvSpPr>
        <xdr:cNvPr id="453" name="楕円 452"/>
        <xdr:cNvSpPr/>
      </xdr:nvSpPr>
      <xdr:spPr>
        <a:xfrm>
          <a:off x="19494500" y="6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6311</xdr:rowOff>
    </xdr:from>
    <xdr:to>
      <xdr:col>107</xdr:col>
      <xdr:colOff>50800</xdr:colOff>
      <xdr:row>39</xdr:row>
      <xdr:rowOff>157879</xdr:rowOff>
    </xdr:to>
    <xdr:cxnSp macro="">
      <xdr:nvCxnSpPr>
        <xdr:cNvPr id="454" name="直線コネクタ 453"/>
        <xdr:cNvCxnSpPr/>
      </xdr:nvCxnSpPr>
      <xdr:spPr>
        <a:xfrm flipV="1">
          <a:off x="19545300" y="5835611"/>
          <a:ext cx="889000" cy="100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55"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56"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57"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26087</xdr:rowOff>
    </xdr:from>
    <xdr:ext cx="534377" cy="259045"/>
    <xdr:sp macro="" textlink="">
      <xdr:nvSpPr>
        <xdr:cNvPr id="458" name="n_1mainValue【一般廃棄物処理施設】&#10;一人当たり有形固定資産（償却資産）額"/>
        <xdr:cNvSpPr txBox="1"/>
      </xdr:nvSpPr>
      <xdr:spPr>
        <a:xfrm>
          <a:off x="21043411" y="688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73638</xdr:rowOff>
    </xdr:from>
    <xdr:ext cx="599010" cy="259045"/>
    <xdr:sp macro="" textlink="">
      <xdr:nvSpPr>
        <xdr:cNvPr id="459" name="n_2mainValue【一般廃棄物処理施設】&#10;一人当たり有形固定資産（償却資産）額"/>
        <xdr:cNvSpPr txBox="1"/>
      </xdr:nvSpPr>
      <xdr:spPr>
        <a:xfrm>
          <a:off x="20134795" y="556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28356</xdr:rowOff>
    </xdr:from>
    <xdr:ext cx="534377" cy="259045"/>
    <xdr:sp macro="" textlink="">
      <xdr:nvSpPr>
        <xdr:cNvPr id="460" name="n_3mainValue【一般廃棄物処理施設】&#10;一人当たり有形固定資産（償却資産）額"/>
        <xdr:cNvSpPr txBox="1"/>
      </xdr:nvSpPr>
      <xdr:spPr>
        <a:xfrm>
          <a:off x="19278111" y="68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2" name="テキスト ボックス 4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2" name="テキスト ボックス 4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86" name="直線コネクタ 485"/>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87"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88" name="直線コネクタ 48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89"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0" name="直線コネクタ 489"/>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91"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2" name="フローチャート: 判断 491"/>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3" name="フローチャート: 判断 492"/>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4" name="フローチャート: 判断 493"/>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95" name="フローチャート: 判断 494"/>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01" name="楕円 500"/>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502" name="【保健センター・保健所】&#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03" name="楕円 502"/>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504" name="直線コネクタ 503"/>
        <xdr:cNvCxnSpPr/>
      </xdr:nvCxnSpPr>
      <xdr:spPr>
        <a:xfrm flipV="1">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05" name="楕円 504"/>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06" name="直線コネクタ 505"/>
        <xdr:cNvCxnSpPr/>
      </xdr:nvCxnSpPr>
      <xdr:spPr>
        <a:xfrm flipV="1">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07" name="楕円 506"/>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24493</xdr:rowOff>
    </xdr:to>
    <xdr:cxnSp macro="">
      <xdr:nvCxnSpPr>
        <xdr:cNvPr id="508" name="直線コネクタ 507"/>
        <xdr:cNvCxnSpPr/>
      </xdr:nvCxnSpPr>
      <xdr:spPr>
        <a:xfrm flipV="1">
          <a:off x="13703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509"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10"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11"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12"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13"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14" name="n_3mainValue【保健センター・保健所】&#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40" name="直線コネクタ 539"/>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43"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44" name="直線コネクタ 54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45"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46" name="フローチャート: 判断 545"/>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47" name="フローチャート: 判断 546"/>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48" name="フローチャート: 判断 547"/>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49" name="フローチャート: 判断 548"/>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146776</xdr:rowOff>
    </xdr:from>
    <xdr:to>
      <xdr:col>116</xdr:col>
      <xdr:colOff>114300</xdr:colOff>
      <xdr:row>64</xdr:row>
      <xdr:rowOff>76926</xdr:rowOff>
    </xdr:to>
    <xdr:sp macro="" textlink="">
      <xdr:nvSpPr>
        <xdr:cNvPr id="555" name="楕円 554"/>
        <xdr:cNvSpPr/>
      </xdr:nvSpPr>
      <xdr:spPr>
        <a:xfrm>
          <a:off x="22110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61703</xdr:rowOff>
    </xdr:from>
    <xdr:ext cx="469744" cy="259045"/>
    <xdr:sp macro="" textlink="">
      <xdr:nvSpPr>
        <xdr:cNvPr id="556" name="【保健センター・保健所】&#10;一人当たり面積該当値テキスト"/>
        <xdr:cNvSpPr txBox="1"/>
      </xdr:nvSpPr>
      <xdr:spPr>
        <a:xfrm>
          <a:off x="22199600" y="108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146776</xdr:rowOff>
    </xdr:from>
    <xdr:to>
      <xdr:col>112</xdr:col>
      <xdr:colOff>38100</xdr:colOff>
      <xdr:row>64</xdr:row>
      <xdr:rowOff>76926</xdr:rowOff>
    </xdr:to>
    <xdr:sp macro="" textlink="">
      <xdr:nvSpPr>
        <xdr:cNvPr id="557" name="楕円 556"/>
        <xdr:cNvSpPr/>
      </xdr:nvSpPr>
      <xdr:spPr>
        <a:xfrm>
          <a:off x="21272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26126</xdr:rowOff>
    </xdr:from>
    <xdr:to>
      <xdr:col>116</xdr:col>
      <xdr:colOff>63500</xdr:colOff>
      <xdr:row>64</xdr:row>
      <xdr:rowOff>26126</xdr:rowOff>
    </xdr:to>
    <xdr:cxnSp macro="">
      <xdr:nvCxnSpPr>
        <xdr:cNvPr id="558" name="直線コネクタ 557"/>
        <xdr:cNvCxnSpPr/>
      </xdr:nvCxnSpPr>
      <xdr:spPr>
        <a:xfrm>
          <a:off x="21323300" y="1099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146776</xdr:rowOff>
    </xdr:from>
    <xdr:to>
      <xdr:col>107</xdr:col>
      <xdr:colOff>101600</xdr:colOff>
      <xdr:row>64</xdr:row>
      <xdr:rowOff>76926</xdr:rowOff>
    </xdr:to>
    <xdr:sp macro="" textlink="">
      <xdr:nvSpPr>
        <xdr:cNvPr id="559" name="楕円 558"/>
        <xdr:cNvSpPr/>
      </xdr:nvSpPr>
      <xdr:spPr>
        <a:xfrm>
          <a:off x="20383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26126</xdr:rowOff>
    </xdr:from>
    <xdr:to>
      <xdr:col>111</xdr:col>
      <xdr:colOff>177800</xdr:colOff>
      <xdr:row>64</xdr:row>
      <xdr:rowOff>26126</xdr:rowOff>
    </xdr:to>
    <xdr:cxnSp macro="">
      <xdr:nvCxnSpPr>
        <xdr:cNvPr id="560" name="直線コネクタ 559"/>
        <xdr:cNvCxnSpPr/>
      </xdr:nvCxnSpPr>
      <xdr:spPr>
        <a:xfrm>
          <a:off x="20434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146776</xdr:rowOff>
    </xdr:from>
    <xdr:to>
      <xdr:col>102</xdr:col>
      <xdr:colOff>165100</xdr:colOff>
      <xdr:row>64</xdr:row>
      <xdr:rowOff>76926</xdr:rowOff>
    </xdr:to>
    <xdr:sp macro="" textlink="">
      <xdr:nvSpPr>
        <xdr:cNvPr id="561" name="楕円 560"/>
        <xdr:cNvSpPr/>
      </xdr:nvSpPr>
      <xdr:spPr>
        <a:xfrm>
          <a:off x="19494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26126</xdr:rowOff>
    </xdr:from>
    <xdr:to>
      <xdr:col>107</xdr:col>
      <xdr:colOff>50800</xdr:colOff>
      <xdr:row>64</xdr:row>
      <xdr:rowOff>26126</xdr:rowOff>
    </xdr:to>
    <xdr:cxnSp macro="">
      <xdr:nvCxnSpPr>
        <xdr:cNvPr id="562" name="直線コネクタ 561"/>
        <xdr:cNvCxnSpPr/>
      </xdr:nvCxnSpPr>
      <xdr:spPr>
        <a:xfrm>
          <a:off x="19545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563"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64"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65"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68053</xdr:rowOff>
    </xdr:from>
    <xdr:ext cx="469744" cy="259045"/>
    <xdr:sp macro="" textlink="">
      <xdr:nvSpPr>
        <xdr:cNvPr id="566" name="n_1mainValue【保健センター・保健所】&#10;一人当たり面積"/>
        <xdr:cNvSpPr txBox="1"/>
      </xdr:nvSpPr>
      <xdr:spPr>
        <a:xfrm>
          <a:off x="210757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68053</xdr:rowOff>
    </xdr:from>
    <xdr:ext cx="469744" cy="259045"/>
    <xdr:sp macro="" textlink="">
      <xdr:nvSpPr>
        <xdr:cNvPr id="567" name="n_2mainValue【保健センター・保健所】&#10;一人当たり面積"/>
        <xdr:cNvSpPr txBox="1"/>
      </xdr:nvSpPr>
      <xdr:spPr>
        <a:xfrm>
          <a:off x="20199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68053</xdr:rowOff>
    </xdr:from>
    <xdr:ext cx="469744" cy="259045"/>
    <xdr:sp macro="" textlink="">
      <xdr:nvSpPr>
        <xdr:cNvPr id="568" name="n_3mainValue【保健センター・保健所】&#10;一人当たり面積"/>
        <xdr:cNvSpPr txBox="1"/>
      </xdr:nvSpPr>
      <xdr:spPr>
        <a:xfrm>
          <a:off x="19310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4" name="直線コネクタ 593"/>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5"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6" name="直線コネクタ 595"/>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599"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00" name="フローチャート: 判断 599"/>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1" name="フローチャート: 判断 600"/>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2" name="フローチャート: 判断 601"/>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03" name="フローチャート: 判断 602"/>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96701</xdr:rowOff>
    </xdr:from>
    <xdr:to>
      <xdr:col>85</xdr:col>
      <xdr:colOff>177800</xdr:colOff>
      <xdr:row>84</xdr:row>
      <xdr:rowOff>26851</xdr:rowOff>
    </xdr:to>
    <xdr:sp macro="" textlink="">
      <xdr:nvSpPr>
        <xdr:cNvPr id="609" name="楕円 608"/>
        <xdr:cNvSpPr/>
      </xdr:nvSpPr>
      <xdr:spPr>
        <a:xfrm>
          <a:off x="162687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75128</xdr:rowOff>
    </xdr:from>
    <xdr:ext cx="405111" cy="259045"/>
    <xdr:sp macro="" textlink="">
      <xdr:nvSpPr>
        <xdr:cNvPr id="610" name="【消防施設】&#10;有形固定資産減価償却率該当値テキスト"/>
        <xdr:cNvSpPr txBox="1"/>
      </xdr:nvSpPr>
      <xdr:spPr>
        <a:xfrm>
          <a:off x="16357600"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140788</xdr:rowOff>
    </xdr:from>
    <xdr:to>
      <xdr:col>81</xdr:col>
      <xdr:colOff>101600</xdr:colOff>
      <xdr:row>84</xdr:row>
      <xdr:rowOff>70938</xdr:rowOff>
    </xdr:to>
    <xdr:sp macro="" textlink="">
      <xdr:nvSpPr>
        <xdr:cNvPr id="611" name="楕円 610"/>
        <xdr:cNvSpPr/>
      </xdr:nvSpPr>
      <xdr:spPr>
        <a:xfrm>
          <a:off x="15430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147501</xdr:rowOff>
    </xdr:from>
    <xdr:to>
      <xdr:col>85</xdr:col>
      <xdr:colOff>127000</xdr:colOff>
      <xdr:row>84</xdr:row>
      <xdr:rowOff>20138</xdr:rowOff>
    </xdr:to>
    <xdr:cxnSp macro="">
      <xdr:nvCxnSpPr>
        <xdr:cNvPr id="612" name="直線コネクタ 611"/>
        <xdr:cNvCxnSpPr/>
      </xdr:nvCxnSpPr>
      <xdr:spPr>
        <a:xfrm flipV="1">
          <a:off x="15481300" y="143778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13426</xdr:rowOff>
    </xdr:from>
    <xdr:to>
      <xdr:col>76</xdr:col>
      <xdr:colOff>165100</xdr:colOff>
      <xdr:row>84</xdr:row>
      <xdr:rowOff>115026</xdr:rowOff>
    </xdr:to>
    <xdr:sp macro="" textlink="">
      <xdr:nvSpPr>
        <xdr:cNvPr id="613" name="楕円 612"/>
        <xdr:cNvSpPr/>
      </xdr:nvSpPr>
      <xdr:spPr>
        <a:xfrm>
          <a:off x="14541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20138</xdr:rowOff>
    </xdr:from>
    <xdr:to>
      <xdr:col>81</xdr:col>
      <xdr:colOff>50800</xdr:colOff>
      <xdr:row>84</xdr:row>
      <xdr:rowOff>64226</xdr:rowOff>
    </xdr:to>
    <xdr:cxnSp macro="">
      <xdr:nvCxnSpPr>
        <xdr:cNvPr id="614" name="直線コネクタ 613"/>
        <xdr:cNvCxnSpPr/>
      </xdr:nvCxnSpPr>
      <xdr:spPr>
        <a:xfrm flipV="1">
          <a:off x="14592300" y="144219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57513</xdr:rowOff>
    </xdr:from>
    <xdr:to>
      <xdr:col>72</xdr:col>
      <xdr:colOff>38100</xdr:colOff>
      <xdr:row>84</xdr:row>
      <xdr:rowOff>159113</xdr:rowOff>
    </xdr:to>
    <xdr:sp macro="" textlink="">
      <xdr:nvSpPr>
        <xdr:cNvPr id="615" name="楕円 614"/>
        <xdr:cNvSpPr/>
      </xdr:nvSpPr>
      <xdr:spPr>
        <a:xfrm>
          <a:off x="13652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64226</xdr:rowOff>
    </xdr:from>
    <xdr:to>
      <xdr:col>76</xdr:col>
      <xdr:colOff>114300</xdr:colOff>
      <xdr:row>84</xdr:row>
      <xdr:rowOff>108313</xdr:rowOff>
    </xdr:to>
    <xdr:cxnSp macro="">
      <xdr:nvCxnSpPr>
        <xdr:cNvPr id="616" name="直線コネクタ 615"/>
        <xdr:cNvCxnSpPr/>
      </xdr:nvCxnSpPr>
      <xdr:spPr>
        <a:xfrm flipV="1">
          <a:off x="13703300" y="144660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617"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18"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19"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62065</xdr:rowOff>
    </xdr:from>
    <xdr:ext cx="405111" cy="259045"/>
    <xdr:sp macro="" textlink="">
      <xdr:nvSpPr>
        <xdr:cNvPr id="620" name="n_1mainValue【消防施設】&#10;有形固定資産減価償却率"/>
        <xdr:cNvSpPr txBox="1"/>
      </xdr:nvSpPr>
      <xdr:spPr>
        <a:xfrm>
          <a:off x="15266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106153</xdr:rowOff>
    </xdr:from>
    <xdr:ext cx="405111" cy="259045"/>
    <xdr:sp macro="" textlink="">
      <xdr:nvSpPr>
        <xdr:cNvPr id="621" name="n_2mainValue【消防施設】&#10;有形固定資産減価償却率"/>
        <xdr:cNvSpPr txBox="1"/>
      </xdr:nvSpPr>
      <xdr:spPr>
        <a:xfrm>
          <a:off x="14389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150240</xdr:rowOff>
    </xdr:from>
    <xdr:ext cx="405111" cy="259045"/>
    <xdr:sp macro="" textlink="">
      <xdr:nvSpPr>
        <xdr:cNvPr id="622" name="n_3mainValue【消防施設】&#10;有形固定資産減価償却率"/>
        <xdr:cNvSpPr txBox="1"/>
      </xdr:nvSpPr>
      <xdr:spPr>
        <a:xfrm>
          <a:off x="13500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4" name="直線コネクタ 643"/>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5"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6" name="直線コネクタ 645"/>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47"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48" name="直線コネクタ 647"/>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49"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0" name="フローチャート: 判断 649"/>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1" name="フローチャート: 判断 650"/>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2" name="フローチャート: 判断 651"/>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53" name="フローチャート: 判断 652"/>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659" name="楕円 658"/>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660" name="【消防施設】&#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661" name="楕円 660"/>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662" name="直線コネクタ 661"/>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663" name="楕円 662"/>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664" name="直線コネクタ 663"/>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665" name="楕円 664"/>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666" name="直線コネクタ 665"/>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67"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68"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69"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670"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671" name="n_2mainValue【消防施設】&#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672" name="n_3mainValue【消防施設】&#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76200</xdr:rowOff>
    </xdr:to>
    <xdr:cxnSp macro="">
      <xdr:nvCxnSpPr>
        <xdr:cNvPr id="696" name="直線コネクタ 695"/>
        <xdr:cNvCxnSpPr/>
      </xdr:nvCxnSpPr>
      <xdr:spPr>
        <a:xfrm flipV="1">
          <a:off x="16318864" y="173990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697"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98" name="直線コネクタ 69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132097</xdr:rowOff>
    </xdr:from>
    <xdr:ext cx="405111" cy="259045"/>
    <xdr:sp macro="" textlink="">
      <xdr:nvSpPr>
        <xdr:cNvPr id="701" name="【庁舎】&#10;有形固定資産減価償却率平均値テキスト"/>
        <xdr:cNvSpPr txBox="1"/>
      </xdr:nvSpPr>
      <xdr:spPr>
        <a:xfrm>
          <a:off x="16357600" y="1779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702" name="フローチャート: 判断 701"/>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135889</xdr:rowOff>
    </xdr:from>
    <xdr:to>
      <xdr:col>81</xdr:col>
      <xdr:colOff>101600</xdr:colOff>
      <xdr:row>105</xdr:row>
      <xdr:rowOff>66039</xdr:rowOff>
    </xdr:to>
    <xdr:sp macro="" textlink="">
      <xdr:nvSpPr>
        <xdr:cNvPr id="703" name="フローチャート: 判断 702"/>
        <xdr:cNvSpPr/>
      </xdr:nvSpPr>
      <xdr:spPr>
        <a:xfrm>
          <a:off x="1543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04" name="フローチャート: 判断 703"/>
        <xdr:cNvSpPr/>
      </xdr:nvSpPr>
      <xdr:spPr>
        <a:xfrm>
          <a:off x="1454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148589</xdr:rowOff>
    </xdr:from>
    <xdr:to>
      <xdr:col>72</xdr:col>
      <xdr:colOff>38100</xdr:colOff>
      <xdr:row>105</xdr:row>
      <xdr:rowOff>78739</xdr:rowOff>
    </xdr:to>
    <xdr:sp macro="" textlink="">
      <xdr:nvSpPr>
        <xdr:cNvPr id="705" name="フローチャート: 判断 704"/>
        <xdr:cNvSpPr/>
      </xdr:nvSpPr>
      <xdr:spPr>
        <a:xfrm>
          <a:off x="13652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166370</xdr:rowOff>
    </xdr:from>
    <xdr:to>
      <xdr:col>85</xdr:col>
      <xdr:colOff>177800</xdr:colOff>
      <xdr:row>108</xdr:row>
      <xdr:rowOff>96520</xdr:rowOff>
    </xdr:to>
    <xdr:sp macro="" textlink="">
      <xdr:nvSpPr>
        <xdr:cNvPr id="711" name="楕円 710"/>
        <xdr:cNvSpPr/>
      </xdr:nvSpPr>
      <xdr:spPr>
        <a:xfrm>
          <a:off x="16268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81297</xdr:rowOff>
    </xdr:from>
    <xdr:ext cx="340478" cy="259045"/>
    <xdr:sp macro="" textlink="">
      <xdr:nvSpPr>
        <xdr:cNvPr id="712" name="【庁舎】&#10;有形固定資産減価償却率該当値テキスト"/>
        <xdr:cNvSpPr txBox="1"/>
      </xdr:nvSpPr>
      <xdr:spPr>
        <a:xfrm>
          <a:off x="16357600" y="18426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13" name="楕円 712"/>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45720</xdr:rowOff>
    </xdr:from>
    <xdr:to>
      <xdr:col>85</xdr:col>
      <xdr:colOff>127000</xdr:colOff>
      <xdr:row>108</xdr:row>
      <xdr:rowOff>152400</xdr:rowOff>
    </xdr:to>
    <xdr:cxnSp macro="">
      <xdr:nvCxnSpPr>
        <xdr:cNvPr id="714" name="直線コネクタ 713"/>
        <xdr:cNvCxnSpPr/>
      </xdr:nvCxnSpPr>
      <xdr:spPr>
        <a:xfrm flipV="1">
          <a:off x="15481300" y="18562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15" name="楕円 714"/>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716" name="直線コネクタ 715"/>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82566</xdr:rowOff>
    </xdr:from>
    <xdr:ext cx="405111" cy="259045"/>
    <xdr:sp macro="" textlink="">
      <xdr:nvSpPr>
        <xdr:cNvPr id="717" name="n_1aveValue【庁舎】&#10;有形固定資産減価償却率"/>
        <xdr:cNvSpPr txBox="1"/>
      </xdr:nvSpPr>
      <xdr:spPr>
        <a:xfrm>
          <a:off x="152660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718" name="n_2aveValue【庁舎】&#10;有形固定資産減価償却率"/>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719" name="n_3aveValue【庁舎】&#10;有形固定資産減価償却率"/>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22877</xdr:rowOff>
    </xdr:from>
    <xdr:ext cx="340478" cy="259045"/>
    <xdr:sp macro="" textlink="">
      <xdr:nvSpPr>
        <xdr:cNvPr id="720" name="n_1mainValue【庁舎】&#10;有形固定資産減価償却率"/>
        <xdr:cNvSpPr txBox="1"/>
      </xdr:nvSpPr>
      <xdr:spPr>
        <a:xfrm>
          <a:off x="15298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22877</xdr:rowOff>
    </xdr:from>
    <xdr:ext cx="340478" cy="259045"/>
    <xdr:sp macro="" textlink="">
      <xdr:nvSpPr>
        <xdr:cNvPr id="721" name="n_2mainValue【庁舎】&#10;有形固定資産減価償却率"/>
        <xdr:cNvSpPr txBox="1"/>
      </xdr:nvSpPr>
      <xdr:spPr>
        <a:xfrm>
          <a:off x="14422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45" name="直線コネクタ 744"/>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46"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47" name="直線コネクタ 74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48"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49" name="直線コネクタ 748"/>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50"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1" name="フローチャート: 判断 750"/>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52" name="フローチャート: 判断 751"/>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53" name="フローチャート: 判断 752"/>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54" name="フローチャート: 判断 753"/>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124461</xdr:rowOff>
    </xdr:from>
    <xdr:to>
      <xdr:col>116</xdr:col>
      <xdr:colOff>114300</xdr:colOff>
      <xdr:row>108</xdr:row>
      <xdr:rowOff>54611</xdr:rowOff>
    </xdr:to>
    <xdr:sp macro="" textlink="">
      <xdr:nvSpPr>
        <xdr:cNvPr id="760" name="楕円 759"/>
        <xdr:cNvSpPr/>
      </xdr:nvSpPr>
      <xdr:spPr>
        <a:xfrm>
          <a:off x="22110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39388</xdr:rowOff>
    </xdr:from>
    <xdr:ext cx="469744" cy="259045"/>
    <xdr:sp macro="" textlink="">
      <xdr:nvSpPr>
        <xdr:cNvPr id="761" name="【庁舎】&#10;一人当たり面積該当値テキスト"/>
        <xdr:cNvSpPr txBox="1"/>
      </xdr:nvSpPr>
      <xdr:spPr>
        <a:xfrm>
          <a:off x="22199600"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133986</xdr:rowOff>
    </xdr:from>
    <xdr:to>
      <xdr:col>112</xdr:col>
      <xdr:colOff>38100</xdr:colOff>
      <xdr:row>108</xdr:row>
      <xdr:rowOff>64136</xdr:rowOff>
    </xdr:to>
    <xdr:sp macro="" textlink="">
      <xdr:nvSpPr>
        <xdr:cNvPr id="762" name="楕円 761"/>
        <xdr:cNvSpPr/>
      </xdr:nvSpPr>
      <xdr:spPr>
        <a:xfrm>
          <a:off x="21272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3811</xdr:rowOff>
    </xdr:from>
    <xdr:to>
      <xdr:col>116</xdr:col>
      <xdr:colOff>63500</xdr:colOff>
      <xdr:row>108</xdr:row>
      <xdr:rowOff>13336</xdr:rowOff>
    </xdr:to>
    <xdr:cxnSp macro="">
      <xdr:nvCxnSpPr>
        <xdr:cNvPr id="763" name="直線コネクタ 762"/>
        <xdr:cNvCxnSpPr/>
      </xdr:nvCxnSpPr>
      <xdr:spPr>
        <a:xfrm flipV="1">
          <a:off x="21323300" y="185204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133986</xdr:rowOff>
    </xdr:from>
    <xdr:to>
      <xdr:col>107</xdr:col>
      <xdr:colOff>101600</xdr:colOff>
      <xdr:row>108</xdr:row>
      <xdr:rowOff>64136</xdr:rowOff>
    </xdr:to>
    <xdr:sp macro="" textlink="">
      <xdr:nvSpPr>
        <xdr:cNvPr id="764" name="楕円 763"/>
        <xdr:cNvSpPr/>
      </xdr:nvSpPr>
      <xdr:spPr>
        <a:xfrm>
          <a:off x="20383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13336</xdr:rowOff>
    </xdr:from>
    <xdr:to>
      <xdr:col>111</xdr:col>
      <xdr:colOff>177800</xdr:colOff>
      <xdr:row>108</xdr:row>
      <xdr:rowOff>13336</xdr:rowOff>
    </xdr:to>
    <xdr:cxnSp macro="">
      <xdr:nvCxnSpPr>
        <xdr:cNvPr id="765" name="直線コネクタ 764"/>
        <xdr:cNvCxnSpPr/>
      </xdr:nvCxnSpPr>
      <xdr:spPr>
        <a:xfrm>
          <a:off x="20434300" y="1852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766" name="楕円 765"/>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13336</xdr:rowOff>
    </xdr:from>
    <xdr:to>
      <xdr:col>107</xdr:col>
      <xdr:colOff>50800</xdr:colOff>
      <xdr:row>108</xdr:row>
      <xdr:rowOff>22861</xdr:rowOff>
    </xdr:to>
    <xdr:cxnSp macro="">
      <xdr:nvCxnSpPr>
        <xdr:cNvPr id="767" name="直線コネクタ 766"/>
        <xdr:cNvCxnSpPr/>
      </xdr:nvCxnSpPr>
      <xdr:spPr>
        <a:xfrm flipV="1">
          <a:off x="19545300" y="18529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68"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69"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70"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55263</xdr:rowOff>
    </xdr:from>
    <xdr:ext cx="469744" cy="259045"/>
    <xdr:sp macro="" textlink="">
      <xdr:nvSpPr>
        <xdr:cNvPr id="771" name="n_1mainValue【庁舎】&#10;一人当たり面積"/>
        <xdr:cNvSpPr txBox="1"/>
      </xdr:nvSpPr>
      <xdr:spPr>
        <a:xfrm>
          <a:off x="210757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55263</xdr:rowOff>
    </xdr:from>
    <xdr:ext cx="469744" cy="259045"/>
    <xdr:sp macro="" textlink="">
      <xdr:nvSpPr>
        <xdr:cNvPr id="772" name="n_2mainValue【庁舎】&#10;一人当たり面積"/>
        <xdr:cNvSpPr txBox="1"/>
      </xdr:nvSpPr>
      <xdr:spPr>
        <a:xfrm>
          <a:off x="20199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64788</xdr:rowOff>
    </xdr:from>
    <xdr:ext cx="469744" cy="259045"/>
    <xdr:sp macro="" textlink="">
      <xdr:nvSpPr>
        <xdr:cNvPr id="773" name="n_3mainValue【庁舎】&#10;一人当たり面積"/>
        <xdr:cNvSpPr txBox="1"/>
      </xdr:nvSpPr>
      <xdr:spPr>
        <a:xfrm>
          <a:off x="19310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類似団体内平均値を大きく上回っており、建築から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年が経過しています。</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令和３年度に大規模改修工事を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引き続き、長寿命化を推進するとともに、維持管理・更新等に要する将来の財政負担の軽減を図ります。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体育館・プール</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類似団内体平均値より上回っており、建物や設備の性能や機能を良好な状態を保つため、基本方針を踏まえ建物の点検・診断を行い、維持管理に必要な改修や設備の更新を行う必要があります。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類似団体内平均値より下回っていますが、今後も建物や設備の性能や機能を良好な状態を保つため、基本方針を踏まえ建物の点検・診断を行い、維持管理に必要な改修や設備の更新を行う必要があります。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保健センター・保健所</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消防施設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類似団体内平均値より下回っていますが、今後も建物や設備の性能や機能を良好な状態を保つため、基本方針を踏まえ建物の点検・診断を行い、維持管理に必要な改修や設備の更新を行う必要があります。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平成２４年に庁舎の耐震診断を実施した結果、耐震性能の不足が判明しました。その結果を踏まえ、耐震補強工事の検討を行いましたが、施設の継続的使用を断念し、新庁舎を建設することとなりました。平成２９年度から建設工事、建替えによる更新を行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、令和２年度完成予定です。</a:t>
          </a:r>
          <a:endParaRPr kumimoji="0"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・一人当たりの面積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は、全て類似団体内平均値より下回っています。今後、計画的にインフラ整備等実施する必要があります。</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33,213
32,431
16.85
15,612,563
15,329,194
187,241
6,890,269
6,814,359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基準財政収入額では、市町村民税（法人税割）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万円の減額となりました。また、地方消費税交付金が従来分及び引き上げ分の減により、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万円の減額となりました。総額では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一方、基準財政需要額では、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社会福祉費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その他教育費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結果として、基準財政需要額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の増額及び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により単年度の財政力指数は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したため、三カ年平均の財政力指数は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ト悪化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110772</xdr:rowOff>
    </xdr:from>
    <xdr:to>
      <xdr:col>23</xdr:col>
      <xdr:colOff>133350</xdr:colOff>
      <xdr:row>39</xdr:row>
      <xdr:rowOff>124178</xdr:rowOff>
    </xdr:to>
    <xdr:cxnSp macro="">
      <xdr:nvCxnSpPr>
        <xdr:cNvPr id="69" name="直線コネクタ 68"/>
        <xdr:cNvCxnSpPr/>
      </xdr:nvCxnSpPr>
      <xdr:spPr>
        <a:xfrm>
          <a:off x="4114800" y="67973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137583</xdr:rowOff>
    </xdr:to>
    <xdr:cxnSp macro="">
      <xdr:nvCxnSpPr>
        <xdr:cNvPr id="72" name="直線コネクタ 71"/>
        <xdr:cNvCxnSpPr/>
      </xdr:nvCxnSpPr>
      <xdr:spPr>
        <a:xfrm flipV="1">
          <a:off x="3225800" y="67973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164395</xdr:rowOff>
    </xdr:to>
    <xdr:cxnSp macro="">
      <xdr:nvCxnSpPr>
        <xdr:cNvPr id="75" name="直線コネクタ 74"/>
        <xdr:cNvCxnSpPr/>
      </xdr:nvCxnSpPr>
      <xdr:spPr>
        <a:xfrm flipV="1">
          <a:off x="2336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6350</xdr:rowOff>
    </xdr:to>
    <xdr:cxnSp macro="">
      <xdr:nvCxnSpPr>
        <xdr:cNvPr id="78" name="直線コネクタ 77"/>
        <xdr:cNvCxnSpPr/>
      </xdr:nvCxnSpPr>
      <xdr:spPr>
        <a:xfrm flipV="1">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59972</xdr:rowOff>
    </xdr:from>
    <xdr:to>
      <xdr:col>19</xdr:col>
      <xdr:colOff>184150</xdr:colOff>
      <xdr:row>39</xdr:row>
      <xdr:rowOff>161572</xdr:rowOff>
    </xdr:to>
    <xdr:sp macro="" textlink="">
      <xdr:nvSpPr>
        <xdr:cNvPr id="90" name="楕円 89"/>
        <xdr:cNvSpPr/>
      </xdr:nvSpPr>
      <xdr:spPr>
        <a:xfrm>
          <a:off x="4064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299</xdr:rowOff>
    </xdr:from>
    <xdr:ext cx="736600" cy="259045"/>
    <xdr:sp macro="" textlink="">
      <xdr:nvSpPr>
        <xdr:cNvPr id="91" name="テキスト ボックス 90"/>
        <xdr:cNvSpPr txBox="1"/>
      </xdr:nvSpPr>
      <xdr:spPr>
        <a:xfrm>
          <a:off x="3733800" y="6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分母（経常一般財源）については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となった一方、町税が約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分子（経常経費充当一般財源）については、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万円、維持補修費が約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万円、公債費が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分子となる経常的な支出が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したものの、分母である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額したことにより、前年度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。平均は下回っていますが、今後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、経常経費の削減と町税収入の増加に向け努力し、経常収支比率の改善を目指します。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17780</xdr:rowOff>
    </xdr:to>
    <xdr:cxnSp macro="">
      <xdr:nvCxnSpPr>
        <xdr:cNvPr id="128" name="直線コネクタ 127"/>
        <xdr:cNvCxnSpPr/>
      </xdr:nvCxnSpPr>
      <xdr:spPr>
        <a:xfrm flipV="1">
          <a:off x="4114800" y="1080706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17780</xdr:rowOff>
    </xdr:to>
    <xdr:cxnSp macro="">
      <xdr:nvCxnSpPr>
        <xdr:cNvPr id="131" name="直線コネクタ 130"/>
        <xdr:cNvCxnSpPr/>
      </xdr:nvCxnSpPr>
      <xdr:spPr>
        <a:xfrm>
          <a:off x="3225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63</xdr:row>
      <xdr:rowOff>17780</xdr:rowOff>
    </xdr:to>
    <xdr:cxnSp macro="">
      <xdr:nvCxnSpPr>
        <xdr:cNvPr id="134" name="直線コネクタ 133"/>
        <xdr:cNvCxnSpPr/>
      </xdr:nvCxnSpPr>
      <xdr:spPr>
        <a:xfrm>
          <a:off x="2336800" y="1068038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63</xdr:row>
      <xdr:rowOff>11747</xdr:rowOff>
    </xdr:to>
    <xdr:cxnSp macro="">
      <xdr:nvCxnSpPr>
        <xdr:cNvPr id="137" name="直線コネクタ 136"/>
        <xdr:cNvCxnSpPr/>
      </xdr:nvCxnSpPr>
      <xdr:spPr>
        <a:xfrm flipV="1">
          <a:off x="1447800" y="1068038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7" name="楕円 146"/>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48"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49" name="楕円 148"/>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0" name="テキスト ボックス 149"/>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171132</xdr:rowOff>
    </xdr:from>
    <xdr:to>
      <xdr:col>11</xdr:col>
      <xdr:colOff>82550</xdr:colOff>
      <xdr:row>62</xdr:row>
      <xdr:rowOff>101282</xdr:rowOff>
    </xdr:to>
    <xdr:sp macro="" textlink="">
      <xdr:nvSpPr>
        <xdr:cNvPr id="153" name="楕円 152"/>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86059</xdr:rowOff>
    </xdr:from>
    <xdr:ext cx="762000" cy="259045"/>
    <xdr:sp macro="" textlink="">
      <xdr:nvSpPr>
        <xdr:cNvPr id="154" name="テキスト ボックス 153"/>
        <xdr:cNvSpPr txBox="1"/>
      </xdr:nvSpPr>
      <xdr:spPr>
        <a:xfrm>
          <a:off x="1955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55" name="楕円 154"/>
        <xdr:cNvSpPr/>
      </xdr:nvSpPr>
      <xdr:spPr>
        <a:xfrm>
          <a:off x="1397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47324</xdr:rowOff>
    </xdr:from>
    <xdr:ext cx="762000" cy="259045"/>
    <xdr:sp macro="" textlink="">
      <xdr:nvSpPr>
        <xdr:cNvPr id="156" name="テキスト ボックス 155"/>
        <xdr:cNvSpPr txBox="1"/>
      </xdr:nvSpPr>
      <xdr:spPr>
        <a:xfrm>
          <a:off x="1066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職員給及び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地方共済組合等負担金が増額となったことが主な要因となり、人件費全体では、約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額となりました。類似団体の比較では、職員給については、ほぼ同等の水準となっていますが、非常勤職員に係る経費が類似団体と比較し多いことにより、人件費全体では、類似団体平均値を上回っている状況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一方物件費では、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新庁舎建設に伴う事務室等移転業務委託料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の皆減等により、物件費全体では、約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りました。しかし類似団体の比較では、類似団体平均を上回っている状態が続いており、主な要因としては、福生都市計画事業瑞穂町箱根ケ崎駅西土地区画整理事業に伴う都市づくり公社への委託料によるもので、区画整理の完了を予定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４年度までは高い水準が続くと考えられます。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157020</xdr:rowOff>
    </xdr:from>
    <xdr:to>
      <xdr:col>23</xdr:col>
      <xdr:colOff>133350</xdr:colOff>
      <xdr:row>80</xdr:row>
      <xdr:rowOff>159922</xdr:rowOff>
    </xdr:to>
    <xdr:cxnSp macro="">
      <xdr:nvCxnSpPr>
        <xdr:cNvPr id="193" name="直線コネクタ 192"/>
        <xdr:cNvCxnSpPr/>
      </xdr:nvCxnSpPr>
      <xdr:spPr>
        <a:xfrm flipV="1">
          <a:off x="4114800" y="13873020"/>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159116</xdr:rowOff>
    </xdr:from>
    <xdr:to>
      <xdr:col>19</xdr:col>
      <xdr:colOff>133350</xdr:colOff>
      <xdr:row>80</xdr:row>
      <xdr:rowOff>159922</xdr:rowOff>
    </xdr:to>
    <xdr:cxnSp macro="">
      <xdr:nvCxnSpPr>
        <xdr:cNvPr id="196" name="直線コネクタ 195"/>
        <xdr:cNvCxnSpPr/>
      </xdr:nvCxnSpPr>
      <xdr:spPr>
        <a:xfrm>
          <a:off x="3225800" y="13875116"/>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136506</xdr:rowOff>
    </xdr:from>
    <xdr:to>
      <xdr:col>15</xdr:col>
      <xdr:colOff>82550</xdr:colOff>
      <xdr:row>80</xdr:row>
      <xdr:rowOff>159116</xdr:rowOff>
    </xdr:to>
    <xdr:cxnSp macro="">
      <xdr:nvCxnSpPr>
        <xdr:cNvPr id="199" name="直線コネクタ 198"/>
        <xdr:cNvCxnSpPr/>
      </xdr:nvCxnSpPr>
      <xdr:spPr>
        <a:xfrm>
          <a:off x="2336800" y="1385250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131311</xdr:rowOff>
    </xdr:from>
    <xdr:to>
      <xdr:col>11</xdr:col>
      <xdr:colOff>31750</xdr:colOff>
      <xdr:row>80</xdr:row>
      <xdr:rowOff>136506</xdr:rowOff>
    </xdr:to>
    <xdr:cxnSp macro="">
      <xdr:nvCxnSpPr>
        <xdr:cNvPr id="202" name="直線コネクタ 201"/>
        <xdr:cNvCxnSpPr/>
      </xdr:nvCxnSpPr>
      <xdr:spPr>
        <a:xfrm>
          <a:off x="1447800" y="13847311"/>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106220</xdr:rowOff>
    </xdr:from>
    <xdr:to>
      <xdr:col>23</xdr:col>
      <xdr:colOff>184150</xdr:colOff>
      <xdr:row>81</xdr:row>
      <xdr:rowOff>36370</xdr:rowOff>
    </xdr:to>
    <xdr:sp macro="" textlink="">
      <xdr:nvSpPr>
        <xdr:cNvPr id="212" name="楕円 211"/>
        <xdr:cNvSpPr/>
      </xdr:nvSpPr>
      <xdr:spPr>
        <a:xfrm>
          <a:off x="4902200" y="138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78297</xdr:rowOff>
    </xdr:from>
    <xdr:ext cx="762000" cy="259045"/>
    <xdr:sp macro="" textlink="">
      <xdr:nvSpPr>
        <xdr:cNvPr id="213" name="人件費・物件費等の状況該当値テキスト"/>
        <xdr:cNvSpPr txBox="1"/>
      </xdr:nvSpPr>
      <xdr:spPr>
        <a:xfrm>
          <a:off x="5041900" y="137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109122</xdr:rowOff>
    </xdr:from>
    <xdr:to>
      <xdr:col>19</xdr:col>
      <xdr:colOff>184150</xdr:colOff>
      <xdr:row>81</xdr:row>
      <xdr:rowOff>39272</xdr:rowOff>
    </xdr:to>
    <xdr:sp macro="" textlink="">
      <xdr:nvSpPr>
        <xdr:cNvPr id="214" name="楕円 213"/>
        <xdr:cNvSpPr/>
      </xdr:nvSpPr>
      <xdr:spPr>
        <a:xfrm>
          <a:off x="4064000" y="138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24049</xdr:rowOff>
    </xdr:from>
    <xdr:ext cx="736600" cy="259045"/>
    <xdr:sp macro="" textlink="">
      <xdr:nvSpPr>
        <xdr:cNvPr id="215" name="テキスト ボックス 214"/>
        <xdr:cNvSpPr txBox="1"/>
      </xdr:nvSpPr>
      <xdr:spPr>
        <a:xfrm>
          <a:off x="3733800" y="1391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108316</xdr:rowOff>
    </xdr:from>
    <xdr:to>
      <xdr:col>15</xdr:col>
      <xdr:colOff>133350</xdr:colOff>
      <xdr:row>81</xdr:row>
      <xdr:rowOff>38466</xdr:rowOff>
    </xdr:to>
    <xdr:sp macro="" textlink="">
      <xdr:nvSpPr>
        <xdr:cNvPr id="216" name="楕円 215"/>
        <xdr:cNvSpPr/>
      </xdr:nvSpPr>
      <xdr:spPr>
        <a:xfrm>
          <a:off x="3175000" y="138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23243</xdr:rowOff>
    </xdr:from>
    <xdr:ext cx="762000" cy="259045"/>
    <xdr:sp macro="" textlink="">
      <xdr:nvSpPr>
        <xdr:cNvPr id="217" name="テキスト ボックス 216"/>
        <xdr:cNvSpPr txBox="1"/>
      </xdr:nvSpPr>
      <xdr:spPr>
        <a:xfrm>
          <a:off x="2844800" y="139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85706</xdr:rowOff>
    </xdr:from>
    <xdr:to>
      <xdr:col>11</xdr:col>
      <xdr:colOff>82550</xdr:colOff>
      <xdr:row>81</xdr:row>
      <xdr:rowOff>15856</xdr:rowOff>
    </xdr:to>
    <xdr:sp macro="" textlink="">
      <xdr:nvSpPr>
        <xdr:cNvPr id="218" name="楕円 217"/>
        <xdr:cNvSpPr/>
      </xdr:nvSpPr>
      <xdr:spPr>
        <a:xfrm>
          <a:off x="2286000" y="138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633</xdr:rowOff>
    </xdr:from>
    <xdr:ext cx="762000" cy="259045"/>
    <xdr:sp macro="" textlink="">
      <xdr:nvSpPr>
        <xdr:cNvPr id="219" name="テキスト ボックス 218"/>
        <xdr:cNvSpPr txBox="1"/>
      </xdr:nvSpPr>
      <xdr:spPr>
        <a:xfrm>
          <a:off x="1955800" y="1388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80511</xdr:rowOff>
    </xdr:from>
    <xdr:to>
      <xdr:col>7</xdr:col>
      <xdr:colOff>31750</xdr:colOff>
      <xdr:row>81</xdr:row>
      <xdr:rowOff>10661</xdr:rowOff>
    </xdr:to>
    <xdr:sp macro="" textlink="">
      <xdr:nvSpPr>
        <xdr:cNvPr id="220" name="楕円 219"/>
        <xdr:cNvSpPr/>
      </xdr:nvSpPr>
      <xdr:spPr>
        <a:xfrm>
          <a:off x="1397000" y="13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166888</xdr:rowOff>
    </xdr:from>
    <xdr:ext cx="762000" cy="259045"/>
    <xdr:sp macro="" textlink="">
      <xdr:nvSpPr>
        <xdr:cNvPr id="221" name="テキスト ボックス 220"/>
        <xdr:cNvSpPr txBox="1"/>
      </xdr:nvSpPr>
      <xdr:spPr>
        <a:xfrm>
          <a:off x="1066800" y="1388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ラスパイレス指数については、類似団体内平均値を</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ポイント上回っています。これは町職員と国家公務員とを比較した際に、分母となる職員数の違いや採用時の職種による初任給の違いによる影響が大きいと考えられます。</a:t>
          </a:r>
        </a:p>
        <a:p>
          <a:r>
            <a:rPr kumimoji="1" lang="ja-JP" altLang="en-US" sz="1100">
              <a:latin typeface="ＭＳ Ｐゴシック" panose="020B0600070205080204" pitchFamily="50" charset="-128"/>
              <a:ea typeface="ＭＳ Ｐゴシック" panose="020B0600070205080204" pitchFamily="50" charset="-128"/>
            </a:rPr>
            <a:t>　なお、瑞穂町においては、平成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年度から全職員を対象に人事考課制度に基づく、昇給を実施しています。</a:t>
          </a:r>
        </a:p>
        <a:p>
          <a:r>
            <a:rPr kumimoji="1" lang="ja-JP" altLang="en-US" sz="1100">
              <a:latin typeface="ＭＳ Ｐゴシック" panose="020B0600070205080204" pitchFamily="50" charset="-128"/>
              <a:ea typeface="ＭＳ Ｐゴシック" panose="020B0600070205080204" pitchFamily="50" charset="-128"/>
            </a:rPr>
            <a:t>　また、令和元年度（平成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年度）から高齢層職員（</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歳超）の昇給停止を実施しました。</a:t>
          </a:r>
        </a:p>
        <a:p>
          <a:r>
            <a:rPr kumimoji="1" lang="ja-JP" altLang="en-US" sz="1100">
              <a:latin typeface="ＭＳ Ｐゴシック" panose="020B0600070205080204" pitchFamily="50" charset="-128"/>
              <a:ea typeface="ＭＳ Ｐゴシック" panose="020B0600070205080204" pitchFamily="50" charset="-128"/>
            </a:rPr>
            <a:t>　今後も適切な運用を継続し、水準の適正化に努めます。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43039</xdr:rowOff>
    </xdr:from>
    <xdr:to>
      <xdr:col>81</xdr:col>
      <xdr:colOff>44450</xdr:colOff>
      <xdr:row>90</xdr:row>
      <xdr:rowOff>32455</xdr:rowOff>
    </xdr:to>
    <xdr:cxnSp macro="">
      <xdr:nvCxnSpPr>
        <xdr:cNvPr id="255" name="直線コネクタ 254"/>
        <xdr:cNvCxnSpPr/>
      </xdr:nvCxnSpPr>
      <xdr:spPr>
        <a:xfrm>
          <a:off x="16179800" y="1530208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43039</xdr:rowOff>
    </xdr:to>
    <xdr:cxnSp macro="">
      <xdr:nvCxnSpPr>
        <xdr:cNvPr id="258" name="直線コネクタ 257"/>
        <xdr:cNvCxnSpPr/>
      </xdr:nvCxnSpPr>
      <xdr:spPr>
        <a:xfrm>
          <a:off x="15290800" y="152618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83255</xdr:rowOff>
    </xdr:to>
    <xdr:cxnSp macro="">
      <xdr:nvCxnSpPr>
        <xdr:cNvPr id="261" name="直線コネクタ 260"/>
        <xdr:cNvCxnSpPr/>
      </xdr:nvCxnSpPr>
      <xdr:spPr>
        <a:xfrm flipV="1">
          <a:off x="14401800" y="152618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89</xdr:row>
      <xdr:rowOff>83255</xdr:rowOff>
    </xdr:to>
    <xdr:cxnSp macro="">
      <xdr:nvCxnSpPr>
        <xdr:cNvPr id="264" name="直線コネクタ 263"/>
        <xdr:cNvCxnSpPr/>
      </xdr:nvCxnSpPr>
      <xdr:spPr>
        <a:xfrm>
          <a:off x="13512800" y="151814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153105</xdr:rowOff>
    </xdr:from>
    <xdr:to>
      <xdr:col>81</xdr:col>
      <xdr:colOff>95250</xdr:colOff>
      <xdr:row>90</xdr:row>
      <xdr:rowOff>83255</xdr:rowOff>
    </xdr:to>
    <xdr:sp macro="" textlink="">
      <xdr:nvSpPr>
        <xdr:cNvPr id="274" name="楕円 273"/>
        <xdr:cNvSpPr/>
      </xdr:nvSpPr>
      <xdr:spPr>
        <a:xfrm>
          <a:off x="169672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48982</xdr:rowOff>
    </xdr:from>
    <xdr:ext cx="762000" cy="259045"/>
    <xdr:sp macro="" textlink="">
      <xdr:nvSpPr>
        <xdr:cNvPr id="275" name="給与水準   （国との比較）該当値テキスト"/>
        <xdr:cNvSpPr txBox="1"/>
      </xdr:nvSpPr>
      <xdr:spPr>
        <a:xfrm>
          <a:off x="17106900" y="1530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163689</xdr:rowOff>
    </xdr:from>
    <xdr:to>
      <xdr:col>77</xdr:col>
      <xdr:colOff>95250</xdr:colOff>
      <xdr:row>89</xdr:row>
      <xdr:rowOff>93839</xdr:rowOff>
    </xdr:to>
    <xdr:sp macro="" textlink="">
      <xdr:nvSpPr>
        <xdr:cNvPr id="276" name="楕円 275"/>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78616</xdr:rowOff>
    </xdr:from>
    <xdr:ext cx="736600" cy="259045"/>
    <xdr:sp macro="" textlink="">
      <xdr:nvSpPr>
        <xdr:cNvPr id="277" name="テキスト ボックス 276"/>
        <xdr:cNvSpPr txBox="1"/>
      </xdr:nvSpPr>
      <xdr:spPr>
        <a:xfrm>
          <a:off x="15798800" y="153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8" name="楕円 277"/>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9" name="テキスト ボックス 278"/>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32455</xdr:rowOff>
    </xdr:from>
    <xdr:to>
      <xdr:col>68</xdr:col>
      <xdr:colOff>203200</xdr:colOff>
      <xdr:row>89</xdr:row>
      <xdr:rowOff>134055</xdr:rowOff>
    </xdr:to>
    <xdr:sp macro="" textlink="">
      <xdr:nvSpPr>
        <xdr:cNvPr id="280" name="楕円 279"/>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118832</xdr:rowOff>
    </xdr:from>
    <xdr:ext cx="762000" cy="259045"/>
    <xdr:sp macro="" textlink="">
      <xdr:nvSpPr>
        <xdr:cNvPr id="281" name="テキスト ボックス 280"/>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2" name="楕円 281"/>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3" name="テキスト ボックス 282"/>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管理化計画に基づき、効率的な民間活力の活用を推進し、事務事業の外部委託や指定管理者制度の積極的な導入、任期付職員や嘱託員など様々な任用形態を検討し、事務の効率化と住民サービスの低下を招くことのないよう適正な定員管理を行っています。</a:t>
          </a:r>
        </a:p>
        <a:p>
          <a:r>
            <a:rPr kumimoji="1" lang="ja-JP" altLang="en-US" sz="1100">
              <a:latin typeface="ＭＳ Ｐゴシック" panose="020B0600070205080204" pitchFamily="50" charset="-128"/>
              <a:ea typeface="ＭＳ Ｐゴシック" panose="020B0600070205080204" pitchFamily="50" charset="-128"/>
            </a:rPr>
            <a:t>　今後も、計画的な職員採用を実施するとともに、定員適正化の観点から継続的に効果の検証・確認を行いながら、職員の資質向上に努めるとともに、組織・機構の簡素合理化をさらに推進します。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60</xdr:row>
      <xdr:rowOff>20229</xdr:rowOff>
    </xdr:to>
    <xdr:cxnSp macro="">
      <xdr:nvCxnSpPr>
        <xdr:cNvPr id="320" name="直線コネクタ 319"/>
        <xdr:cNvCxnSpPr/>
      </xdr:nvCxnSpPr>
      <xdr:spPr>
        <a:xfrm>
          <a:off x="16179800" y="10252075"/>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119290</xdr:rowOff>
    </xdr:from>
    <xdr:to>
      <xdr:col>77</xdr:col>
      <xdr:colOff>44450</xdr:colOff>
      <xdr:row>59</xdr:row>
      <xdr:rowOff>136525</xdr:rowOff>
    </xdr:to>
    <xdr:cxnSp macro="">
      <xdr:nvCxnSpPr>
        <xdr:cNvPr id="323" name="直線コネクタ 322"/>
        <xdr:cNvCxnSpPr/>
      </xdr:nvCxnSpPr>
      <xdr:spPr>
        <a:xfrm>
          <a:off x="15290800" y="1023484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119290</xdr:rowOff>
    </xdr:to>
    <xdr:cxnSp macro="">
      <xdr:nvCxnSpPr>
        <xdr:cNvPr id="326" name="直線コネクタ 325"/>
        <xdr:cNvCxnSpPr/>
      </xdr:nvCxnSpPr>
      <xdr:spPr>
        <a:xfrm>
          <a:off x="14401800" y="1022966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122737</xdr:rowOff>
    </xdr:to>
    <xdr:cxnSp macro="">
      <xdr:nvCxnSpPr>
        <xdr:cNvPr id="329" name="直線コネクタ 328"/>
        <xdr:cNvCxnSpPr/>
      </xdr:nvCxnSpPr>
      <xdr:spPr>
        <a:xfrm flipV="1">
          <a:off x="13512800" y="1022966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140879</xdr:rowOff>
    </xdr:from>
    <xdr:to>
      <xdr:col>81</xdr:col>
      <xdr:colOff>95250</xdr:colOff>
      <xdr:row>60</xdr:row>
      <xdr:rowOff>71029</xdr:rowOff>
    </xdr:to>
    <xdr:sp macro="" textlink="">
      <xdr:nvSpPr>
        <xdr:cNvPr id="339" name="楕円 338"/>
        <xdr:cNvSpPr/>
      </xdr:nvSpPr>
      <xdr:spPr>
        <a:xfrm>
          <a:off x="169672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157406</xdr:rowOff>
    </xdr:from>
    <xdr:ext cx="762000" cy="259045"/>
    <xdr:sp macro="" textlink="">
      <xdr:nvSpPr>
        <xdr:cNvPr id="340" name="定員管理の状況該当値テキスト"/>
        <xdr:cNvSpPr txBox="1"/>
      </xdr:nvSpPr>
      <xdr:spPr>
        <a:xfrm>
          <a:off x="17106900" y="101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85725</xdr:rowOff>
    </xdr:from>
    <xdr:to>
      <xdr:col>77</xdr:col>
      <xdr:colOff>95250</xdr:colOff>
      <xdr:row>60</xdr:row>
      <xdr:rowOff>15875</xdr:rowOff>
    </xdr:to>
    <xdr:sp macro="" textlink="">
      <xdr:nvSpPr>
        <xdr:cNvPr id="341" name="楕円 340"/>
        <xdr:cNvSpPr/>
      </xdr:nvSpPr>
      <xdr:spPr>
        <a:xfrm>
          <a:off x="16129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26052</xdr:rowOff>
    </xdr:from>
    <xdr:ext cx="736600" cy="259045"/>
    <xdr:sp macro="" textlink="">
      <xdr:nvSpPr>
        <xdr:cNvPr id="342" name="テキスト ボックス 341"/>
        <xdr:cNvSpPr txBox="1"/>
      </xdr:nvSpPr>
      <xdr:spPr>
        <a:xfrm>
          <a:off x="15798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68490</xdr:rowOff>
    </xdr:from>
    <xdr:to>
      <xdr:col>73</xdr:col>
      <xdr:colOff>44450</xdr:colOff>
      <xdr:row>59</xdr:row>
      <xdr:rowOff>170090</xdr:rowOff>
    </xdr:to>
    <xdr:sp macro="" textlink="">
      <xdr:nvSpPr>
        <xdr:cNvPr id="343" name="楕円 342"/>
        <xdr:cNvSpPr/>
      </xdr:nvSpPr>
      <xdr:spPr>
        <a:xfrm>
          <a:off x="15240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8817</xdr:rowOff>
    </xdr:from>
    <xdr:ext cx="762000" cy="259045"/>
    <xdr:sp macro="" textlink="">
      <xdr:nvSpPr>
        <xdr:cNvPr id="344" name="テキスト ボックス 343"/>
        <xdr:cNvSpPr txBox="1"/>
      </xdr:nvSpPr>
      <xdr:spPr>
        <a:xfrm>
          <a:off x="14909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5" name="楕円 344"/>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46" name="テキスト ボックス 345"/>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71937</xdr:rowOff>
    </xdr:from>
    <xdr:to>
      <xdr:col>64</xdr:col>
      <xdr:colOff>152400</xdr:colOff>
      <xdr:row>60</xdr:row>
      <xdr:rowOff>2087</xdr:rowOff>
    </xdr:to>
    <xdr:sp macro="" textlink="">
      <xdr:nvSpPr>
        <xdr:cNvPr id="347" name="楕円 346"/>
        <xdr:cNvSpPr/>
      </xdr:nvSpPr>
      <xdr:spPr>
        <a:xfrm>
          <a:off x="13462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12264</xdr:rowOff>
    </xdr:from>
    <xdr:ext cx="762000" cy="259045"/>
    <xdr:sp macro="" textlink="">
      <xdr:nvSpPr>
        <xdr:cNvPr id="348" name="テキスト ボックス 347"/>
        <xdr:cNvSpPr txBox="1"/>
      </xdr:nvSpPr>
      <xdr:spPr>
        <a:xfrm>
          <a:off x="13131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平成２７年度と比較し、都市計画事業費の増加により、償還に充当した都市計画税が約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万円減少したこと、償還終了による交付税措置額が約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万円減少したこと及び法人税割の減により標準税収入額が約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引き続き、地方債に依存しない財政運営と、元利償還金の経年推移を見据えた地方債管理に努めます。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146812</xdr:rowOff>
    </xdr:from>
    <xdr:to>
      <xdr:col>81</xdr:col>
      <xdr:colOff>44450</xdr:colOff>
      <xdr:row>36</xdr:row>
      <xdr:rowOff>166116</xdr:rowOff>
    </xdr:to>
    <xdr:cxnSp macro="">
      <xdr:nvCxnSpPr>
        <xdr:cNvPr id="380" name="直線コネクタ 379"/>
        <xdr:cNvCxnSpPr/>
      </xdr:nvCxnSpPr>
      <xdr:spPr>
        <a:xfrm>
          <a:off x="16179800" y="63190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59944</xdr:rowOff>
    </xdr:from>
    <xdr:to>
      <xdr:col>77</xdr:col>
      <xdr:colOff>44450</xdr:colOff>
      <xdr:row>36</xdr:row>
      <xdr:rowOff>146812</xdr:rowOff>
    </xdr:to>
    <xdr:cxnSp macro="">
      <xdr:nvCxnSpPr>
        <xdr:cNvPr id="383" name="直線コネクタ 382"/>
        <xdr:cNvCxnSpPr/>
      </xdr:nvCxnSpPr>
      <xdr:spPr>
        <a:xfrm>
          <a:off x="15290800" y="62321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2032</xdr:rowOff>
    </xdr:from>
    <xdr:to>
      <xdr:col>72</xdr:col>
      <xdr:colOff>203200</xdr:colOff>
      <xdr:row>36</xdr:row>
      <xdr:rowOff>59944</xdr:rowOff>
    </xdr:to>
    <xdr:cxnSp macro="">
      <xdr:nvCxnSpPr>
        <xdr:cNvPr id="386" name="直線コネクタ 385"/>
        <xdr:cNvCxnSpPr/>
      </xdr:nvCxnSpPr>
      <xdr:spPr>
        <a:xfrm>
          <a:off x="14401800" y="61742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154178</xdr:rowOff>
    </xdr:from>
    <xdr:to>
      <xdr:col>68</xdr:col>
      <xdr:colOff>152400</xdr:colOff>
      <xdr:row>36</xdr:row>
      <xdr:rowOff>2032</xdr:rowOff>
    </xdr:to>
    <xdr:cxnSp macro="">
      <xdr:nvCxnSpPr>
        <xdr:cNvPr id="389" name="直線コネクタ 388"/>
        <xdr:cNvCxnSpPr/>
      </xdr:nvCxnSpPr>
      <xdr:spPr>
        <a:xfrm>
          <a:off x="13512800" y="61549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115316</xdr:rowOff>
    </xdr:from>
    <xdr:to>
      <xdr:col>81</xdr:col>
      <xdr:colOff>95250</xdr:colOff>
      <xdr:row>37</xdr:row>
      <xdr:rowOff>45466</xdr:rowOff>
    </xdr:to>
    <xdr:sp macro="" textlink="">
      <xdr:nvSpPr>
        <xdr:cNvPr id="399" name="楕円 398"/>
        <xdr:cNvSpPr/>
      </xdr:nvSpPr>
      <xdr:spPr>
        <a:xfrm>
          <a:off x="169672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131843</xdr:rowOff>
    </xdr:from>
    <xdr:ext cx="762000" cy="259045"/>
    <xdr:sp macro="" textlink="">
      <xdr:nvSpPr>
        <xdr:cNvPr id="400" name="公債費負担の状況該当値テキスト"/>
        <xdr:cNvSpPr txBox="1"/>
      </xdr:nvSpPr>
      <xdr:spPr>
        <a:xfrm>
          <a:off x="17106900" y="613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96012</xdr:rowOff>
    </xdr:from>
    <xdr:to>
      <xdr:col>77</xdr:col>
      <xdr:colOff>95250</xdr:colOff>
      <xdr:row>37</xdr:row>
      <xdr:rowOff>26162</xdr:rowOff>
    </xdr:to>
    <xdr:sp macro="" textlink="">
      <xdr:nvSpPr>
        <xdr:cNvPr id="401" name="楕円 400"/>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36339</xdr:rowOff>
    </xdr:from>
    <xdr:ext cx="736600" cy="259045"/>
    <xdr:sp macro="" textlink="">
      <xdr:nvSpPr>
        <xdr:cNvPr id="402" name="テキスト ボックス 401"/>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9144</xdr:rowOff>
    </xdr:from>
    <xdr:to>
      <xdr:col>73</xdr:col>
      <xdr:colOff>44450</xdr:colOff>
      <xdr:row>36</xdr:row>
      <xdr:rowOff>110744</xdr:rowOff>
    </xdr:to>
    <xdr:sp macro="" textlink="">
      <xdr:nvSpPr>
        <xdr:cNvPr id="403" name="楕円 402"/>
        <xdr:cNvSpPr/>
      </xdr:nvSpPr>
      <xdr:spPr>
        <a:xfrm>
          <a:off x="15240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120921</xdr:rowOff>
    </xdr:from>
    <xdr:ext cx="762000" cy="259045"/>
    <xdr:sp macro="" textlink="">
      <xdr:nvSpPr>
        <xdr:cNvPr id="404" name="テキスト ボックス 403"/>
        <xdr:cNvSpPr txBox="1"/>
      </xdr:nvSpPr>
      <xdr:spPr>
        <a:xfrm>
          <a:off x="14909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122682</xdr:rowOff>
    </xdr:from>
    <xdr:to>
      <xdr:col>68</xdr:col>
      <xdr:colOff>203200</xdr:colOff>
      <xdr:row>36</xdr:row>
      <xdr:rowOff>52832</xdr:rowOff>
    </xdr:to>
    <xdr:sp macro="" textlink="">
      <xdr:nvSpPr>
        <xdr:cNvPr id="405" name="楕円 404"/>
        <xdr:cNvSpPr/>
      </xdr:nvSpPr>
      <xdr:spPr>
        <a:xfrm>
          <a:off x="14351000" y="61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63009</xdr:rowOff>
    </xdr:from>
    <xdr:ext cx="762000" cy="259045"/>
    <xdr:sp macro="" textlink="">
      <xdr:nvSpPr>
        <xdr:cNvPr id="406" name="テキスト ボックス 405"/>
        <xdr:cNvSpPr txBox="1"/>
      </xdr:nvSpPr>
      <xdr:spPr>
        <a:xfrm>
          <a:off x="140208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103378</xdr:rowOff>
    </xdr:from>
    <xdr:to>
      <xdr:col>64</xdr:col>
      <xdr:colOff>152400</xdr:colOff>
      <xdr:row>36</xdr:row>
      <xdr:rowOff>33528</xdr:rowOff>
    </xdr:to>
    <xdr:sp macro="" textlink="">
      <xdr:nvSpPr>
        <xdr:cNvPr id="407" name="楕円 406"/>
        <xdr:cNvSpPr/>
      </xdr:nvSpPr>
      <xdr:spPr>
        <a:xfrm>
          <a:off x="134620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43705</xdr:rowOff>
    </xdr:from>
    <xdr:ext cx="762000" cy="259045"/>
    <xdr:sp macro="" textlink="">
      <xdr:nvSpPr>
        <xdr:cNvPr id="408" name="テキスト ボックス 407"/>
        <xdr:cNvSpPr txBox="1"/>
      </xdr:nvSpPr>
      <xdr:spPr>
        <a:xfrm>
          <a:off x="13131800" y="58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標準財政規模については、法人税収の減等により全体で約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一方、将来負担額については、一部事務組合等の負担見込額が減少したものの、箱根ケ崎駅西土地区画整理事業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、新庁舎建設事業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債残高が増となったことにより地方債残高が増額となり、将来負担額全体で約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しました。また、充当可能財源については、平成２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年度と比較し財政調整基金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及び公共施設建設基金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の取り崩し額が増となったことにより、基金残高が約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万円減少しました。基準財政需要額算入見込額についても約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万円の減額となり、充当可能財源全体では約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円の減額となりました。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将来負担額の増額及び充当可能財源の減額の影響が大きく、将来負担比率が前年度比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将来負担を高めることのないよう、地方債に依存しない計画的な事業実施に努めます。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33,213
32,431
16.85
15,612,563
15,329,194
187,241
6,890,269
6,814,359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給については、類似団体とほぼ同等の水準となっていますが、非常勤職員に係る経費が類似団体と比較し多いことにより、人件費全体では、類似団体平均値を上回っている状況となっています。また、期末勤勉手当の支給率のプラス改定により人件費全体では増額となりました。今度も給与の適正化、適切な定員管理により人件費の抑制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56134</xdr:rowOff>
    </xdr:to>
    <xdr:cxnSp macro="">
      <xdr:nvCxnSpPr>
        <xdr:cNvPr id="64" name="直線コネクタ 63"/>
        <xdr:cNvCxnSpPr/>
      </xdr:nvCxnSpPr>
      <xdr:spPr>
        <a:xfrm>
          <a:off x="3987800" y="63632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19558</xdr:rowOff>
    </xdr:to>
    <xdr:cxnSp macro="">
      <xdr:nvCxnSpPr>
        <xdr:cNvPr id="67" name="直線コネクタ 66"/>
        <xdr:cNvCxnSpPr/>
      </xdr:nvCxnSpPr>
      <xdr:spPr>
        <a:xfrm>
          <a:off x="3098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10414</xdr:rowOff>
    </xdr:to>
    <xdr:cxnSp macro="">
      <xdr:nvCxnSpPr>
        <xdr:cNvPr id="70" name="直線コネクタ 69"/>
        <xdr:cNvCxnSpPr/>
      </xdr:nvCxnSpPr>
      <xdr:spPr>
        <a:xfrm>
          <a:off x="2209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33274</xdr:rowOff>
    </xdr:to>
    <xdr:cxnSp macro="">
      <xdr:nvCxnSpPr>
        <xdr:cNvPr id="73" name="直線コネクタ 72"/>
        <xdr:cNvCxnSpPr/>
      </xdr:nvCxnSpPr>
      <xdr:spPr>
        <a:xfrm flipV="1">
          <a:off x="1320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物件費に係る経常収支比率が類似団体平均値より高い水準にあるのは、類似団体と比較し委託料が多いことが主な要因となっています。しかし、平成２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年度に比べ、郷土資料館指定管理者委託料の経常一般財源の減額等に伴い、物件費全体では減額となったため、比率としては前年度比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104140</xdr:rowOff>
    </xdr:to>
    <xdr:cxnSp macro="">
      <xdr:nvCxnSpPr>
        <xdr:cNvPr id="125" name="直線コネクタ 124"/>
        <xdr:cNvCxnSpPr/>
      </xdr:nvCxnSpPr>
      <xdr:spPr>
        <a:xfrm flipV="1">
          <a:off x="15671800" y="279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8890</xdr:rowOff>
    </xdr:to>
    <xdr:cxnSp macro="">
      <xdr:nvCxnSpPr>
        <xdr:cNvPr id="128" name="直線コネクタ 127"/>
        <xdr:cNvCxnSpPr/>
      </xdr:nvCxnSpPr>
      <xdr:spPr>
        <a:xfrm flipV="1">
          <a:off x="14782800" y="2847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62230</xdr:rowOff>
    </xdr:to>
    <xdr:cxnSp macro="">
      <xdr:nvCxnSpPr>
        <xdr:cNvPr id="131" name="直線コネクタ 130"/>
        <xdr:cNvCxnSpPr/>
      </xdr:nvCxnSpPr>
      <xdr:spPr>
        <a:xfrm flipV="1">
          <a:off x="13893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85090</xdr:rowOff>
    </xdr:to>
    <xdr:cxnSp macro="">
      <xdr:nvCxnSpPr>
        <xdr:cNvPr id="134" name="直線コネクタ 133"/>
        <xdr:cNvCxnSpPr/>
      </xdr:nvCxnSpPr>
      <xdr:spPr>
        <a:xfrm flipV="1">
          <a:off x="13004800" y="2976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5"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2" name="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類似団体と比較し、社会福祉費及び児童福祉費に係る扶助費が高い水準となっており、平均を上回る要因の一つとなっています。介護給付費・訓練等給付費及び保育園児童運営委託料の増により、前年度比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今後も制度改正等を注視するとともに、適切な給付に努めます。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60</xdr:row>
      <xdr:rowOff>165100</xdr:rowOff>
    </xdr:to>
    <xdr:cxnSp macro="">
      <xdr:nvCxnSpPr>
        <xdr:cNvPr id="186" name="直線コネクタ 185"/>
        <xdr:cNvCxnSpPr/>
      </xdr:nvCxnSpPr>
      <xdr:spPr>
        <a:xfrm>
          <a:off x="3987800" y="1041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127000</xdr:rowOff>
    </xdr:to>
    <xdr:cxnSp macro="">
      <xdr:nvCxnSpPr>
        <xdr:cNvPr id="189" name="直線コネクタ 188"/>
        <xdr:cNvCxnSpPr/>
      </xdr:nvCxnSpPr>
      <xdr:spPr>
        <a:xfrm>
          <a:off x="3098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133350</xdr:rowOff>
    </xdr:from>
    <xdr:to>
      <xdr:col>15</xdr:col>
      <xdr:colOff>98425</xdr:colOff>
      <xdr:row>60</xdr:row>
      <xdr:rowOff>12700</xdr:rowOff>
    </xdr:to>
    <xdr:cxnSp macro="">
      <xdr:nvCxnSpPr>
        <xdr:cNvPr id="192" name="直線コネクタ 191"/>
        <xdr:cNvCxnSpPr/>
      </xdr:nvCxnSpPr>
      <xdr:spPr>
        <a:xfrm>
          <a:off x="2209800" y="1024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59</xdr:row>
      <xdr:rowOff>133350</xdr:rowOff>
    </xdr:to>
    <xdr:cxnSp macro="">
      <xdr:nvCxnSpPr>
        <xdr:cNvPr id="195" name="直線コネクタ 194"/>
        <xdr:cNvCxnSpPr/>
      </xdr:nvCxnSpPr>
      <xdr:spPr>
        <a:xfrm>
          <a:off x="1320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5" name="楕円 204"/>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06" name="扶助費該当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7" name="楕円 206"/>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8" name="テキスト ボックス 207"/>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9" name="楕円 208"/>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0" name="テキスト ボックス 209"/>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1" name="楕円 210"/>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2" name="テキスト ボックス 211"/>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3" name="楕円 212"/>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4" name="テキスト ボックス 213"/>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繰出金については、介護保険特別会計及び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会計への繰出金の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道路維持補修に係る費用の減少により、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ました。しかし今後、施設の老朽化により上昇していくと見込まれます。財政運営に影響のないよう、年度間での経費の平準化を図るなど計画的な維持管理に努めます。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146050</xdr:rowOff>
    </xdr:to>
    <xdr:cxnSp macro="">
      <xdr:nvCxnSpPr>
        <xdr:cNvPr id="251" name="直線コネクタ 250"/>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117475</xdr:rowOff>
    </xdr:to>
    <xdr:cxnSp macro="">
      <xdr:nvCxnSpPr>
        <xdr:cNvPr id="254" name="直線コネクタ 253"/>
        <xdr:cNvCxnSpPr/>
      </xdr:nvCxnSpPr>
      <xdr:spPr>
        <a:xfrm flipV="1">
          <a:off x="14782800" y="9537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60325</xdr:rowOff>
    </xdr:from>
    <xdr:to>
      <xdr:col>73</xdr:col>
      <xdr:colOff>180975</xdr:colOff>
      <xdr:row>55</xdr:row>
      <xdr:rowOff>117475</xdr:rowOff>
    </xdr:to>
    <xdr:cxnSp macro="">
      <xdr:nvCxnSpPr>
        <xdr:cNvPr id="257" name="直線コネクタ 256"/>
        <xdr:cNvCxnSpPr/>
      </xdr:nvCxnSpPr>
      <xdr:spPr>
        <a:xfrm>
          <a:off x="13893800" y="9490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60325</xdr:rowOff>
    </xdr:from>
    <xdr:to>
      <xdr:col>69</xdr:col>
      <xdr:colOff>92075</xdr:colOff>
      <xdr:row>55</xdr:row>
      <xdr:rowOff>127000</xdr:rowOff>
    </xdr:to>
    <xdr:cxnSp macro="">
      <xdr:nvCxnSpPr>
        <xdr:cNvPr id="260" name="直線コネクタ 259"/>
        <xdr:cNvCxnSpPr/>
      </xdr:nvCxnSpPr>
      <xdr:spPr>
        <a:xfrm flipV="1">
          <a:off x="13004800" y="9490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66675</xdr:rowOff>
    </xdr:from>
    <xdr:to>
      <xdr:col>74</xdr:col>
      <xdr:colOff>31750</xdr:colOff>
      <xdr:row>55</xdr:row>
      <xdr:rowOff>168275</xdr:rowOff>
    </xdr:to>
    <xdr:sp macro="" textlink="">
      <xdr:nvSpPr>
        <xdr:cNvPr id="274" name="楕円 273"/>
        <xdr:cNvSpPr/>
      </xdr:nvSpPr>
      <xdr:spPr>
        <a:xfrm>
          <a:off x="14732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7002</xdr:rowOff>
    </xdr:from>
    <xdr:ext cx="762000" cy="259045"/>
    <xdr:sp macro="" textlink="">
      <xdr:nvSpPr>
        <xdr:cNvPr id="275" name="テキスト ボックス 274"/>
        <xdr:cNvSpPr txBox="1"/>
      </xdr:nvSpPr>
      <xdr:spPr>
        <a:xfrm>
          <a:off x="14401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xdr:rowOff>
    </xdr:from>
    <xdr:to>
      <xdr:col>69</xdr:col>
      <xdr:colOff>142875</xdr:colOff>
      <xdr:row>55</xdr:row>
      <xdr:rowOff>111125</xdr:rowOff>
    </xdr:to>
    <xdr:sp macro="" textlink="">
      <xdr:nvSpPr>
        <xdr:cNvPr id="276" name="楕円 275"/>
        <xdr:cNvSpPr/>
      </xdr:nvSpPr>
      <xdr:spPr>
        <a:xfrm>
          <a:off x="13843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121302</xdr:rowOff>
    </xdr:from>
    <xdr:ext cx="762000" cy="259045"/>
    <xdr:sp macro="" textlink="">
      <xdr:nvSpPr>
        <xdr:cNvPr id="277" name="テキスト ボックス 276"/>
        <xdr:cNvSpPr txBox="1"/>
      </xdr:nvSpPr>
      <xdr:spPr>
        <a:xfrm>
          <a:off x="13512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78" name="楕円 277"/>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79" name="テキスト ボックス 278"/>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補助費等に係る経常収支比率が類似団体平均より高い水準にあるのは、東京消防庁への事務委託料が主な要因となっています。しかし、認証保育所運営費補助金等の減額に伴い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今後も補助金については、制度の在り方や整理統合等を検証し、補助費等の抑制に努めます。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106426</xdr:rowOff>
    </xdr:to>
    <xdr:cxnSp macro="">
      <xdr:nvCxnSpPr>
        <xdr:cNvPr id="309" name="直線コネクタ 308"/>
        <xdr:cNvCxnSpPr/>
      </xdr:nvCxnSpPr>
      <xdr:spPr>
        <a:xfrm flipV="1">
          <a:off x="15671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115570</xdr:rowOff>
    </xdr:to>
    <xdr:cxnSp macro="">
      <xdr:nvCxnSpPr>
        <xdr:cNvPr id="312" name="直線コネクタ 311"/>
        <xdr:cNvCxnSpPr/>
      </xdr:nvCxnSpPr>
      <xdr:spPr>
        <a:xfrm flipV="1">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115570</xdr:rowOff>
    </xdr:to>
    <xdr:cxnSp macro="">
      <xdr:nvCxnSpPr>
        <xdr:cNvPr id="315" name="直線コネクタ 314"/>
        <xdr:cNvCxnSpPr/>
      </xdr:nvCxnSpPr>
      <xdr:spPr>
        <a:xfrm>
          <a:off x="13893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101854</xdr:rowOff>
    </xdr:to>
    <xdr:cxnSp macro="">
      <xdr:nvCxnSpPr>
        <xdr:cNvPr id="318" name="直線コネクタ 317"/>
        <xdr:cNvCxnSpPr/>
      </xdr:nvCxnSpPr>
      <xdr:spPr>
        <a:xfrm flipV="1">
          <a:off x="13004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8" name="楕円 327"/>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9"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0" name="楕円 329"/>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1" name="テキスト ボックス 330"/>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2" name="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4" name="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6" name="楕円 33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7" name="テキスト ボックス 33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りましたが、平成３０年度は前年度比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平成２６年度に起債した箱根ケ崎駅西土地区画整理事業債の償還が開始となった一方、平成２９年度で償還終了となった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が多かったことが要因です。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類似団体と比較しても大幅に平均を下回り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良好な水準を保っています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今後も引き続き、地方債に依存しない財政運営を念頭に、公債費の抑制に努めます。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161290</xdr:rowOff>
    </xdr:to>
    <xdr:cxnSp macro="">
      <xdr:nvCxnSpPr>
        <xdr:cNvPr id="370" name="直線コネクタ 369"/>
        <xdr:cNvCxnSpPr/>
      </xdr:nvCxnSpPr>
      <xdr:spPr>
        <a:xfrm flipV="1">
          <a:off x="3987800" y="12608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73</xdr:row>
      <xdr:rowOff>161290</xdr:rowOff>
    </xdr:to>
    <xdr:cxnSp macro="">
      <xdr:nvCxnSpPr>
        <xdr:cNvPr id="373" name="直線コネクタ 372"/>
        <xdr:cNvCxnSpPr/>
      </xdr:nvCxnSpPr>
      <xdr:spPr>
        <a:xfrm>
          <a:off x="3098800" y="12661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73</xdr:row>
      <xdr:rowOff>146050</xdr:rowOff>
    </xdr:to>
    <xdr:cxnSp macro="">
      <xdr:nvCxnSpPr>
        <xdr:cNvPr id="376" name="直線コネクタ 375"/>
        <xdr:cNvCxnSpPr/>
      </xdr:nvCxnSpPr>
      <xdr:spPr>
        <a:xfrm>
          <a:off x="2209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92710</xdr:rowOff>
    </xdr:from>
    <xdr:to>
      <xdr:col>11</xdr:col>
      <xdr:colOff>9525</xdr:colOff>
      <xdr:row>73</xdr:row>
      <xdr:rowOff>107950</xdr:rowOff>
    </xdr:to>
    <xdr:cxnSp macro="">
      <xdr:nvCxnSpPr>
        <xdr:cNvPr id="379" name="直線コネクタ 378"/>
        <xdr:cNvCxnSpPr/>
      </xdr:nvCxnSpPr>
      <xdr:spPr>
        <a:xfrm>
          <a:off x="1320800" y="12608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89" name="楕円 388"/>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90" name="公債費該当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91" name="楕円 390"/>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92" name="テキスト ボックス 391"/>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3" name="楕円 392"/>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4" name="テキスト ボックス 393"/>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395" name="楕円 394"/>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396" name="テキスト ボックス 395"/>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41910</xdr:rowOff>
    </xdr:from>
    <xdr:to>
      <xdr:col>6</xdr:col>
      <xdr:colOff>171450</xdr:colOff>
      <xdr:row>73</xdr:row>
      <xdr:rowOff>143510</xdr:rowOff>
    </xdr:to>
    <xdr:sp macro="" textlink="">
      <xdr:nvSpPr>
        <xdr:cNvPr id="397" name="楕円 396"/>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153687</xdr:rowOff>
    </xdr:from>
    <xdr:ext cx="762000" cy="259045"/>
    <xdr:sp macro="" textlink="">
      <xdr:nvSpPr>
        <xdr:cNvPr id="398" name="テキスト ボックス 397"/>
        <xdr:cNvSpPr txBox="1"/>
      </xdr:nvSpPr>
      <xdr:spPr>
        <a:xfrm>
          <a:off x="939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物件費については、郷土資料館指定管理者委託料の経常一般財源の減額等に伴い、前年度比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ポイント改善しました。補助費等、維持補修費についても、それぞれ前年度と比較し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扶助費については、介護給付費・訓練等給付費及び保育園児童運営委託料の増額により前年度比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、繰出金についても、それぞれ前年度と比較し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となり、全体では前年比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　義務的経費である扶助費が上昇傾向にありますが、制度による扶助費の支出を抑制することは難しく、物件費及び補助費等の比率の圧縮に向け、経常経費の削減に努めます。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133858</xdr:rowOff>
    </xdr:to>
    <xdr:cxnSp macro="">
      <xdr:nvCxnSpPr>
        <xdr:cNvPr id="429" name="直線コネクタ 428"/>
        <xdr:cNvCxnSpPr/>
      </xdr:nvCxnSpPr>
      <xdr:spPr>
        <a:xfrm>
          <a:off x="15671800" y="136464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110998</xdr:rowOff>
    </xdr:to>
    <xdr:cxnSp macro="">
      <xdr:nvCxnSpPr>
        <xdr:cNvPr id="432" name="直線コネクタ 431"/>
        <xdr:cNvCxnSpPr/>
      </xdr:nvCxnSpPr>
      <xdr:spPr>
        <a:xfrm flipV="1">
          <a:off x="14782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110998</xdr:rowOff>
    </xdr:to>
    <xdr:cxnSp macro="">
      <xdr:nvCxnSpPr>
        <xdr:cNvPr id="435" name="直線コネクタ 434"/>
        <xdr:cNvCxnSpPr/>
      </xdr:nvCxnSpPr>
      <xdr:spPr>
        <a:xfrm>
          <a:off x="13893800" y="135732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138430</xdr:rowOff>
    </xdr:to>
    <xdr:cxnSp macro="">
      <xdr:nvCxnSpPr>
        <xdr:cNvPr id="438" name="直線コネクタ 437"/>
        <xdr:cNvCxnSpPr/>
      </xdr:nvCxnSpPr>
      <xdr:spPr>
        <a:xfrm flipV="1">
          <a:off x="13004800" y="13573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83058</xdr:rowOff>
    </xdr:from>
    <xdr:to>
      <xdr:col>82</xdr:col>
      <xdr:colOff>158750</xdr:colOff>
      <xdr:row>80</xdr:row>
      <xdr:rowOff>13208</xdr:rowOff>
    </xdr:to>
    <xdr:sp macro="" textlink="">
      <xdr:nvSpPr>
        <xdr:cNvPr id="448" name="楕円 447"/>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55135</xdr:rowOff>
    </xdr:from>
    <xdr:ext cx="762000" cy="259045"/>
    <xdr:sp macro="" textlink="">
      <xdr:nvSpPr>
        <xdr:cNvPr id="449" name="公債費以外該当値テキスト"/>
        <xdr:cNvSpPr txBox="1"/>
      </xdr:nvSpPr>
      <xdr:spPr>
        <a:xfrm>
          <a:off x="16598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50" name="楕円 449"/>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51" name="テキスト ボックス 450"/>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2" name="楕円 451"/>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3" name="テキスト ボックス 452"/>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4" name="楕円 453"/>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5" name="テキスト ボックス 454"/>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6" name="楕円 455"/>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7" name="テキスト ボックス 456"/>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118814</xdr:rowOff>
    </xdr:from>
    <xdr:to>
      <xdr:col>29</xdr:col>
      <xdr:colOff>127000</xdr:colOff>
      <xdr:row>17</xdr:row>
      <xdr:rowOff>167440</xdr:rowOff>
    </xdr:to>
    <xdr:cxnSp macro="">
      <xdr:nvCxnSpPr>
        <xdr:cNvPr id="52" name="直線コネクタ 51"/>
        <xdr:cNvCxnSpPr/>
      </xdr:nvCxnSpPr>
      <xdr:spPr bwMode="auto">
        <a:xfrm flipV="1">
          <a:off x="5003800" y="3081089"/>
          <a:ext cx="6477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103591</xdr:rowOff>
    </xdr:from>
    <xdr:ext cx="762000" cy="259045"/>
    <xdr:sp macro="" textlink="">
      <xdr:nvSpPr>
        <xdr:cNvPr id="53" name="人口1人当たり決算額の推移平均値テキスト130"/>
        <xdr:cNvSpPr txBox="1"/>
      </xdr:nvSpPr>
      <xdr:spPr>
        <a:xfrm>
          <a:off x="5740400" y="306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167440</xdr:rowOff>
    </xdr:from>
    <xdr:to>
      <xdr:col>26</xdr:col>
      <xdr:colOff>50800</xdr:colOff>
      <xdr:row>18</xdr:row>
      <xdr:rowOff>18638</xdr:rowOff>
    </xdr:to>
    <xdr:cxnSp macro="">
      <xdr:nvCxnSpPr>
        <xdr:cNvPr id="55" name="直線コネクタ 54"/>
        <xdr:cNvCxnSpPr/>
      </xdr:nvCxnSpPr>
      <xdr:spPr bwMode="auto">
        <a:xfrm flipV="1">
          <a:off x="4305300" y="3129715"/>
          <a:ext cx="698500" cy="2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18475</xdr:rowOff>
    </xdr:from>
    <xdr:to>
      <xdr:col>22</xdr:col>
      <xdr:colOff>114300</xdr:colOff>
      <xdr:row>18</xdr:row>
      <xdr:rowOff>18638</xdr:rowOff>
    </xdr:to>
    <xdr:cxnSp macro="">
      <xdr:nvCxnSpPr>
        <xdr:cNvPr id="58" name="直線コネクタ 57"/>
        <xdr:cNvCxnSpPr/>
      </xdr:nvCxnSpPr>
      <xdr:spPr bwMode="auto">
        <a:xfrm>
          <a:off x="3606800" y="3152200"/>
          <a:ext cx="698500" cy="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3714</xdr:rowOff>
    </xdr:from>
    <xdr:to>
      <xdr:col>18</xdr:col>
      <xdr:colOff>177800</xdr:colOff>
      <xdr:row>18</xdr:row>
      <xdr:rowOff>18475</xdr:rowOff>
    </xdr:to>
    <xdr:cxnSp macro="">
      <xdr:nvCxnSpPr>
        <xdr:cNvPr id="61" name="直線コネクタ 60"/>
        <xdr:cNvCxnSpPr/>
      </xdr:nvCxnSpPr>
      <xdr:spPr bwMode="auto">
        <a:xfrm>
          <a:off x="2908300" y="3137439"/>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68014</xdr:rowOff>
    </xdr:from>
    <xdr:to>
      <xdr:col>29</xdr:col>
      <xdr:colOff>177800</xdr:colOff>
      <xdr:row>17</xdr:row>
      <xdr:rowOff>169614</xdr:rowOff>
    </xdr:to>
    <xdr:sp macro="" textlink="">
      <xdr:nvSpPr>
        <xdr:cNvPr id="71" name="楕円 70"/>
        <xdr:cNvSpPr/>
      </xdr:nvSpPr>
      <xdr:spPr bwMode="auto">
        <a:xfrm>
          <a:off x="5600700" y="303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84541</xdr:rowOff>
    </xdr:from>
    <xdr:ext cx="762000" cy="259045"/>
    <xdr:sp macro="" textlink="">
      <xdr:nvSpPr>
        <xdr:cNvPr id="72" name="人口1人当たり決算額の推移該当値テキスト130"/>
        <xdr:cNvSpPr txBox="1"/>
      </xdr:nvSpPr>
      <xdr:spPr>
        <a:xfrm>
          <a:off x="5740400" y="287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116640</xdr:rowOff>
    </xdr:from>
    <xdr:to>
      <xdr:col>26</xdr:col>
      <xdr:colOff>101600</xdr:colOff>
      <xdr:row>18</xdr:row>
      <xdr:rowOff>46790</xdr:rowOff>
    </xdr:to>
    <xdr:sp macro="" textlink="">
      <xdr:nvSpPr>
        <xdr:cNvPr id="73" name="楕円 72"/>
        <xdr:cNvSpPr/>
      </xdr:nvSpPr>
      <xdr:spPr bwMode="auto">
        <a:xfrm>
          <a:off x="4953000" y="307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56967</xdr:rowOff>
    </xdr:from>
    <xdr:ext cx="736600" cy="259045"/>
    <xdr:sp macro="" textlink="">
      <xdr:nvSpPr>
        <xdr:cNvPr id="74" name="テキスト ボックス 73"/>
        <xdr:cNvSpPr txBox="1"/>
      </xdr:nvSpPr>
      <xdr:spPr>
        <a:xfrm>
          <a:off x="4622800" y="28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139288</xdr:rowOff>
    </xdr:from>
    <xdr:to>
      <xdr:col>22</xdr:col>
      <xdr:colOff>165100</xdr:colOff>
      <xdr:row>18</xdr:row>
      <xdr:rowOff>69438</xdr:rowOff>
    </xdr:to>
    <xdr:sp macro="" textlink="">
      <xdr:nvSpPr>
        <xdr:cNvPr id="75" name="楕円 74"/>
        <xdr:cNvSpPr/>
      </xdr:nvSpPr>
      <xdr:spPr bwMode="auto">
        <a:xfrm>
          <a:off x="4254500" y="310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54215</xdr:rowOff>
    </xdr:from>
    <xdr:ext cx="762000" cy="259045"/>
    <xdr:sp macro="" textlink="">
      <xdr:nvSpPr>
        <xdr:cNvPr id="76" name="テキスト ボックス 75"/>
        <xdr:cNvSpPr txBox="1"/>
      </xdr:nvSpPr>
      <xdr:spPr>
        <a:xfrm>
          <a:off x="3924300" y="31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139125</xdr:rowOff>
    </xdr:from>
    <xdr:to>
      <xdr:col>19</xdr:col>
      <xdr:colOff>38100</xdr:colOff>
      <xdr:row>18</xdr:row>
      <xdr:rowOff>69275</xdr:rowOff>
    </xdr:to>
    <xdr:sp macro="" textlink="">
      <xdr:nvSpPr>
        <xdr:cNvPr id="77" name="楕円 76"/>
        <xdr:cNvSpPr/>
      </xdr:nvSpPr>
      <xdr:spPr bwMode="auto">
        <a:xfrm>
          <a:off x="3556000" y="310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79452</xdr:rowOff>
    </xdr:from>
    <xdr:ext cx="762000" cy="259045"/>
    <xdr:sp macro="" textlink="">
      <xdr:nvSpPr>
        <xdr:cNvPr id="78" name="テキスト ボックス 77"/>
        <xdr:cNvSpPr txBox="1"/>
      </xdr:nvSpPr>
      <xdr:spPr>
        <a:xfrm>
          <a:off x="3225800" y="28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124364</xdr:rowOff>
    </xdr:from>
    <xdr:to>
      <xdr:col>15</xdr:col>
      <xdr:colOff>101600</xdr:colOff>
      <xdr:row>18</xdr:row>
      <xdr:rowOff>54514</xdr:rowOff>
    </xdr:to>
    <xdr:sp macro="" textlink="">
      <xdr:nvSpPr>
        <xdr:cNvPr id="79" name="楕円 78"/>
        <xdr:cNvSpPr/>
      </xdr:nvSpPr>
      <xdr:spPr bwMode="auto">
        <a:xfrm>
          <a:off x="2857500" y="308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39291</xdr:rowOff>
    </xdr:from>
    <xdr:ext cx="762000" cy="259045"/>
    <xdr:sp macro="" textlink="">
      <xdr:nvSpPr>
        <xdr:cNvPr id="80" name="テキスト ボックス 79"/>
        <xdr:cNvSpPr txBox="1"/>
      </xdr:nvSpPr>
      <xdr:spPr>
        <a:xfrm>
          <a:off x="2527300" y="31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95910</xdr:rowOff>
    </xdr:from>
    <xdr:to>
      <xdr:col>29</xdr:col>
      <xdr:colOff>127000</xdr:colOff>
      <xdr:row>37</xdr:row>
      <xdr:rowOff>109202</xdr:rowOff>
    </xdr:to>
    <xdr:cxnSp macro="">
      <xdr:nvCxnSpPr>
        <xdr:cNvPr id="115" name="直線コネクタ 114"/>
        <xdr:cNvCxnSpPr/>
      </xdr:nvCxnSpPr>
      <xdr:spPr bwMode="auto">
        <a:xfrm>
          <a:off x="5003800" y="7220610"/>
          <a:ext cx="6477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95910</xdr:rowOff>
    </xdr:from>
    <xdr:to>
      <xdr:col>26</xdr:col>
      <xdr:colOff>50800</xdr:colOff>
      <xdr:row>37</xdr:row>
      <xdr:rowOff>119914</xdr:rowOff>
    </xdr:to>
    <xdr:cxnSp macro="">
      <xdr:nvCxnSpPr>
        <xdr:cNvPr id="118" name="直線コネクタ 117"/>
        <xdr:cNvCxnSpPr/>
      </xdr:nvCxnSpPr>
      <xdr:spPr bwMode="auto">
        <a:xfrm flipV="1">
          <a:off x="4305300" y="7220610"/>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119914</xdr:rowOff>
    </xdr:from>
    <xdr:to>
      <xdr:col>22</xdr:col>
      <xdr:colOff>114300</xdr:colOff>
      <xdr:row>37</xdr:row>
      <xdr:rowOff>146007</xdr:rowOff>
    </xdr:to>
    <xdr:cxnSp macro="">
      <xdr:nvCxnSpPr>
        <xdr:cNvPr id="121" name="直線コネクタ 120"/>
        <xdr:cNvCxnSpPr/>
      </xdr:nvCxnSpPr>
      <xdr:spPr bwMode="auto">
        <a:xfrm flipV="1">
          <a:off x="3606800" y="7244614"/>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146007</xdr:rowOff>
    </xdr:from>
    <xdr:to>
      <xdr:col>18</xdr:col>
      <xdr:colOff>177800</xdr:colOff>
      <xdr:row>37</xdr:row>
      <xdr:rowOff>267263</xdr:rowOff>
    </xdr:to>
    <xdr:cxnSp macro="">
      <xdr:nvCxnSpPr>
        <xdr:cNvPr id="124" name="直線コネクタ 123"/>
        <xdr:cNvCxnSpPr/>
      </xdr:nvCxnSpPr>
      <xdr:spPr bwMode="auto">
        <a:xfrm flipV="1">
          <a:off x="2908300" y="7270707"/>
          <a:ext cx="698500" cy="121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58402</xdr:rowOff>
    </xdr:from>
    <xdr:to>
      <xdr:col>29</xdr:col>
      <xdr:colOff>177800</xdr:colOff>
      <xdr:row>37</xdr:row>
      <xdr:rowOff>160002</xdr:rowOff>
    </xdr:to>
    <xdr:sp macro="" textlink="">
      <xdr:nvSpPr>
        <xdr:cNvPr id="134" name="楕円 133"/>
        <xdr:cNvSpPr/>
      </xdr:nvSpPr>
      <xdr:spPr bwMode="auto">
        <a:xfrm>
          <a:off x="5600700" y="718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30479</xdr:rowOff>
    </xdr:from>
    <xdr:ext cx="762000" cy="259045"/>
    <xdr:sp macro="" textlink="">
      <xdr:nvSpPr>
        <xdr:cNvPr id="135" name="人口1人当たり決算額の推移該当値テキスト445"/>
        <xdr:cNvSpPr txBox="1"/>
      </xdr:nvSpPr>
      <xdr:spPr>
        <a:xfrm>
          <a:off x="5740400" y="715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45110</xdr:rowOff>
    </xdr:from>
    <xdr:to>
      <xdr:col>26</xdr:col>
      <xdr:colOff>101600</xdr:colOff>
      <xdr:row>37</xdr:row>
      <xdr:rowOff>146710</xdr:rowOff>
    </xdr:to>
    <xdr:sp macro="" textlink="">
      <xdr:nvSpPr>
        <xdr:cNvPr id="136" name="楕円 135"/>
        <xdr:cNvSpPr/>
      </xdr:nvSpPr>
      <xdr:spPr bwMode="auto">
        <a:xfrm>
          <a:off x="49530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131487</xdr:rowOff>
    </xdr:from>
    <xdr:ext cx="736600" cy="259045"/>
    <xdr:sp macro="" textlink="">
      <xdr:nvSpPr>
        <xdr:cNvPr id="137" name="テキスト ボックス 136"/>
        <xdr:cNvSpPr txBox="1"/>
      </xdr:nvSpPr>
      <xdr:spPr>
        <a:xfrm>
          <a:off x="4622800" y="725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69114</xdr:rowOff>
    </xdr:from>
    <xdr:to>
      <xdr:col>22</xdr:col>
      <xdr:colOff>165100</xdr:colOff>
      <xdr:row>37</xdr:row>
      <xdr:rowOff>170714</xdr:rowOff>
    </xdr:to>
    <xdr:sp macro="" textlink="">
      <xdr:nvSpPr>
        <xdr:cNvPr id="138" name="楕円 137"/>
        <xdr:cNvSpPr/>
      </xdr:nvSpPr>
      <xdr:spPr bwMode="auto">
        <a:xfrm>
          <a:off x="42545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155491</xdr:rowOff>
    </xdr:from>
    <xdr:ext cx="762000" cy="259045"/>
    <xdr:sp macro="" textlink="">
      <xdr:nvSpPr>
        <xdr:cNvPr id="139" name="テキスト ボックス 138"/>
        <xdr:cNvSpPr txBox="1"/>
      </xdr:nvSpPr>
      <xdr:spPr>
        <a:xfrm>
          <a:off x="3924300" y="728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95207</xdr:rowOff>
    </xdr:from>
    <xdr:to>
      <xdr:col>19</xdr:col>
      <xdr:colOff>38100</xdr:colOff>
      <xdr:row>37</xdr:row>
      <xdr:rowOff>196807</xdr:rowOff>
    </xdr:to>
    <xdr:sp macro="" textlink="">
      <xdr:nvSpPr>
        <xdr:cNvPr id="140" name="楕円 139"/>
        <xdr:cNvSpPr/>
      </xdr:nvSpPr>
      <xdr:spPr bwMode="auto">
        <a:xfrm>
          <a:off x="3556000" y="721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181584</xdr:rowOff>
    </xdr:from>
    <xdr:ext cx="762000" cy="259045"/>
    <xdr:sp macro="" textlink="">
      <xdr:nvSpPr>
        <xdr:cNvPr id="141" name="テキスト ボックス 140"/>
        <xdr:cNvSpPr txBox="1"/>
      </xdr:nvSpPr>
      <xdr:spPr>
        <a:xfrm>
          <a:off x="3225800" y="730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216463</xdr:rowOff>
    </xdr:from>
    <xdr:to>
      <xdr:col>15</xdr:col>
      <xdr:colOff>101600</xdr:colOff>
      <xdr:row>37</xdr:row>
      <xdr:rowOff>318063</xdr:rowOff>
    </xdr:to>
    <xdr:sp macro="" textlink="">
      <xdr:nvSpPr>
        <xdr:cNvPr id="142" name="楕円 141"/>
        <xdr:cNvSpPr/>
      </xdr:nvSpPr>
      <xdr:spPr bwMode="auto">
        <a:xfrm>
          <a:off x="2857500" y="734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302840</xdr:rowOff>
    </xdr:from>
    <xdr:ext cx="762000" cy="259045"/>
    <xdr:sp macro="" textlink="">
      <xdr:nvSpPr>
        <xdr:cNvPr id="143" name="テキスト ボックス 142"/>
        <xdr:cNvSpPr txBox="1"/>
      </xdr:nvSpPr>
      <xdr:spPr>
        <a:xfrm>
          <a:off x="2527300" y="742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33,213
32,431
16.85
15,612,563
15,329,194
187,241
6,890,269
6,814,359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93670</xdr:rowOff>
    </xdr:from>
    <xdr:to>
      <xdr:col>24</xdr:col>
      <xdr:colOff>63500</xdr:colOff>
      <xdr:row>35</xdr:row>
      <xdr:rowOff>136549</xdr:rowOff>
    </xdr:to>
    <xdr:cxnSp macro="">
      <xdr:nvCxnSpPr>
        <xdr:cNvPr id="63" name="直線コネクタ 62"/>
        <xdr:cNvCxnSpPr/>
      </xdr:nvCxnSpPr>
      <xdr:spPr>
        <a:xfrm flipV="1">
          <a:off x="3797300" y="6094420"/>
          <a:ext cx="8382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136549</xdr:rowOff>
    </xdr:from>
    <xdr:to>
      <xdr:col>19</xdr:col>
      <xdr:colOff>177800</xdr:colOff>
      <xdr:row>35</xdr:row>
      <xdr:rowOff>145415</xdr:rowOff>
    </xdr:to>
    <xdr:cxnSp macro="">
      <xdr:nvCxnSpPr>
        <xdr:cNvPr id="66" name="直線コネクタ 65"/>
        <xdr:cNvCxnSpPr/>
      </xdr:nvCxnSpPr>
      <xdr:spPr>
        <a:xfrm flipV="1">
          <a:off x="2908300" y="6137299"/>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144109</xdr:rowOff>
    </xdr:from>
    <xdr:to>
      <xdr:col>15</xdr:col>
      <xdr:colOff>50800</xdr:colOff>
      <xdr:row>35</xdr:row>
      <xdr:rowOff>145415</xdr:rowOff>
    </xdr:to>
    <xdr:cxnSp macro="">
      <xdr:nvCxnSpPr>
        <xdr:cNvPr id="69" name="直線コネクタ 68"/>
        <xdr:cNvCxnSpPr/>
      </xdr:nvCxnSpPr>
      <xdr:spPr>
        <a:xfrm>
          <a:off x="2019300" y="614485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141937</xdr:rowOff>
    </xdr:from>
    <xdr:to>
      <xdr:col>10</xdr:col>
      <xdr:colOff>114300</xdr:colOff>
      <xdr:row>35</xdr:row>
      <xdr:rowOff>144109</xdr:rowOff>
    </xdr:to>
    <xdr:cxnSp macro="">
      <xdr:nvCxnSpPr>
        <xdr:cNvPr id="72" name="直線コネクタ 71"/>
        <xdr:cNvCxnSpPr/>
      </xdr:nvCxnSpPr>
      <xdr:spPr>
        <a:xfrm>
          <a:off x="1130300" y="614268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42870</xdr:rowOff>
    </xdr:from>
    <xdr:to>
      <xdr:col>24</xdr:col>
      <xdr:colOff>114300</xdr:colOff>
      <xdr:row>35</xdr:row>
      <xdr:rowOff>144470</xdr:rowOff>
    </xdr:to>
    <xdr:sp macro="" textlink="">
      <xdr:nvSpPr>
        <xdr:cNvPr id="82" name="楕円 81"/>
        <xdr:cNvSpPr/>
      </xdr:nvSpPr>
      <xdr:spPr>
        <a:xfrm>
          <a:off x="4584700" y="60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65747</xdr:rowOff>
    </xdr:from>
    <xdr:ext cx="534377" cy="259045"/>
    <xdr:sp macro="" textlink="">
      <xdr:nvSpPr>
        <xdr:cNvPr id="83" name="人件費該当値テキスト"/>
        <xdr:cNvSpPr txBox="1"/>
      </xdr:nvSpPr>
      <xdr:spPr>
        <a:xfrm>
          <a:off x="4686300" y="589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85749</xdr:rowOff>
    </xdr:from>
    <xdr:to>
      <xdr:col>20</xdr:col>
      <xdr:colOff>38100</xdr:colOff>
      <xdr:row>36</xdr:row>
      <xdr:rowOff>15899</xdr:rowOff>
    </xdr:to>
    <xdr:sp macro="" textlink="">
      <xdr:nvSpPr>
        <xdr:cNvPr id="84" name="楕円 83"/>
        <xdr:cNvSpPr/>
      </xdr:nvSpPr>
      <xdr:spPr>
        <a:xfrm>
          <a:off x="3746500" y="60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32426</xdr:rowOff>
    </xdr:from>
    <xdr:ext cx="534377" cy="259045"/>
    <xdr:sp macro="" textlink="">
      <xdr:nvSpPr>
        <xdr:cNvPr id="85" name="テキスト ボックス 84"/>
        <xdr:cNvSpPr txBox="1"/>
      </xdr:nvSpPr>
      <xdr:spPr>
        <a:xfrm>
          <a:off x="3530111" y="58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94615</xdr:rowOff>
    </xdr:from>
    <xdr:to>
      <xdr:col>15</xdr:col>
      <xdr:colOff>101600</xdr:colOff>
      <xdr:row>36</xdr:row>
      <xdr:rowOff>24765</xdr:rowOff>
    </xdr:to>
    <xdr:sp macro="" textlink="">
      <xdr:nvSpPr>
        <xdr:cNvPr id="86" name="楕円 85"/>
        <xdr:cNvSpPr/>
      </xdr:nvSpPr>
      <xdr:spPr>
        <a:xfrm>
          <a:off x="2857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41292</xdr:rowOff>
    </xdr:from>
    <xdr:ext cx="534377" cy="259045"/>
    <xdr:sp macro="" textlink="">
      <xdr:nvSpPr>
        <xdr:cNvPr id="87" name="テキスト ボックス 86"/>
        <xdr:cNvSpPr txBox="1"/>
      </xdr:nvSpPr>
      <xdr:spPr>
        <a:xfrm>
          <a:off x="2641111" y="58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93309</xdr:rowOff>
    </xdr:from>
    <xdr:to>
      <xdr:col>10</xdr:col>
      <xdr:colOff>165100</xdr:colOff>
      <xdr:row>36</xdr:row>
      <xdr:rowOff>23459</xdr:rowOff>
    </xdr:to>
    <xdr:sp macro="" textlink="">
      <xdr:nvSpPr>
        <xdr:cNvPr id="88" name="楕円 87"/>
        <xdr:cNvSpPr/>
      </xdr:nvSpPr>
      <xdr:spPr>
        <a:xfrm>
          <a:off x="1968500" y="60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39986</xdr:rowOff>
    </xdr:from>
    <xdr:ext cx="534377" cy="259045"/>
    <xdr:sp macro="" textlink="">
      <xdr:nvSpPr>
        <xdr:cNvPr id="89" name="テキスト ボックス 88"/>
        <xdr:cNvSpPr txBox="1"/>
      </xdr:nvSpPr>
      <xdr:spPr>
        <a:xfrm>
          <a:off x="1752111" y="586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91137</xdr:rowOff>
    </xdr:from>
    <xdr:to>
      <xdr:col>6</xdr:col>
      <xdr:colOff>38100</xdr:colOff>
      <xdr:row>36</xdr:row>
      <xdr:rowOff>21287</xdr:rowOff>
    </xdr:to>
    <xdr:sp macro="" textlink="">
      <xdr:nvSpPr>
        <xdr:cNvPr id="90" name="楕円 89"/>
        <xdr:cNvSpPr/>
      </xdr:nvSpPr>
      <xdr:spPr>
        <a:xfrm>
          <a:off x="1079500" y="609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37814</xdr:rowOff>
    </xdr:from>
    <xdr:ext cx="534377" cy="259045"/>
    <xdr:sp macro="" textlink="">
      <xdr:nvSpPr>
        <xdr:cNvPr id="91" name="テキスト ボックス 90"/>
        <xdr:cNvSpPr txBox="1"/>
      </xdr:nvSpPr>
      <xdr:spPr>
        <a:xfrm>
          <a:off x="863111" y="586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9793</xdr:rowOff>
    </xdr:from>
    <xdr:to>
      <xdr:col>24</xdr:col>
      <xdr:colOff>63500</xdr:colOff>
      <xdr:row>58</xdr:row>
      <xdr:rowOff>20858</xdr:rowOff>
    </xdr:to>
    <xdr:cxnSp macro="">
      <xdr:nvCxnSpPr>
        <xdr:cNvPr id="122" name="直線コネクタ 121"/>
        <xdr:cNvCxnSpPr/>
      </xdr:nvCxnSpPr>
      <xdr:spPr>
        <a:xfrm>
          <a:off x="3797300" y="9953893"/>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7958</xdr:rowOff>
    </xdr:from>
    <xdr:to>
      <xdr:col>19</xdr:col>
      <xdr:colOff>177800</xdr:colOff>
      <xdr:row>58</xdr:row>
      <xdr:rowOff>9793</xdr:rowOff>
    </xdr:to>
    <xdr:cxnSp macro="">
      <xdr:nvCxnSpPr>
        <xdr:cNvPr id="125" name="直線コネクタ 124"/>
        <xdr:cNvCxnSpPr/>
      </xdr:nvCxnSpPr>
      <xdr:spPr>
        <a:xfrm>
          <a:off x="2908300" y="9952058"/>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7958</xdr:rowOff>
    </xdr:from>
    <xdr:to>
      <xdr:col>15</xdr:col>
      <xdr:colOff>50800</xdr:colOff>
      <xdr:row>58</xdr:row>
      <xdr:rowOff>28819</xdr:rowOff>
    </xdr:to>
    <xdr:cxnSp macro="">
      <xdr:nvCxnSpPr>
        <xdr:cNvPr id="128" name="直線コネクタ 127"/>
        <xdr:cNvCxnSpPr/>
      </xdr:nvCxnSpPr>
      <xdr:spPr>
        <a:xfrm flipV="1">
          <a:off x="2019300" y="9952058"/>
          <a:ext cx="889000" cy="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28819</xdr:rowOff>
    </xdr:from>
    <xdr:to>
      <xdr:col>10</xdr:col>
      <xdr:colOff>114300</xdr:colOff>
      <xdr:row>58</xdr:row>
      <xdr:rowOff>35674</xdr:rowOff>
    </xdr:to>
    <xdr:cxnSp macro="">
      <xdr:nvCxnSpPr>
        <xdr:cNvPr id="131" name="直線コネクタ 130"/>
        <xdr:cNvCxnSpPr/>
      </xdr:nvCxnSpPr>
      <xdr:spPr>
        <a:xfrm flipV="1">
          <a:off x="1130300" y="9972919"/>
          <a:ext cx="8890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141508</xdr:rowOff>
    </xdr:from>
    <xdr:to>
      <xdr:col>24</xdr:col>
      <xdr:colOff>114300</xdr:colOff>
      <xdr:row>58</xdr:row>
      <xdr:rowOff>71658</xdr:rowOff>
    </xdr:to>
    <xdr:sp macro="" textlink="">
      <xdr:nvSpPr>
        <xdr:cNvPr id="141" name="楕円 140"/>
        <xdr:cNvSpPr/>
      </xdr:nvSpPr>
      <xdr:spPr>
        <a:xfrm>
          <a:off x="4584700" y="99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164385</xdr:rowOff>
    </xdr:from>
    <xdr:ext cx="534377" cy="259045"/>
    <xdr:sp macro="" textlink="">
      <xdr:nvSpPr>
        <xdr:cNvPr id="142" name="物件費該当値テキスト"/>
        <xdr:cNvSpPr txBox="1"/>
      </xdr:nvSpPr>
      <xdr:spPr>
        <a:xfrm>
          <a:off x="4686300" y="97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130443</xdr:rowOff>
    </xdr:from>
    <xdr:to>
      <xdr:col>20</xdr:col>
      <xdr:colOff>38100</xdr:colOff>
      <xdr:row>58</xdr:row>
      <xdr:rowOff>60593</xdr:rowOff>
    </xdr:to>
    <xdr:sp macro="" textlink="">
      <xdr:nvSpPr>
        <xdr:cNvPr id="143" name="楕円 142"/>
        <xdr:cNvSpPr/>
      </xdr:nvSpPr>
      <xdr:spPr>
        <a:xfrm>
          <a:off x="3746500" y="99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77120</xdr:rowOff>
    </xdr:from>
    <xdr:ext cx="534377" cy="259045"/>
    <xdr:sp macro="" textlink="">
      <xdr:nvSpPr>
        <xdr:cNvPr id="144" name="テキスト ボックス 143"/>
        <xdr:cNvSpPr txBox="1"/>
      </xdr:nvSpPr>
      <xdr:spPr>
        <a:xfrm>
          <a:off x="3530111" y="96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128608</xdr:rowOff>
    </xdr:from>
    <xdr:to>
      <xdr:col>15</xdr:col>
      <xdr:colOff>101600</xdr:colOff>
      <xdr:row>58</xdr:row>
      <xdr:rowOff>58758</xdr:rowOff>
    </xdr:to>
    <xdr:sp macro="" textlink="">
      <xdr:nvSpPr>
        <xdr:cNvPr id="145" name="楕円 144"/>
        <xdr:cNvSpPr/>
      </xdr:nvSpPr>
      <xdr:spPr>
        <a:xfrm>
          <a:off x="2857500" y="99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75285</xdr:rowOff>
    </xdr:from>
    <xdr:ext cx="534377" cy="259045"/>
    <xdr:sp macro="" textlink="">
      <xdr:nvSpPr>
        <xdr:cNvPr id="146" name="テキスト ボックス 145"/>
        <xdr:cNvSpPr txBox="1"/>
      </xdr:nvSpPr>
      <xdr:spPr>
        <a:xfrm>
          <a:off x="2641111" y="96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149469</xdr:rowOff>
    </xdr:from>
    <xdr:to>
      <xdr:col>10</xdr:col>
      <xdr:colOff>165100</xdr:colOff>
      <xdr:row>58</xdr:row>
      <xdr:rowOff>79619</xdr:rowOff>
    </xdr:to>
    <xdr:sp macro="" textlink="">
      <xdr:nvSpPr>
        <xdr:cNvPr id="147" name="楕円 146"/>
        <xdr:cNvSpPr/>
      </xdr:nvSpPr>
      <xdr:spPr>
        <a:xfrm>
          <a:off x="1968500" y="9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96146</xdr:rowOff>
    </xdr:from>
    <xdr:ext cx="534377" cy="259045"/>
    <xdr:sp macro="" textlink="">
      <xdr:nvSpPr>
        <xdr:cNvPr id="148" name="テキスト ボックス 147"/>
        <xdr:cNvSpPr txBox="1"/>
      </xdr:nvSpPr>
      <xdr:spPr>
        <a:xfrm>
          <a:off x="1752111" y="9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156324</xdr:rowOff>
    </xdr:from>
    <xdr:to>
      <xdr:col>6</xdr:col>
      <xdr:colOff>38100</xdr:colOff>
      <xdr:row>58</xdr:row>
      <xdr:rowOff>86474</xdr:rowOff>
    </xdr:to>
    <xdr:sp macro="" textlink="">
      <xdr:nvSpPr>
        <xdr:cNvPr id="149" name="楕円 148"/>
        <xdr:cNvSpPr/>
      </xdr:nvSpPr>
      <xdr:spPr>
        <a:xfrm>
          <a:off x="1079500" y="99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103001</xdr:rowOff>
    </xdr:from>
    <xdr:ext cx="534377" cy="259045"/>
    <xdr:sp macro="" textlink="">
      <xdr:nvSpPr>
        <xdr:cNvPr id="150" name="テキスト ボックス 149"/>
        <xdr:cNvSpPr txBox="1"/>
      </xdr:nvSpPr>
      <xdr:spPr>
        <a:xfrm>
          <a:off x="863111" y="97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64719</xdr:rowOff>
    </xdr:from>
    <xdr:to>
      <xdr:col>24</xdr:col>
      <xdr:colOff>63500</xdr:colOff>
      <xdr:row>78</xdr:row>
      <xdr:rowOff>90932</xdr:rowOff>
    </xdr:to>
    <xdr:cxnSp macro="">
      <xdr:nvCxnSpPr>
        <xdr:cNvPr id="179" name="直線コネクタ 178"/>
        <xdr:cNvCxnSpPr/>
      </xdr:nvCxnSpPr>
      <xdr:spPr>
        <a:xfrm>
          <a:off x="3797300" y="13437819"/>
          <a:ext cx="8382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50622</xdr:rowOff>
    </xdr:from>
    <xdr:to>
      <xdr:col>19</xdr:col>
      <xdr:colOff>177800</xdr:colOff>
      <xdr:row>78</xdr:row>
      <xdr:rowOff>64719</xdr:rowOff>
    </xdr:to>
    <xdr:cxnSp macro="">
      <xdr:nvCxnSpPr>
        <xdr:cNvPr id="182" name="直線コネクタ 181"/>
        <xdr:cNvCxnSpPr/>
      </xdr:nvCxnSpPr>
      <xdr:spPr>
        <a:xfrm>
          <a:off x="2908300" y="13423722"/>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50622</xdr:rowOff>
    </xdr:from>
    <xdr:to>
      <xdr:col>15</xdr:col>
      <xdr:colOff>50800</xdr:colOff>
      <xdr:row>78</xdr:row>
      <xdr:rowOff>51536</xdr:rowOff>
    </xdr:to>
    <xdr:cxnSp macro="">
      <xdr:nvCxnSpPr>
        <xdr:cNvPr id="185" name="直線コネクタ 184"/>
        <xdr:cNvCxnSpPr/>
      </xdr:nvCxnSpPr>
      <xdr:spPr>
        <a:xfrm flipV="1">
          <a:off x="2019300" y="1342372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51536</xdr:rowOff>
    </xdr:from>
    <xdr:to>
      <xdr:col>10</xdr:col>
      <xdr:colOff>114300</xdr:colOff>
      <xdr:row>78</xdr:row>
      <xdr:rowOff>56795</xdr:rowOff>
    </xdr:to>
    <xdr:cxnSp macro="">
      <xdr:nvCxnSpPr>
        <xdr:cNvPr id="188" name="直線コネクタ 187"/>
        <xdr:cNvCxnSpPr/>
      </xdr:nvCxnSpPr>
      <xdr:spPr>
        <a:xfrm flipV="1">
          <a:off x="1130300" y="1342463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40132</xdr:rowOff>
    </xdr:from>
    <xdr:to>
      <xdr:col>24</xdr:col>
      <xdr:colOff>114300</xdr:colOff>
      <xdr:row>78</xdr:row>
      <xdr:rowOff>141732</xdr:rowOff>
    </xdr:to>
    <xdr:sp macro="" textlink="">
      <xdr:nvSpPr>
        <xdr:cNvPr id="198" name="楕円 197"/>
        <xdr:cNvSpPr/>
      </xdr:nvSpPr>
      <xdr:spPr>
        <a:xfrm>
          <a:off x="4584700" y="134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126509</xdr:rowOff>
    </xdr:from>
    <xdr:ext cx="469744" cy="259045"/>
    <xdr:sp macro="" textlink="">
      <xdr:nvSpPr>
        <xdr:cNvPr id="199" name="維持補修費該当値テキスト"/>
        <xdr:cNvSpPr txBox="1"/>
      </xdr:nvSpPr>
      <xdr:spPr>
        <a:xfrm>
          <a:off x="4686300" y="1332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13919</xdr:rowOff>
    </xdr:from>
    <xdr:to>
      <xdr:col>20</xdr:col>
      <xdr:colOff>38100</xdr:colOff>
      <xdr:row>78</xdr:row>
      <xdr:rowOff>115519</xdr:rowOff>
    </xdr:to>
    <xdr:sp macro="" textlink="">
      <xdr:nvSpPr>
        <xdr:cNvPr id="200" name="楕円 199"/>
        <xdr:cNvSpPr/>
      </xdr:nvSpPr>
      <xdr:spPr>
        <a:xfrm>
          <a:off x="3746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106646</xdr:rowOff>
    </xdr:from>
    <xdr:ext cx="469744" cy="259045"/>
    <xdr:sp macro="" textlink="">
      <xdr:nvSpPr>
        <xdr:cNvPr id="201" name="テキスト ボックス 200"/>
        <xdr:cNvSpPr txBox="1"/>
      </xdr:nvSpPr>
      <xdr:spPr>
        <a:xfrm>
          <a:off x="3562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171272</xdr:rowOff>
    </xdr:from>
    <xdr:to>
      <xdr:col>15</xdr:col>
      <xdr:colOff>101600</xdr:colOff>
      <xdr:row>78</xdr:row>
      <xdr:rowOff>101422</xdr:rowOff>
    </xdr:to>
    <xdr:sp macro="" textlink="">
      <xdr:nvSpPr>
        <xdr:cNvPr id="202" name="楕円 201"/>
        <xdr:cNvSpPr/>
      </xdr:nvSpPr>
      <xdr:spPr>
        <a:xfrm>
          <a:off x="2857500" y="133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92549</xdr:rowOff>
    </xdr:from>
    <xdr:ext cx="469744" cy="259045"/>
    <xdr:sp macro="" textlink="">
      <xdr:nvSpPr>
        <xdr:cNvPr id="203" name="テキスト ボックス 202"/>
        <xdr:cNvSpPr txBox="1"/>
      </xdr:nvSpPr>
      <xdr:spPr>
        <a:xfrm>
          <a:off x="2673428" y="1346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736</xdr:rowOff>
    </xdr:from>
    <xdr:to>
      <xdr:col>10</xdr:col>
      <xdr:colOff>165100</xdr:colOff>
      <xdr:row>78</xdr:row>
      <xdr:rowOff>102336</xdr:rowOff>
    </xdr:to>
    <xdr:sp macro="" textlink="">
      <xdr:nvSpPr>
        <xdr:cNvPr id="204" name="楕円 203"/>
        <xdr:cNvSpPr/>
      </xdr:nvSpPr>
      <xdr:spPr>
        <a:xfrm>
          <a:off x="1968500" y="133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93463</xdr:rowOff>
    </xdr:from>
    <xdr:ext cx="469744" cy="259045"/>
    <xdr:sp macro="" textlink="">
      <xdr:nvSpPr>
        <xdr:cNvPr id="205" name="テキスト ボックス 204"/>
        <xdr:cNvSpPr txBox="1"/>
      </xdr:nvSpPr>
      <xdr:spPr>
        <a:xfrm>
          <a:off x="1784428" y="134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5995</xdr:rowOff>
    </xdr:from>
    <xdr:to>
      <xdr:col>6</xdr:col>
      <xdr:colOff>38100</xdr:colOff>
      <xdr:row>78</xdr:row>
      <xdr:rowOff>107595</xdr:rowOff>
    </xdr:to>
    <xdr:sp macro="" textlink="">
      <xdr:nvSpPr>
        <xdr:cNvPr id="206" name="楕円 205"/>
        <xdr:cNvSpPr/>
      </xdr:nvSpPr>
      <xdr:spPr>
        <a:xfrm>
          <a:off x="1079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98722</xdr:rowOff>
    </xdr:from>
    <xdr:ext cx="469744" cy="259045"/>
    <xdr:sp macro="" textlink="">
      <xdr:nvSpPr>
        <xdr:cNvPr id="207" name="テキスト ボックス 206"/>
        <xdr:cNvSpPr txBox="1"/>
      </xdr:nvSpPr>
      <xdr:spPr>
        <a:xfrm>
          <a:off x="895428" y="134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143968</xdr:rowOff>
    </xdr:from>
    <xdr:to>
      <xdr:col>24</xdr:col>
      <xdr:colOff>63500</xdr:colOff>
      <xdr:row>94</xdr:row>
      <xdr:rowOff>37058</xdr:rowOff>
    </xdr:to>
    <xdr:cxnSp macro="">
      <xdr:nvCxnSpPr>
        <xdr:cNvPr id="237" name="直線コネクタ 236"/>
        <xdr:cNvCxnSpPr/>
      </xdr:nvCxnSpPr>
      <xdr:spPr>
        <a:xfrm flipV="1">
          <a:off x="3797300" y="16088818"/>
          <a:ext cx="838200" cy="6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37058</xdr:rowOff>
    </xdr:from>
    <xdr:to>
      <xdr:col>19</xdr:col>
      <xdr:colOff>177800</xdr:colOff>
      <xdr:row>94</xdr:row>
      <xdr:rowOff>107105</xdr:rowOff>
    </xdr:to>
    <xdr:cxnSp macro="">
      <xdr:nvCxnSpPr>
        <xdr:cNvPr id="240" name="直線コネクタ 239"/>
        <xdr:cNvCxnSpPr/>
      </xdr:nvCxnSpPr>
      <xdr:spPr>
        <a:xfrm flipV="1">
          <a:off x="2908300" y="16153358"/>
          <a:ext cx="889000" cy="7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107105</xdr:rowOff>
    </xdr:from>
    <xdr:to>
      <xdr:col>15</xdr:col>
      <xdr:colOff>50800</xdr:colOff>
      <xdr:row>95</xdr:row>
      <xdr:rowOff>864</xdr:rowOff>
    </xdr:to>
    <xdr:cxnSp macro="">
      <xdr:nvCxnSpPr>
        <xdr:cNvPr id="243" name="直線コネクタ 242"/>
        <xdr:cNvCxnSpPr/>
      </xdr:nvCxnSpPr>
      <xdr:spPr>
        <a:xfrm flipV="1">
          <a:off x="2019300" y="16223405"/>
          <a:ext cx="8890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864</xdr:rowOff>
    </xdr:from>
    <xdr:to>
      <xdr:col>10</xdr:col>
      <xdr:colOff>114300</xdr:colOff>
      <xdr:row>95</xdr:row>
      <xdr:rowOff>53232</xdr:rowOff>
    </xdr:to>
    <xdr:cxnSp macro="">
      <xdr:nvCxnSpPr>
        <xdr:cNvPr id="246" name="直線コネクタ 245"/>
        <xdr:cNvCxnSpPr/>
      </xdr:nvCxnSpPr>
      <xdr:spPr>
        <a:xfrm flipV="1">
          <a:off x="1130300" y="16288614"/>
          <a:ext cx="889000" cy="5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93168</xdr:rowOff>
    </xdr:from>
    <xdr:to>
      <xdr:col>24</xdr:col>
      <xdr:colOff>114300</xdr:colOff>
      <xdr:row>94</xdr:row>
      <xdr:rowOff>23318</xdr:rowOff>
    </xdr:to>
    <xdr:sp macro="" textlink="">
      <xdr:nvSpPr>
        <xdr:cNvPr id="256" name="楕円 255"/>
        <xdr:cNvSpPr/>
      </xdr:nvSpPr>
      <xdr:spPr>
        <a:xfrm>
          <a:off x="4584700" y="160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116045</xdr:rowOff>
    </xdr:from>
    <xdr:ext cx="534377" cy="259045"/>
    <xdr:sp macro="" textlink="">
      <xdr:nvSpPr>
        <xdr:cNvPr id="257" name="扶助費該当値テキスト"/>
        <xdr:cNvSpPr txBox="1"/>
      </xdr:nvSpPr>
      <xdr:spPr>
        <a:xfrm>
          <a:off x="4686300" y="1588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157708</xdr:rowOff>
    </xdr:from>
    <xdr:to>
      <xdr:col>20</xdr:col>
      <xdr:colOff>38100</xdr:colOff>
      <xdr:row>94</xdr:row>
      <xdr:rowOff>87858</xdr:rowOff>
    </xdr:to>
    <xdr:sp macro="" textlink="">
      <xdr:nvSpPr>
        <xdr:cNvPr id="258" name="楕円 257"/>
        <xdr:cNvSpPr/>
      </xdr:nvSpPr>
      <xdr:spPr>
        <a:xfrm>
          <a:off x="3746500" y="161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104385</xdr:rowOff>
    </xdr:from>
    <xdr:ext cx="534377" cy="259045"/>
    <xdr:sp macro="" textlink="">
      <xdr:nvSpPr>
        <xdr:cNvPr id="259" name="テキスト ボックス 258"/>
        <xdr:cNvSpPr txBox="1"/>
      </xdr:nvSpPr>
      <xdr:spPr>
        <a:xfrm>
          <a:off x="3530111" y="158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56305</xdr:rowOff>
    </xdr:from>
    <xdr:to>
      <xdr:col>15</xdr:col>
      <xdr:colOff>101600</xdr:colOff>
      <xdr:row>94</xdr:row>
      <xdr:rowOff>157905</xdr:rowOff>
    </xdr:to>
    <xdr:sp macro="" textlink="">
      <xdr:nvSpPr>
        <xdr:cNvPr id="260" name="楕円 259"/>
        <xdr:cNvSpPr/>
      </xdr:nvSpPr>
      <xdr:spPr>
        <a:xfrm>
          <a:off x="2857500" y="161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2982</xdr:rowOff>
    </xdr:from>
    <xdr:ext cx="534377" cy="259045"/>
    <xdr:sp macro="" textlink="">
      <xdr:nvSpPr>
        <xdr:cNvPr id="261" name="テキスト ボックス 260"/>
        <xdr:cNvSpPr txBox="1"/>
      </xdr:nvSpPr>
      <xdr:spPr>
        <a:xfrm>
          <a:off x="2641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121514</xdr:rowOff>
    </xdr:from>
    <xdr:to>
      <xdr:col>10</xdr:col>
      <xdr:colOff>165100</xdr:colOff>
      <xdr:row>95</xdr:row>
      <xdr:rowOff>51664</xdr:rowOff>
    </xdr:to>
    <xdr:sp macro="" textlink="">
      <xdr:nvSpPr>
        <xdr:cNvPr id="262" name="楕円 261"/>
        <xdr:cNvSpPr/>
      </xdr:nvSpPr>
      <xdr:spPr>
        <a:xfrm>
          <a:off x="1968500" y="162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68191</xdr:rowOff>
    </xdr:from>
    <xdr:ext cx="534377" cy="259045"/>
    <xdr:sp macro="" textlink="">
      <xdr:nvSpPr>
        <xdr:cNvPr id="263" name="テキスト ボックス 262"/>
        <xdr:cNvSpPr txBox="1"/>
      </xdr:nvSpPr>
      <xdr:spPr>
        <a:xfrm>
          <a:off x="1752111" y="160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2432</xdr:rowOff>
    </xdr:from>
    <xdr:to>
      <xdr:col>6</xdr:col>
      <xdr:colOff>38100</xdr:colOff>
      <xdr:row>95</xdr:row>
      <xdr:rowOff>104032</xdr:rowOff>
    </xdr:to>
    <xdr:sp macro="" textlink="">
      <xdr:nvSpPr>
        <xdr:cNvPr id="264" name="楕円 263"/>
        <xdr:cNvSpPr/>
      </xdr:nvSpPr>
      <xdr:spPr>
        <a:xfrm>
          <a:off x="1079500" y="162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120559</xdr:rowOff>
    </xdr:from>
    <xdr:ext cx="534377" cy="259045"/>
    <xdr:sp macro="" textlink="">
      <xdr:nvSpPr>
        <xdr:cNvPr id="265" name="テキスト ボックス 264"/>
        <xdr:cNvSpPr txBox="1"/>
      </xdr:nvSpPr>
      <xdr:spPr>
        <a:xfrm>
          <a:off x="863111" y="1606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145513</xdr:rowOff>
    </xdr:from>
    <xdr:to>
      <xdr:col>55</xdr:col>
      <xdr:colOff>0</xdr:colOff>
      <xdr:row>35</xdr:row>
      <xdr:rowOff>162440</xdr:rowOff>
    </xdr:to>
    <xdr:cxnSp macro="">
      <xdr:nvCxnSpPr>
        <xdr:cNvPr id="296" name="直線コネクタ 295"/>
        <xdr:cNvCxnSpPr/>
      </xdr:nvCxnSpPr>
      <xdr:spPr>
        <a:xfrm flipV="1">
          <a:off x="9639300" y="6146263"/>
          <a:ext cx="8382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162440</xdr:rowOff>
    </xdr:from>
    <xdr:to>
      <xdr:col>50</xdr:col>
      <xdr:colOff>114300</xdr:colOff>
      <xdr:row>36</xdr:row>
      <xdr:rowOff>13992</xdr:rowOff>
    </xdr:to>
    <xdr:cxnSp macro="">
      <xdr:nvCxnSpPr>
        <xdr:cNvPr id="299" name="直線コネクタ 298"/>
        <xdr:cNvCxnSpPr/>
      </xdr:nvCxnSpPr>
      <xdr:spPr>
        <a:xfrm flipV="1">
          <a:off x="8750300" y="6163190"/>
          <a:ext cx="8890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13992</xdr:rowOff>
    </xdr:from>
    <xdr:to>
      <xdr:col>45</xdr:col>
      <xdr:colOff>177800</xdr:colOff>
      <xdr:row>36</xdr:row>
      <xdr:rowOff>26075</xdr:rowOff>
    </xdr:to>
    <xdr:cxnSp macro="">
      <xdr:nvCxnSpPr>
        <xdr:cNvPr id="302" name="直線コネクタ 301"/>
        <xdr:cNvCxnSpPr/>
      </xdr:nvCxnSpPr>
      <xdr:spPr>
        <a:xfrm flipV="1">
          <a:off x="7861300" y="618619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26075</xdr:rowOff>
    </xdr:from>
    <xdr:to>
      <xdr:col>41</xdr:col>
      <xdr:colOff>50800</xdr:colOff>
      <xdr:row>36</xdr:row>
      <xdr:rowOff>49871</xdr:rowOff>
    </xdr:to>
    <xdr:cxnSp macro="">
      <xdr:nvCxnSpPr>
        <xdr:cNvPr id="305" name="直線コネクタ 304"/>
        <xdr:cNvCxnSpPr/>
      </xdr:nvCxnSpPr>
      <xdr:spPr>
        <a:xfrm flipV="1">
          <a:off x="6972300" y="6198275"/>
          <a:ext cx="8890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94713</xdr:rowOff>
    </xdr:from>
    <xdr:to>
      <xdr:col>55</xdr:col>
      <xdr:colOff>50800</xdr:colOff>
      <xdr:row>36</xdr:row>
      <xdr:rowOff>24863</xdr:rowOff>
    </xdr:to>
    <xdr:sp macro="" textlink="">
      <xdr:nvSpPr>
        <xdr:cNvPr id="315" name="楕円 314"/>
        <xdr:cNvSpPr/>
      </xdr:nvSpPr>
      <xdr:spPr>
        <a:xfrm>
          <a:off x="10426700" y="6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117590</xdr:rowOff>
    </xdr:from>
    <xdr:ext cx="534377" cy="259045"/>
    <xdr:sp macro="" textlink="">
      <xdr:nvSpPr>
        <xdr:cNvPr id="316" name="補助費等該当値テキスト"/>
        <xdr:cNvSpPr txBox="1"/>
      </xdr:nvSpPr>
      <xdr:spPr>
        <a:xfrm>
          <a:off x="10528300" y="59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111640</xdr:rowOff>
    </xdr:from>
    <xdr:to>
      <xdr:col>50</xdr:col>
      <xdr:colOff>165100</xdr:colOff>
      <xdr:row>36</xdr:row>
      <xdr:rowOff>41790</xdr:rowOff>
    </xdr:to>
    <xdr:sp macro="" textlink="">
      <xdr:nvSpPr>
        <xdr:cNvPr id="317" name="楕円 316"/>
        <xdr:cNvSpPr/>
      </xdr:nvSpPr>
      <xdr:spPr>
        <a:xfrm>
          <a:off x="9588500" y="61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58317</xdr:rowOff>
    </xdr:from>
    <xdr:ext cx="534377" cy="259045"/>
    <xdr:sp macro="" textlink="">
      <xdr:nvSpPr>
        <xdr:cNvPr id="318" name="テキスト ボックス 317"/>
        <xdr:cNvSpPr txBox="1"/>
      </xdr:nvSpPr>
      <xdr:spPr>
        <a:xfrm>
          <a:off x="9372111" y="58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134642</xdr:rowOff>
    </xdr:from>
    <xdr:to>
      <xdr:col>46</xdr:col>
      <xdr:colOff>38100</xdr:colOff>
      <xdr:row>36</xdr:row>
      <xdr:rowOff>64792</xdr:rowOff>
    </xdr:to>
    <xdr:sp macro="" textlink="">
      <xdr:nvSpPr>
        <xdr:cNvPr id="319" name="楕円 318"/>
        <xdr:cNvSpPr/>
      </xdr:nvSpPr>
      <xdr:spPr>
        <a:xfrm>
          <a:off x="8699500" y="61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81319</xdr:rowOff>
    </xdr:from>
    <xdr:ext cx="534377" cy="259045"/>
    <xdr:sp macro="" textlink="">
      <xdr:nvSpPr>
        <xdr:cNvPr id="320" name="テキスト ボックス 319"/>
        <xdr:cNvSpPr txBox="1"/>
      </xdr:nvSpPr>
      <xdr:spPr>
        <a:xfrm>
          <a:off x="8483111" y="59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146725</xdr:rowOff>
    </xdr:from>
    <xdr:to>
      <xdr:col>41</xdr:col>
      <xdr:colOff>101600</xdr:colOff>
      <xdr:row>36</xdr:row>
      <xdr:rowOff>76875</xdr:rowOff>
    </xdr:to>
    <xdr:sp macro="" textlink="">
      <xdr:nvSpPr>
        <xdr:cNvPr id="321" name="楕円 320"/>
        <xdr:cNvSpPr/>
      </xdr:nvSpPr>
      <xdr:spPr>
        <a:xfrm>
          <a:off x="7810500" y="614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93402</xdr:rowOff>
    </xdr:from>
    <xdr:ext cx="534377" cy="259045"/>
    <xdr:sp macro="" textlink="">
      <xdr:nvSpPr>
        <xdr:cNvPr id="322" name="テキスト ボックス 321"/>
        <xdr:cNvSpPr txBox="1"/>
      </xdr:nvSpPr>
      <xdr:spPr>
        <a:xfrm>
          <a:off x="7594111" y="59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170521</xdr:rowOff>
    </xdr:from>
    <xdr:to>
      <xdr:col>36</xdr:col>
      <xdr:colOff>165100</xdr:colOff>
      <xdr:row>36</xdr:row>
      <xdr:rowOff>100671</xdr:rowOff>
    </xdr:to>
    <xdr:sp macro="" textlink="">
      <xdr:nvSpPr>
        <xdr:cNvPr id="323" name="楕円 322"/>
        <xdr:cNvSpPr/>
      </xdr:nvSpPr>
      <xdr:spPr>
        <a:xfrm>
          <a:off x="6921500" y="61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117198</xdr:rowOff>
    </xdr:from>
    <xdr:ext cx="534377" cy="259045"/>
    <xdr:sp macro="" textlink="">
      <xdr:nvSpPr>
        <xdr:cNvPr id="324" name="テキスト ボックス 323"/>
        <xdr:cNvSpPr txBox="1"/>
      </xdr:nvSpPr>
      <xdr:spPr>
        <a:xfrm>
          <a:off x="6705111" y="59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167947</xdr:rowOff>
    </xdr:from>
    <xdr:to>
      <xdr:col>55</xdr:col>
      <xdr:colOff>0</xdr:colOff>
      <xdr:row>55</xdr:row>
      <xdr:rowOff>143228</xdr:rowOff>
    </xdr:to>
    <xdr:cxnSp macro="">
      <xdr:nvCxnSpPr>
        <xdr:cNvPr id="353" name="直線コネクタ 352"/>
        <xdr:cNvCxnSpPr/>
      </xdr:nvCxnSpPr>
      <xdr:spPr>
        <a:xfrm flipV="1">
          <a:off x="9639300" y="9426247"/>
          <a:ext cx="838200" cy="14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143228</xdr:rowOff>
    </xdr:from>
    <xdr:to>
      <xdr:col>50</xdr:col>
      <xdr:colOff>114300</xdr:colOff>
      <xdr:row>56</xdr:row>
      <xdr:rowOff>46081</xdr:rowOff>
    </xdr:to>
    <xdr:cxnSp macro="">
      <xdr:nvCxnSpPr>
        <xdr:cNvPr id="356" name="直線コネクタ 355"/>
        <xdr:cNvCxnSpPr/>
      </xdr:nvCxnSpPr>
      <xdr:spPr>
        <a:xfrm flipV="1">
          <a:off x="8750300" y="9572978"/>
          <a:ext cx="889000" cy="7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46081</xdr:rowOff>
    </xdr:from>
    <xdr:to>
      <xdr:col>45</xdr:col>
      <xdr:colOff>177800</xdr:colOff>
      <xdr:row>56</xdr:row>
      <xdr:rowOff>128126</xdr:rowOff>
    </xdr:to>
    <xdr:cxnSp macro="">
      <xdr:nvCxnSpPr>
        <xdr:cNvPr id="359" name="直線コネクタ 358"/>
        <xdr:cNvCxnSpPr/>
      </xdr:nvCxnSpPr>
      <xdr:spPr>
        <a:xfrm flipV="1">
          <a:off x="7861300" y="9647281"/>
          <a:ext cx="8890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27244</xdr:rowOff>
    </xdr:from>
    <xdr:to>
      <xdr:col>41</xdr:col>
      <xdr:colOff>50800</xdr:colOff>
      <xdr:row>56</xdr:row>
      <xdr:rowOff>128126</xdr:rowOff>
    </xdr:to>
    <xdr:cxnSp macro="">
      <xdr:nvCxnSpPr>
        <xdr:cNvPr id="362" name="直線コネクタ 361"/>
        <xdr:cNvCxnSpPr/>
      </xdr:nvCxnSpPr>
      <xdr:spPr>
        <a:xfrm>
          <a:off x="6972300" y="9628444"/>
          <a:ext cx="889000" cy="10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117147</xdr:rowOff>
    </xdr:from>
    <xdr:to>
      <xdr:col>55</xdr:col>
      <xdr:colOff>50800</xdr:colOff>
      <xdr:row>55</xdr:row>
      <xdr:rowOff>47297</xdr:rowOff>
    </xdr:to>
    <xdr:sp macro="" textlink="">
      <xdr:nvSpPr>
        <xdr:cNvPr id="372" name="楕円 371"/>
        <xdr:cNvSpPr/>
      </xdr:nvSpPr>
      <xdr:spPr>
        <a:xfrm>
          <a:off x="10426700" y="93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140024</xdr:rowOff>
    </xdr:from>
    <xdr:ext cx="534377" cy="259045"/>
    <xdr:sp macro="" textlink="">
      <xdr:nvSpPr>
        <xdr:cNvPr id="373" name="普通建設事業費該当値テキスト"/>
        <xdr:cNvSpPr txBox="1"/>
      </xdr:nvSpPr>
      <xdr:spPr>
        <a:xfrm>
          <a:off x="10528300" y="922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92428</xdr:rowOff>
    </xdr:from>
    <xdr:to>
      <xdr:col>50</xdr:col>
      <xdr:colOff>165100</xdr:colOff>
      <xdr:row>56</xdr:row>
      <xdr:rowOff>22578</xdr:rowOff>
    </xdr:to>
    <xdr:sp macro="" textlink="">
      <xdr:nvSpPr>
        <xdr:cNvPr id="374" name="楕円 373"/>
        <xdr:cNvSpPr/>
      </xdr:nvSpPr>
      <xdr:spPr>
        <a:xfrm>
          <a:off x="9588500" y="95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39105</xdr:rowOff>
    </xdr:from>
    <xdr:ext cx="534377" cy="259045"/>
    <xdr:sp macro="" textlink="">
      <xdr:nvSpPr>
        <xdr:cNvPr id="375" name="テキスト ボックス 374"/>
        <xdr:cNvSpPr txBox="1"/>
      </xdr:nvSpPr>
      <xdr:spPr>
        <a:xfrm>
          <a:off x="9372111" y="92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166731</xdr:rowOff>
    </xdr:from>
    <xdr:to>
      <xdr:col>46</xdr:col>
      <xdr:colOff>38100</xdr:colOff>
      <xdr:row>56</xdr:row>
      <xdr:rowOff>96881</xdr:rowOff>
    </xdr:to>
    <xdr:sp macro="" textlink="">
      <xdr:nvSpPr>
        <xdr:cNvPr id="376" name="楕円 375"/>
        <xdr:cNvSpPr/>
      </xdr:nvSpPr>
      <xdr:spPr>
        <a:xfrm>
          <a:off x="8699500" y="95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113408</xdr:rowOff>
    </xdr:from>
    <xdr:ext cx="534377" cy="259045"/>
    <xdr:sp macro="" textlink="">
      <xdr:nvSpPr>
        <xdr:cNvPr id="377" name="テキスト ボックス 376"/>
        <xdr:cNvSpPr txBox="1"/>
      </xdr:nvSpPr>
      <xdr:spPr>
        <a:xfrm>
          <a:off x="8483111" y="93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77326</xdr:rowOff>
    </xdr:from>
    <xdr:to>
      <xdr:col>41</xdr:col>
      <xdr:colOff>101600</xdr:colOff>
      <xdr:row>57</xdr:row>
      <xdr:rowOff>7476</xdr:rowOff>
    </xdr:to>
    <xdr:sp macro="" textlink="">
      <xdr:nvSpPr>
        <xdr:cNvPr id="378" name="楕円 377"/>
        <xdr:cNvSpPr/>
      </xdr:nvSpPr>
      <xdr:spPr>
        <a:xfrm>
          <a:off x="7810500" y="9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24003</xdr:rowOff>
    </xdr:from>
    <xdr:ext cx="534377" cy="259045"/>
    <xdr:sp macro="" textlink="">
      <xdr:nvSpPr>
        <xdr:cNvPr id="379" name="テキスト ボックス 378"/>
        <xdr:cNvSpPr txBox="1"/>
      </xdr:nvSpPr>
      <xdr:spPr>
        <a:xfrm>
          <a:off x="7594111" y="94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147894</xdr:rowOff>
    </xdr:from>
    <xdr:to>
      <xdr:col>36</xdr:col>
      <xdr:colOff>165100</xdr:colOff>
      <xdr:row>56</xdr:row>
      <xdr:rowOff>78044</xdr:rowOff>
    </xdr:to>
    <xdr:sp macro="" textlink="">
      <xdr:nvSpPr>
        <xdr:cNvPr id="380" name="楕円 379"/>
        <xdr:cNvSpPr/>
      </xdr:nvSpPr>
      <xdr:spPr>
        <a:xfrm>
          <a:off x="6921500" y="95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94571</xdr:rowOff>
    </xdr:from>
    <xdr:ext cx="534377" cy="259045"/>
    <xdr:sp macro="" textlink="">
      <xdr:nvSpPr>
        <xdr:cNvPr id="381" name="テキスト ボックス 380"/>
        <xdr:cNvSpPr txBox="1"/>
      </xdr:nvSpPr>
      <xdr:spPr>
        <a:xfrm>
          <a:off x="6705111" y="93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93501</xdr:rowOff>
    </xdr:from>
    <xdr:to>
      <xdr:col>55</xdr:col>
      <xdr:colOff>0</xdr:colOff>
      <xdr:row>79</xdr:row>
      <xdr:rowOff>95962</xdr:rowOff>
    </xdr:to>
    <xdr:cxnSp macro="">
      <xdr:nvCxnSpPr>
        <xdr:cNvPr id="412" name="直線コネクタ 411"/>
        <xdr:cNvCxnSpPr/>
      </xdr:nvCxnSpPr>
      <xdr:spPr>
        <a:xfrm>
          <a:off x="9639300" y="13638051"/>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36514</xdr:rowOff>
    </xdr:from>
    <xdr:to>
      <xdr:col>50</xdr:col>
      <xdr:colOff>114300</xdr:colOff>
      <xdr:row>79</xdr:row>
      <xdr:rowOff>93501</xdr:rowOff>
    </xdr:to>
    <xdr:cxnSp macro="">
      <xdr:nvCxnSpPr>
        <xdr:cNvPr id="415" name="直線コネクタ 414"/>
        <xdr:cNvCxnSpPr/>
      </xdr:nvCxnSpPr>
      <xdr:spPr>
        <a:xfrm>
          <a:off x="8750300" y="13581064"/>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135280</xdr:rowOff>
    </xdr:from>
    <xdr:to>
      <xdr:col>45</xdr:col>
      <xdr:colOff>177800</xdr:colOff>
      <xdr:row>79</xdr:row>
      <xdr:rowOff>36514</xdr:rowOff>
    </xdr:to>
    <xdr:cxnSp macro="">
      <xdr:nvCxnSpPr>
        <xdr:cNvPr id="418" name="直線コネクタ 417"/>
        <xdr:cNvCxnSpPr/>
      </xdr:nvCxnSpPr>
      <xdr:spPr>
        <a:xfrm>
          <a:off x="7861300" y="13336930"/>
          <a:ext cx="889000" cy="24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3998</xdr:rowOff>
    </xdr:from>
    <xdr:to>
      <xdr:col>41</xdr:col>
      <xdr:colOff>50800</xdr:colOff>
      <xdr:row>77</xdr:row>
      <xdr:rowOff>135280</xdr:rowOff>
    </xdr:to>
    <xdr:cxnSp macro="">
      <xdr:nvCxnSpPr>
        <xdr:cNvPr id="421" name="直線コネクタ 420"/>
        <xdr:cNvCxnSpPr/>
      </xdr:nvCxnSpPr>
      <xdr:spPr>
        <a:xfrm>
          <a:off x="6972300" y="13205648"/>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45162</xdr:rowOff>
    </xdr:from>
    <xdr:to>
      <xdr:col>55</xdr:col>
      <xdr:colOff>50800</xdr:colOff>
      <xdr:row>79</xdr:row>
      <xdr:rowOff>146762</xdr:rowOff>
    </xdr:to>
    <xdr:sp macro="" textlink="">
      <xdr:nvSpPr>
        <xdr:cNvPr id="431" name="楕円 430"/>
        <xdr:cNvSpPr/>
      </xdr:nvSpPr>
      <xdr:spPr>
        <a:xfrm>
          <a:off x="10426700" y="135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131539</xdr:rowOff>
    </xdr:from>
    <xdr:ext cx="378565" cy="259045"/>
    <xdr:sp macro="" textlink="">
      <xdr:nvSpPr>
        <xdr:cNvPr id="432" name="普通建設事業費 （ うち新規整備　）該当値テキスト"/>
        <xdr:cNvSpPr txBox="1"/>
      </xdr:nvSpPr>
      <xdr:spPr>
        <a:xfrm>
          <a:off x="10528300" y="1350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42701</xdr:rowOff>
    </xdr:from>
    <xdr:to>
      <xdr:col>50</xdr:col>
      <xdr:colOff>165100</xdr:colOff>
      <xdr:row>79</xdr:row>
      <xdr:rowOff>144301</xdr:rowOff>
    </xdr:to>
    <xdr:sp macro="" textlink="">
      <xdr:nvSpPr>
        <xdr:cNvPr id="433" name="楕円 432"/>
        <xdr:cNvSpPr/>
      </xdr:nvSpPr>
      <xdr:spPr>
        <a:xfrm>
          <a:off x="9588500" y="135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135428</xdr:rowOff>
    </xdr:from>
    <xdr:ext cx="378565" cy="259045"/>
    <xdr:sp macro="" textlink="">
      <xdr:nvSpPr>
        <xdr:cNvPr id="434" name="テキスト ボックス 433"/>
        <xdr:cNvSpPr txBox="1"/>
      </xdr:nvSpPr>
      <xdr:spPr>
        <a:xfrm>
          <a:off x="9450017" y="1367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157164</xdr:rowOff>
    </xdr:from>
    <xdr:to>
      <xdr:col>46</xdr:col>
      <xdr:colOff>38100</xdr:colOff>
      <xdr:row>79</xdr:row>
      <xdr:rowOff>87314</xdr:rowOff>
    </xdr:to>
    <xdr:sp macro="" textlink="">
      <xdr:nvSpPr>
        <xdr:cNvPr id="435" name="楕円 434"/>
        <xdr:cNvSpPr/>
      </xdr:nvSpPr>
      <xdr:spPr>
        <a:xfrm>
          <a:off x="8699500" y="135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78441</xdr:rowOff>
    </xdr:from>
    <xdr:ext cx="469744" cy="259045"/>
    <xdr:sp macro="" textlink="">
      <xdr:nvSpPr>
        <xdr:cNvPr id="436" name="テキスト ボックス 435"/>
        <xdr:cNvSpPr txBox="1"/>
      </xdr:nvSpPr>
      <xdr:spPr>
        <a:xfrm>
          <a:off x="8515428" y="136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84480</xdr:rowOff>
    </xdr:from>
    <xdr:to>
      <xdr:col>41</xdr:col>
      <xdr:colOff>101600</xdr:colOff>
      <xdr:row>78</xdr:row>
      <xdr:rowOff>14630</xdr:rowOff>
    </xdr:to>
    <xdr:sp macro="" textlink="">
      <xdr:nvSpPr>
        <xdr:cNvPr id="437" name="楕円 436"/>
        <xdr:cNvSpPr/>
      </xdr:nvSpPr>
      <xdr:spPr>
        <a:xfrm>
          <a:off x="7810500" y="132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31157</xdr:rowOff>
    </xdr:from>
    <xdr:ext cx="534377" cy="259045"/>
    <xdr:sp macro="" textlink="">
      <xdr:nvSpPr>
        <xdr:cNvPr id="438" name="テキスト ボックス 437"/>
        <xdr:cNvSpPr txBox="1"/>
      </xdr:nvSpPr>
      <xdr:spPr>
        <a:xfrm>
          <a:off x="7594111" y="130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124648</xdr:rowOff>
    </xdr:from>
    <xdr:to>
      <xdr:col>36</xdr:col>
      <xdr:colOff>165100</xdr:colOff>
      <xdr:row>77</xdr:row>
      <xdr:rowOff>54798</xdr:rowOff>
    </xdr:to>
    <xdr:sp macro="" textlink="">
      <xdr:nvSpPr>
        <xdr:cNvPr id="439" name="楕円 438"/>
        <xdr:cNvSpPr/>
      </xdr:nvSpPr>
      <xdr:spPr>
        <a:xfrm>
          <a:off x="6921500" y="131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71326</xdr:rowOff>
    </xdr:from>
    <xdr:ext cx="534377" cy="259045"/>
    <xdr:sp macro="" textlink="">
      <xdr:nvSpPr>
        <xdr:cNvPr id="440" name="テキスト ボックス 439"/>
        <xdr:cNvSpPr txBox="1"/>
      </xdr:nvSpPr>
      <xdr:spPr>
        <a:xfrm>
          <a:off x="6705111" y="129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16078</xdr:rowOff>
    </xdr:from>
    <xdr:to>
      <xdr:col>55</xdr:col>
      <xdr:colOff>0</xdr:colOff>
      <xdr:row>94</xdr:row>
      <xdr:rowOff>43435</xdr:rowOff>
    </xdr:to>
    <xdr:cxnSp macro="">
      <xdr:nvCxnSpPr>
        <xdr:cNvPr id="469" name="直線コネクタ 468"/>
        <xdr:cNvCxnSpPr/>
      </xdr:nvCxnSpPr>
      <xdr:spPr>
        <a:xfrm flipV="1">
          <a:off x="9639300" y="15960928"/>
          <a:ext cx="838200" cy="1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43435</xdr:rowOff>
    </xdr:from>
    <xdr:to>
      <xdr:col>50</xdr:col>
      <xdr:colOff>114300</xdr:colOff>
      <xdr:row>95</xdr:row>
      <xdr:rowOff>147510</xdr:rowOff>
    </xdr:to>
    <xdr:cxnSp macro="">
      <xdr:nvCxnSpPr>
        <xdr:cNvPr id="472" name="直線コネクタ 471"/>
        <xdr:cNvCxnSpPr/>
      </xdr:nvCxnSpPr>
      <xdr:spPr>
        <a:xfrm flipV="1">
          <a:off x="8750300" y="16159735"/>
          <a:ext cx="889000" cy="27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147510</xdr:rowOff>
    </xdr:from>
    <xdr:to>
      <xdr:col>45</xdr:col>
      <xdr:colOff>177800</xdr:colOff>
      <xdr:row>98</xdr:row>
      <xdr:rowOff>1969</xdr:rowOff>
    </xdr:to>
    <xdr:cxnSp macro="">
      <xdr:nvCxnSpPr>
        <xdr:cNvPr id="475" name="直線コネクタ 474"/>
        <xdr:cNvCxnSpPr/>
      </xdr:nvCxnSpPr>
      <xdr:spPr>
        <a:xfrm flipV="1">
          <a:off x="7861300" y="16435260"/>
          <a:ext cx="889000" cy="3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164948</xdr:rowOff>
    </xdr:from>
    <xdr:to>
      <xdr:col>41</xdr:col>
      <xdr:colOff>50800</xdr:colOff>
      <xdr:row>98</xdr:row>
      <xdr:rowOff>1969</xdr:rowOff>
    </xdr:to>
    <xdr:cxnSp macro="">
      <xdr:nvCxnSpPr>
        <xdr:cNvPr id="478" name="直線コネクタ 477"/>
        <xdr:cNvCxnSpPr/>
      </xdr:nvCxnSpPr>
      <xdr:spPr>
        <a:xfrm>
          <a:off x="6972300" y="16795598"/>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136728</xdr:rowOff>
    </xdr:from>
    <xdr:to>
      <xdr:col>55</xdr:col>
      <xdr:colOff>50800</xdr:colOff>
      <xdr:row>93</xdr:row>
      <xdr:rowOff>66878</xdr:rowOff>
    </xdr:to>
    <xdr:sp macro="" textlink="">
      <xdr:nvSpPr>
        <xdr:cNvPr id="488" name="楕円 487"/>
        <xdr:cNvSpPr/>
      </xdr:nvSpPr>
      <xdr:spPr>
        <a:xfrm>
          <a:off x="10426700" y="15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159605</xdr:rowOff>
    </xdr:from>
    <xdr:ext cx="534377" cy="259045"/>
    <xdr:sp macro="" textlink="">
      <xdr:nvSpPr>
        <xdr:cNvPr id="489" name="普通建設事業費 （ うち更新整備　）該当値テキスト"/>
        <xdr:cNvSpPr txBox="1"/>
      </xdr:nvSpPr>
      <xdr:spPr>
        <a:xfrm>
          <a:off x="10528300" y="157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164085</xdr:rowOff>
    </xdr:from>
    <xdr:to>
      <xdr:col>50</xdr:col>
      <xdr:colOff>165100</xdr:colOff>
      <xdr:row>94</xdr:row>
      <xdr:rowOff>94235</xdr:rowOff>
    </xdr:to>
    <xdr:sp macro="" textlink="">
      <xdr:nvSpPr>
        <xdr:cNvPr id="490" name="楕円 489"/>
        <xdr:cNvSpPr/>
      </xdr:nvSpPr>
      <xdr:spPr>
        <a:xfrm>
          <a:off x="9588500" y="161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110762</xdr:rowOff>
    </xdr:from>
    <xdr:ext cx="534377" cy="259045"/>
    <xdr:sp macro="" textlink="">
      <xdr:nvSpPr>
        <xdr:cNvPr id="491" name="テキスト ボックス 490"/>
        <xdr:cNvSpPr txBox="1"/>
      </xdr:nvSpPr>
      <xdr:spPr>
        <a:xfrm>
          <a:off x="9372111" y="158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96710</xdr:rowOff>
    </xdr:from>
    <xdr:to>
      <xdr:col>46</xdr:col>
      <xdr:colOff>38100</xdr:colOff>
      <xdr:row>96</xdr:row>
      <xdr:rowOff>26860</xdr:rowOff>
    </xdr:to>
    <xdr:sp macro="" textlink="">
      <xdr:nvSpPr>
        <xdr:cNvPr id="492" name="楕円 491"/>
        <xdr:cNvSpPr/>
      </xdr:nvSpPr>
      <xdr:spPr>
        <a:xfrm>
          <a:off x="8699500" y="163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43387</xdr:rowOff>
    </xdr:from>
    <xdr:ext cx="534377" cy="259045"/>
    <xdr:sp macro="" textlink="">
      <xdr:nvSpPr>
        <xdr:cNvPr id="493" name="テキスト ボックス 492"/>
        <xdr:cNvSpPr txBox="1"/>
      </xdr:nvSpPr>
      <xdr:spPr>
        <a:xfrm>
          <a:off x="8483111" y="161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122619</xdr:rowOff>
    </xdr:from>
    <xdr:to>
      <xdr:col>41</xdr:col>
      <xdr:colOff>101600</xdr:colOff>
      <xdr:row>98</xdr:row>
      <xdr:rowOff>52769</xdr:rowOff>
    </xdr:to>
    <xdr:sp macro="" textlink="">
      <xdr:nvSpPr>
        <xdr:cNvPr id="494" name="楕円 493"/>
        <xdr:cNvSpPr/>
      </xdr:nvSpPr>
      <xdr:spPr>
        <a:xfrm>
          <a:off x="78105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43896</xdr:rowOff>
    </xdr:from>
    <xdr:ext cx="534377" cy="259045"/>
    <xdr:sp macro="" textlink="">
      <xdr:nvSpPr>
        <xdr:cNvPr id="495" name="テキスト ボックス 494"/>
        <xdr:cNvSpPr txBox="1"/>
      </xdr:nvSpPr>
      <xdr:spPr>
        <a:xfrm>
          <a:off x="7594111" y="168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114148</xdr:rowOff>
    </xdr:from>
    <xdr:to>
      <xdr:col>36</xdr:col>
      <xdr:colOff>165100</xdr:colOff>
      <xdr:row>98</xdr:row>
      <xdr:rowOff>44298</xdr:rowOff>
    </xdr:to>
    <xdr:sp macro="" textlink="">
      <xdr:nvSpPr>
        <xdr:cNvPr id="496" name="楕円 495"/>
        <xdr:cNvSpPr/>
      </xdr:nvSpPr>
      <xdr:spPr>
        <a:xfrm>
          <a:off x="6921500" y="167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35425</xdr:rowOff>
    </xdr:from>
    <xdr:ext cx="534377" cy="259045"/>
    <xdr:sp macro="" textlink="">
      <xdr:nvSpPr>
        <xdr:cNvPr id="497" name="テキスト ボックス 496"/>
        <xdr:cNvSpPr txBox="1"/>
      </xdr:nvSpPr>
      <xdr:spPr>
        <a:xfrm>
          <a:off x="6705111" y="168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2884</xdr:rowOff>
    </xdr:from>
    <xdr:to>
      <xdr:col>85</xdr:col>
      <xdr:colOff>127000</xdr:colOff>
      <xdr:row>78</xdr:row>
      <xdr:rowOff>24473</xdr:rowOff>
    </xdr:to>
    <xdr:cxnSp macro="">
      <xdr:nvCxnSpPr>
        <xdr:cNvPr id="632" name="直線コネクタ 631"/>
        <xdr:cNvCxnSpPr/>
      </xdr:nvCxnSpPr>
      <xdr:spPr>
        <a:xfrm>
          <a:off x="15481300" y="13375984"/>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2884</xdr:rowOff>
    </xdr:from>
    <xdr:to>
      <xdr:col>81</xdr:col>
      <xdr:colOff>50800</xdr:colOff>
      <xdr:row>78</xdr:row>
      <xdr:rowOff>9461</xdr:rowOff>
    </xdr:to>
    <xdr:cxnSp macro="">
      <xdr:nvCxnSpPr>
        <xdr:cNvPr id="635" name="直線コネクタ 634"/>
        <xdr:cNvCxnSpPr/>
      </xdr:nvCxnSpPr>
      <xdr:spPr>
        <a:xfrm flipV="1">
          <a:off x="14592300" y="13375984"/>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9461</xdr:rowOff>
    </xdr:from>
    <xdr:to>
      <xdr:col>76</xdr:col>
      <xdr:colOff>114300</xdr:colOff>
      <xdr:row>78</xdr:row>
      <xdr:rowOff>21589</xdr:rowOff>
    </xdr:to>
    <xdr:cxnSp macro="">
      <xdr:nvCxnSpPr>
        <xdr:cNvPr id="638" name="直線コネクタ 637"/>
        <xdr:cNvCxnSpPr/>
      </xdr:nvCxnSpPr>
      <xdr:spPr>
        <a:xfrm flipV="1">
          <a:off x="13703300" y="13382561"/>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21589</xdr:rowOff>
    </xdr:from>
    <xdr:to>
      <xdr:col>71</xdr:col>
      <xdr:colOff>177800</xdr:colOff>
      <xdr:row>78</xdr:row>
      <xdr:rowOff>33159</xdr:rowOff>
    </xdr:to>
    <xdr:cxnSp macro="">
      <xdr:nvCxnSpPr>
        <xdr:cNvPr id="641" name="直線コネクタ 640"/>
        <xdr:cNvCxnSpPr/>
      </xdr:nvCxnSpPr>
      <xdr:spPr>
        <a:xfrm flipV="1">
          <a:off x="12814300" y="13394689"/>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145123</xdr:rowOff>
    </xdr:from>
    <xdr:to>
      <xdr:col>85</xdr:col>
      <xdr:colOff>177800</xdr:colOff>
      <xdr:row>78</xdr:row>
      <xdr:rowOff>75273</xdr:rowOff>
    </xdr:to>
    <xdr:sp macro="" textlink="">
      <xdr:nvSpPr>
        <xdr:cNvPr id="651" name="楕円 650"/>
        <xdr:cNvSpPr/>
      </xdr:nvSpPr>
      <xdr:spPr>
        <a:xfrm>
          <a:off x="16268700" y="133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60050</xdr:rowOff>
    </xdr:from>
    <xdr:ext cx="534377" cy="259045"/>
    <xdr:sp macro="" textlink="">
      <xdr:nvSpPr>
        <xdr:cNvPr id="652" name="公債費該当値テキスト"/>
        <xdr:cNvSpPr txBox="1"/>
      </xdr:nvSpPr>
      <xdr:spPr>
        <a:xfrm>
          <a:off x="16370300" y="132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123534</xdr:rowOff>
    </xdr:from>
    <xdr:to>
      <xdr:col>81</xdr:col>
      <xdr:colOff>101600</xdr:colOff>
      <xdr:row>78</xdr:row>
      <xdr:rowOff>53684</xdr:rowOff>
    </xdr:to>
    <xdr:sp macro="" textlink="">
      <xdr:nvSpPr>
        <xdr:cNvPr id="653" name="楕円 652"/>
        <xdr:cNvSpPr/>
      </xdr:nvSpPr>
      <xdr:spPr>
        <a:xfrm>
          <a:off x="15430500" y="133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44811</xdr:rowOff>
    </xdr:from>
    <xdr:ext cx="534377" cy="259045"/>
    <xdr:sp macro="" textlink="">
      <xdr:nvSpPr>
        <xdr:cNvPr id="654" name="テキスト ボックス 653"/>
        <xdr:cNvSpPr txBox="1"/>
      </xdr:nvSpPr>
      <xdr:spPr>
        <a:xfrm>
          <a:off x="15214111" y="134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130111</xdr:rowOff>
    </xdr:from>
    <xdr:to>
      <xdr:col>76</xdr:col>
      <xdr:colOff>165100</xdr:colOff>
      <xdr:row>78</xdr:row>
      <xdr:rowOff>60261</xdr:rowOff>
    </xdr:to>
    <xdr:sp macro="" textlink="">
      <xdr:nvSpPr>
        <xdr:cNvPr id="655" name="楕円 654"/>
        <xdr:cNvSpPr/>
      </xdr:nvSpPr>
      <xdr:spPr>
        <a:xfrm>
          <a:off x="14541500" y="133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51388</xdr:rowOff>
    </xdr:from>
    <xdr:ext cx="534377" cy="259045"/>
    <xdr:sp macro="" textlink="">
      <xdr:nvSpPr>
        <xdr:cNvPr id="656" name="テキスト ボックス 655"/>
        <xdr:cNvSpPr txBox="1"/>
      </xdr:nvSpPr>
      <xdr:spPr>
        <a:xfrm>
          <a:off x="14325111" y="1342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142239</xdr:rowOff>
    </xdr:from>
    <xdr:to>
      <xdr:col>72</xdr:col>
      <xdr:colOff>38100</xdr:colOff>
      <xdr:row>78</xdr:row>
      <xdr:rowOff>72389</xdr:rowOff>
    </xdr:to>
    <xdr:sp macro="" textlink="">
      <xdr:nvSpPr>
        <xdr:cNvPr id="657" name="楕円 656"/>
        <xdr:cNvSpPr/>
      </xdr:nvSpPr>
      <xdr:spPr>
        <a:xfrm>
          <a:off x="136525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63516</xdr:rowOff>
    </xdr:from>
    <xdr:ext cx="534377" cy="259045"/>
    <xdr:sp macro="" textlink="">
      <xdr:nvSpPr>
        <xdr:cNvPr id="658" name="テキスト ボックス 657"/>
        <xdr:cNvSpPr txBox="1"/>
      </xdr:nvSpPr>
      <xdr:spPr>
        <a:xfrm>
          <a:off x="13436111" y="134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153809</xdr:rowOff>
    </xdr:from>
    <xdr:to>
      <xdr:col>67</xdr:col>
      <xdr:colOff>101600</xdr:colOff>
      <xdr:row>78</xdr:row>
      <xdr:rowOff>83959</xdr:rowOff>
    </xdr:to>
    <xdr:sp macro="" textlink="">
      <xdr:nvSpPr>
        <xdr:cNvPr id="659" name="楕円 658"/>
        <xdr:cNvSpPr/>
      </xdr:nvSpPr>
      <xdr:spPr>
        <a:xfrm>
          <a:off x="12763500" y="133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75086</xdr:rowOff>
    </xdr:from>
    <xdr:ext cx="534377" cy="259045"/>
    <xdr:sp macro="" textlink="">
      <xdr:nvSpPr>
        <xdr:cNvPr id="660" name="テキスト ボックス 659"/>
        <xdr:cNvSpPr txBox="1"/>
      </xdr:nvSpPr>
      <xdr:spPr>
        <a:xfrm>
          <a:off x="12547111" y="13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10364</xdr:rowOff>
    </xdr:from>
    <xdr:to>
      <xdr:col>85</xdr:col>
      <xdr:colOff>127000</xdr:colOff>
      <xdr:row>99</xdr:row>
      <xdr:rowOff>13441</xdr:rowOff>
    </xdr:to>
    <xdr:cxnSp macro="">
      <xdr:nvCxnSpPr>
        <xdr:cNvPr id="689" name="直線コネクタ 688"/>
        <xdr:cNvCxnSpPr/>
      </xdr:nvCxnSpPr>
      <xdr:spPr>
        <a:xfrm>
          <a:off x="15481300" y="16983914"/>
          <a:ext cx="8382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10364</xdr:rowOff>
    </xdr:from>
    <xdr:to>
      <xdr:col>81</xdr:col>
      <xdr:colOff>50800</xdr:colOff>
      <xdr:row>99</xdr:row>
      <xdr:rowOff>31510</xdr:rowOff>
    </xdr:to>
    <xdr:cxnSp macro="">
      <xdr:nvCxnSpPr>
        <xdr:cNvPr id="692" name="直線コネクタ 691"/>
        <xdr:cNvCxnSpPr/>
      </xdr:nvCxnSpPr>
      <xdr:spPr>
        <a:xfrm flipV="1">
          <a:off x="14592300" y="1698391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29363</xdr:rowOff>
    </xdr:from>
    <xdr:to>
      <xdr:col>76</xdr:col>
      <xdr:colOff>114300</xdr:colOff>
      <xdr:row>99</xdr:row>
      <xdr:rowOff>31510</xdr:rowOff>
    </xdr:to>
    <xdr:cxnSp macro="">
      <xdr:nvCxnSpPr>
        <xdr:cNvPr id="695" name="直線コネクタ 694"/>
        <xdr:cNvCxnSpPr/>
      </xdr:nvCxnSpPr>
      <xdr:spPr>
        <a:xfrm>
          <a:off x="13703300" y="17002913"/>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10199</xdr:rowOff>
    </xdr:from>
    <xdr:to>
      <xdr:col>71</xdr:col>
      <xdr:colOff>177800</xdr:colOff>
      <xdr:row>99</xdr:row>
      <xdr:rowOff>29363</xdr:rowOff>
    </xdr:to>
    <xdr:cxnSp macro="">
      <xdr:nvCxnSpPr>
        <xdr:cNvPr id="698" name="直線コネクタ 697"/>
        <xdr:cNvCxnSpPr/>
      </xdr:nvCxnSpPr>
      <xdr:spPr>
        <a:xfrm>
          <a:off x="12814300" y="16983749"/>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134091</xdr:rowOff>
    </xdr:from>
    <xdr:to>
      <xdr:col>85</xdr:col>
      <xdr:colOff>177800</xdr:colOff>
      <xdr:row>99</xdr:row>
      <xdr:rowOff>64241</xdr:rowOff>
    </xdr:to>
    <xdr:sp macro="" textlink="">
      <xdr:nvSpPr>
        <xdr:cNvPr id="708" name="楕円 707"/>
        <xdr:cNvSpPr/>
      </xdr:nvSpPr>
      <xdr:spPr>
        <a:xfrm>
          <a:off x="16268700" y="169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131014</xdr:rowOff>
    </xdr:from>
    <xdr:to>
      <xdr:col>81</xdr:col>
      <xdr:colOff>101600</xdr:colOff>
      <xdr:row>99</xdr:row>
      <xdr:rowOff>61164</xdr:rowOff>
    </xdr:to>
    <xdr:sp macro="" textlink="">
      <xdr:nvSpPr>
        <xdr:cNvPr id="710" name="楕円 709"/>
        <xdr:cNvSpPr/>
      </xdr:nvSpPr>
      <xdr:spPr>
        <a:xfrm>
          <a:off x="15430500" y="169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77691</xdr:rowOff>
    </xdr:from>
    <xdr:ext cx="534377" cy="259045"/>
    <xdr:sp macro="" textlink="">
      <xdr:nvSpPr>
        <xdr:cNvPr id="711" name="テキスト ボックス 710"/>
        <xdr:cNvSpPr txBox="1"/>
      </xdr:nvSpPr>
      <xdr:spPr>
        <a:xfrm>
          <a:off x="15214111" y="167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152160</xdr:rowOff>
    </xdr:from>
    <xdr:to>
      <xdr:col>76</xdr:col>
      <xdr:colOff>165100</xdr:colOff>
      <xdr:row>99</xdr:row>
      <xdr:rowOff>82310</xdr:rowOff>
    </xdr:to>
    <xdr:sp macro="" textlink="">
      <xdr:nvSpPr>
        <xdr:cNvPr id="712" name="楕円 711"/>
        <xdr:cNvSpPr/>
      </xdr:nvSpPr>
      <xdr:spPr>
        <a:xfrm>
          <a:off x="14541500" y="16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73437</xdr:rowOff>
    </xdr:from>
    <xdr:ext cx="469744" cy="259045"/>
    <xdr:sp macro="" textlink="">
      <xdr:nvSpPr>
        <xdr:cNvPr id="713" name="テキスト ボックス 712"/>
        <xdr:cNvSpPr txBox="1"/>
      </xdr:nvSpPr>
      <xdr:spPr>
        <a:xfrm>
          <a:off x="14357428" y="17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150013</xdr:rowOff>
    </xdr:from>
    <xdr:to>
      <xdr:col>72</xdr:col>
      <xdr:colOff>38100</xdr:colOff>
      <xdr:row>99</xdr:row>
      <xdr:rowOff>80163</xdr:rowOff>
    </xdr:to>
    <xdr:sp macro="" textlink="">
      <xdr:nvSpPr>
        <xdr:cNvPr id="714" name="楕円 713"/>
        <xdr:cNvSpPr/>
      </xdr:nvSpPr>
      <xdr:spPr>
        <a:xfrm>
          <a:off x="13652500" y="169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71290</xdr:rowOff>
    </xdr:from>
    <xdr:ext cx="469744" cy="259045"/>
    <xdr:sp macro="" textlink="">
      <xdr:nvSpPr>
        <xdr:cNvPr id="715" name="テキスト ボックス 714"/>
        <xdr:cNvSpPr txBox="1"/>
      </xdr:nvSpPr>
      <xdr:spPr>
        <a:xfrm>
          <a:off x="13468428" y="1704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130849</xdr:rowOff>
    </xdr:from>
    <xdr:to>
      <xdr:col>67</xdr:col>
      <xdr:colOff>101600</xdr:colOff>
      <xdr:row>99</xdr:row>
      <xdr:rowOff>60999</xdr:rowOff>
    </xdr:to>
    <xdr:sp macro="" textlink="">
      <xdr:nvSpPr>
        <xdr:cNvPr id="716" name="楕円 715"/>
        <xdr:cNvSpPr/>
      </xdr:nvSpPr>
      <xdr:spPr>
        <a:xfrm>
          <a:off x="12763500" y="169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77526</xdr:rowOff>
    </xdr:from>
    <xdr:ext cx="534377" cy="259045"/>
    <xdr:sp macro="" textlink="">
      <xdr:nvSpPr>
        <xdr:cNvPr id="717" name="テキスト ボックス 716"/>
        <xdr:cNvSpPr txBox="1"/>
      </xdr:nvSpPr>
      <xdr:spPr>
        <a:xfrm>
          <a:off x="12547111" y="167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105214</xdr:rowOff>
    </xdr:from>
    <xdr:to>
      <xdr:col>116</xdr:col>
      <xdr:colOff>63500</xdr:colOff>
      <xdr:row>75</xdr:row>
      <xdr:rowOff>30527</xdr:rowOff>
    </xdr:to>
    <xdr:cxnSp macro="">
      <xdr:nvCxnSpPr>
        <xdr:cNvPr id="859" name="直線コネクタ 858"/>
        <xdr:cNvCxnSpPr/>
      </xdr:nvCxnSpPr>
      <xdr:spPr>
        <a:xfrm flipV="1">
          <a:off x="21323300" y="12792514"/>
          <a:ext cx="8382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30527</xdr:rowOff>
    </xdr:from>
    <xdr:to>
      <xdr:col>111</xdr:col>
      <xdr:colOff>177800</xdr:colOff>
      <xdr:row>75</xdr:row>
      <xdr:rowOff>69781</xdr:rowOff>
    </xdr:to>
    <xdr:cxnSp macro="">
      <xdr:nvCxnSpPr>
        <xdr:cNvPr id="862" name="直線コネクタ 861"/>
        <xdr:cNvCxnSpPr/>
      </xdr:nvCxnSpPr>
      <xdr:spPr>
        <a:xfrm flipV="1">
          <a:off x="20434300" y="12889277"/>
          <a:ext cx="8890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31768</xdr:rowOff>
    </xdr:from>
    <xdr:to>
      <xdr:col>107</xdr:col>
      <xdr:colOff>50800</xdr:colOff>
      <xdr:row>75</xdr:row>
      <xdr:rowOff>69781</xdr:rowOff>
    </xdr:to>
    <xdr:cxnSp macro="">
      <xdr:nvCxnSpPr>
        <xdr:cNvPr id="865" name="直線コネクタ 864"/>
        <xdr:cNvCxnSpPr/>
      </xdr:nvCxnSpPr>
      <xdr:spPr>
        <a:xfrm>
          <a:off x="19545300" y="12719068"/>
          <a:ext cx="889000" cy="20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31768</xdr:rowOff>
    </xdr:from>
    <xdr:to>
      <xdr:col>102</xdr:col>
      <xdr:colOff>114300</xdr:colOff>
      <xdr:row>74</xdr:row>
      <xdr:rowOff>41859</xdr:rowOff>
    </xdr:to>
    <xdr:cxnSp macro="">
      <xdr:nvCxnSpPr>
        <xdr:cNvPr id="868" name="直線コネクタ 867"/>
        <xdr:cNvCxnSpPr/>
      </xdr:nvCxnSpPr>
      <xdr:spPr>
        <a:xfrm flipV="1">
          <a:off x="18656300" y="12719068"/>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54414</xdr:rowOff>
    </xdr:from>
    <xdr:to>
      <xdr:col>116</xdr:col>
      <xdr:colOff>114300</xdr:colOff>
      <xdr:row>74</xdr:row>
      <xdr:rowOff>156014</xdr:rowOff>
    </xdr:to>
    <xdr:sp macro="" textlink="">
      <xdr:nvSpPr>
        <xdr:cNvPr id="878" name="楕円 877"/>
        <xdr:cNvSpPr/>
      </xdr:nvSpPr>
      <xdr:spPr>
        <a:xfrm>
          <a:off x="22110700" y="127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77291</xdr:rowOff>
    </xdr:from>
    <xdr:ext cx="534377" cy="259045"/>
    <xdr:sp macro="" textlink="">
      <xdr:nvSpPr>
        <xdr:cNvPr id="879" name="繰出金該当値テキスト"/>
        <xdr:cNvSpPr txBox="1"/>
      </xdr:nvSpPr>
      <xdr:spPr>
        <a:xfrm>
          <a:off x="22212300" y="125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151177</xdr:rowOff>
    </xdr:from>
    <xdr:to>
      <xdr:col>112</xdr:col>
      <xdr:colOff>38100</xdr:colOff>
      <xdr:row>75</xdr:row>
      <xdr:rowOff>81327</xdr:rowOff>
    </xdr:to>
    <xdr:sp macro="" textlink="">
      <xdr:nvSpPr>
        <xdr:cNvPr id="880" name="楕円 879"/>
        <xdr:cNvSpPr/>
      </xdr:nvSpPr>
      <xdr:spPr>
        <a:xfrm>
          <a:off x="21272500" y="128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97854</xdr:rowOff>
    </xdr:from>
    <xdr:ext cx="534377" cy="259045"/>
    <xdr:sp macro="" textlink="">
      <xdr:nvSpPr>
        <xdr:cNvPr id="881" name="テキスト ボックス 880"/>
        <xdr:cNvSpPr txBox="1"/>
      </xdr:nvSpPr>
      <xdr:spPr>
        <a:xfrm>
          <a:off x="21056111" y="126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18981</xdr:rowOff>
    </xdr:from>
    <xdr:to>
      <xdr:col>107</xdr:col>
      <xdr:colOff>101600</xdr:colOff>
      <xdr:row>75</xdr:row>
      <xdr:rowOff>120581</xdr:rowOff>
    </xdr:to>
    <xdr:sp macro="" textlink="">
      <xdr:nvSpPr>
        <xdr:cNvPr id="882" name="楕円 881"/>
        <xdr:cNvSpPr/>
      </xdr:nvSpPr>
      <xdr:spPr>
        <a:xfrm>
          <a:off x="20383500" y="128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111708</xdr:rowOff>
    </xdr:from>
    <xdr:ext cx="534377" cy="259045"/>
    <xdr:sp macro="" textlink="">
      <xdr:nvSpPr>
        <xdr:cNvPr id="883" name="テキスト ボックス 882"/>
        <xdr:cNvSpPr txBox="1"/>
      </xdr:nvSpPr>
      <xdr:spPr>
        <a:xfrm>
          <a:off x="20167111" y="129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152418</xdr:rowOff>
    </xdr:from>
    <xdr:to>
      <xdr:col>102</xdr:col>
      <xdr:colOff>165100</xdr:colOff>
      <xdr:row>74</xdr:row>
      <xdr:rowOff>82568</xdr:rowOff>
    </xdr:to>
    <xdr:sp macro="" textlink="">
      <xdr:nvSpPr>
        <xdr:cNvPr id="884" name="楕円 883"/>
        <xdr:cNvSpPr/>
      </xdr:nvSpPr>
      <xdr:spPr>
        <a:xfrm>
          <a:off x="19494500" y="126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99095</xdr:rowOff>
    </xdr:from>
    <xdr:ext cx="534377" cy="259045"/>
    <xdr:sp macro="" textlink="">
      <xdr:nvSpPr>
        <xdr:cNvPr id="885" name="テキスト ボックス 884"/>
        <xdr:cNvSpPr txBox="1"/>
      </xdr:nvSpPr>
      <xdr:spPr>
        <a:xfrm>
          <a:off x="19278111" y="124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162509</xdr:rowOff>
    </xdr:from>
    <xdr:to>
      <xdr:col>98</xdr:col>
      <xdr:colOff>38100</xdr:colOff>
      <xdr:row>74</xdr:row>
      <xdr:rowOff>92659</xdr:rowOff>
    </xdr:to>
    <xdr:sp macro="" textlink="">
      <xdr:nvSpPr>
        <xdr:cNvPr id="886" name="楕円 885"/>
        <xdr:cNvSpPr/>
      </xdr:nvSpPr>
      <xdr:spPr>
        <a:xfrm>
          <a:off x="18605500" y="126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109186</xdr:rowOff>
    </xdr:from>
    <xdr:ext cx="534377" cy="259045"/>
    <xdr:sp macro="" textlink="">
      <xdr:nvSpPr>
        <xdr:cNvPr id="887" name="テキスト ボックス 886"/>
        <xdr:cNvSpPr txBox="1"/>
      </xdr:nvSpPr>
      <xdr:spPr>
        <a:xfrm>
          <a:off x="18389111" y="124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主な構成要素である物件費は、住民一人当たり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76,391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円となっており、類似団体平均と比較し高い水準にあります。これは、福生都市計画事業瑞穂町箱根ケ崎駅西土地区画整理事業を実施していることが一つの要因となっており、区画整理の完了を予定している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年度までは高い水準が続くと考えられます。しかし平成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年度は新庁舎建設に伴う事務室等移転業務委託料の皆減等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要因となり、住民一人当たりのコストは減額となっています。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また、扶助費についても主な構成要素の一つとなっています。平成２８年度から２９年度にかけては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％増となっていますが、主に社会福祉費及び児童福祉費に係る扶助費が増加傾向にあり、類似団体平均を上回っている要因の一つにもなっています。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組合施行により実施している、殿ヶ谷地区土地区画整理事業への助成金の支出についても、普通建設事業費を増加させている要因の一つとなっており、区画整理完了までは高い水準が続くと考えられます。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さらに、令和２年度まで新庁舎建設事業を行っており、例年より高い水準となっています。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33,213
32,431
16.85
15,612,563
15,329,194
187,241
6,890,269
6,814,359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85598</xdr:rowOff>
    </xdr:from>
    <xdr:to>
      <xdr:col>24</xdr:col>
      <xdr:colOff>63500</xdr:colOff>
      <xdr:row>32</xdr:row>
      <xdr:rowOff>86360</xdr:rowOff>
    </xdr:to>
    <xdr:cxnSp macro="">
      <xdr:nvCxnSpPr>
        <xdr:cNvPr id="61" name="直線コネクタ 60"/>
        <xdr:cNvCxnSpPr/>
      </xdr:nvCxnSpPr>
      <xdr:spPr>
        <a:xfrm>
          <a:off x="3797300" y="557199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85598</xdr:rowOff>
    </xdr:from>
    <xdr:to>
      <xdr:col>19</xdr:col>
      <xdr:colOff>177800</xdr:colOff>
      <xdr:row>32</xdr:row>
      <xdr:rowOff>108839</xdr:rowOff>
    </xdr:to>
    <xdr:cxnSp macro="">
      <xdr:nvCxnSpPr>
        <xdr:cNvPr id="64" name="直線コネクタ 63"/>
        <xdr:cNvCxnSpPr/>
      </xdr:nvCxnSpPr>
      <xdr:spPr>
        <a:xfrm flipV="1">
          <a:off x="2908300" y="557199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127889</xdr:rowOff>
    </xdr:from>
    <xdr:to>
      <xdr:col>15</xdr:col>
      <xdr:colOff>50800</xdr:colOff>
      <xdr:row>32</xdr:row>
      <xdr:rowOff>108839</xdr:rowOff>
    </xdr:to>
    <xdr:cxnSp macro="">
      <xdr:nvCxnSpPr>
        <xdr:cNvPr id="67" name="直線コネクタ 66"/>
        <xdr:cNvCxnSpPr/>
      </xdr:nvCxnSpPr>
      <xdr:spPr>
        <a:xfrm>
          <a:off x="2019300" y="54428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127889</xdr:rowOff>
    </xdr:from>
    <xdr:to>
      <xdr:col>10</xdr:col>
      <xdr:colOff>114300</xdr:colOff>
      <xdr:row>32</xdr:row>
      <xdr:rowOff>66167</xdr:rowOff>
    </xdr:to>
    <xdr:cxnSp macro="">
      <xdr:nvCxnSpPr>
        <xdr:cNvPr id="70" name="直線コネクタ 69"/>
        <xdr:cNvCxnSpPr/>
      </xdr:nvCxnSpPr>
      <xdr:spPr>
        <a:xfrm flipV="1">
          <a:off x="1130300" y="544283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35560</xdr:rowOff>
    </xdr:from>
    <xdr:to>
      <xdr:col>24</xdr:col>
      <xdr:colOff>114300</xdr:colOff>
      <xdr:row>32</xdr:row>
      <xdr:rowOff>137160</xdr:rowOff>
    </xdr:to>
    <xdr:sp macro="" textlink="">
      <xdr:nvSpPr>
        <xdr:cNvPr id="80" name="楕円 79"/>
        <xdr:cNvSpPr/>
      </xdr:nvSpPr>
      <xdr:spPr>
        <a:xfrm>
          <a:off x="45847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58437</xdr:rowOff>
    </xdr:from>
    <xdr:ext cx="469744" cy="259045"/>
    <xdr:sp macro="" textlink="">
      <xdr:nvSpPr>
        <xdr:cNvPr id="81" name="議会費該当値テキスト"/>
        <xdr:cNvSpPr txBox="1"/>
      </xdr:nvSpPr>
      <xdr:spPr>
        <a:xfrm>
          <a:off x="4686300"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34798</xdr:rowOff>
    </xdr:from>
    <xdr:to>
      <xdr:col>20</xdr:col>
      <xdr:colOff>38100</xdr:colOff>
      <xdr:row>32</xdr:row>
      <xdr:rowOff>136398</xdr:rowOff>
    </xdr:to>
    <xdr:sp macro="" textlink="">
      <xdr:nvSpPr>
        <xdr:cNvPr id="82" name="楕円 81"/>
        <xdr:cNvSpPr/>
      </xdr:nvSpPr>
      <xdr:spPr>
        <a:xfrm>
          <a:off x="3746500" y="5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152925</xdr:rowOff>
    </xdr:from>
    <xdr:ext cx="469744" cy="259045"/>
    <xdr:sp macro="" textlink="">
      <xdr:nvSpPr>
        <xdr:cNvPr id="83" name="テキスト ボックス 82"/>
        <xdr:cNvSpPr txBox="1"/>
      </xdr:nvSpPr>
      <xdr:spPr>
        <a:xfrm>
          <a:off x="3562428" y="52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58039</xdr:rowOff>
    </xdr:from>
    <xdr:to>
      <xdr:col>15</xdr:col>
      <xdr:colOff>101600</xdr:colOff>
      <xdr:row>32</xdr:row>
      <xdr:rowOff>159639</xdr:rowOff>
    </xdr:to>
    <xdr:sp macro="" textlink="">
      <xdr:nvSpPr>
        <xdr:cNvPr id="84" name="楕円 83"/>
        <xdr:cNvSpPr/>
      </xdr:nvSpPr>
      <xdr:spPr>
        <a:xfrm>
          <a:off x="2857500" y="5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4716</xdr:rowOff>
    </xdr:from>
    <xdr:ext cx="469744" cy="259045"/>
    <xdr:sp macro="" textlink="">
      <xdr:nvSpPr>
        <xdr:cNvPr id="85" name="テキスト ボックス 84"/>
        <xdr:cNvSpPr txBox="1"/>
      </xdr:nvSpPr>
      <xdr:spPr>
        <a:xfrm>
          <a:off x="2673428" y="531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77089</xdr:rowOff>
    </xdr:from>
    <xdr:to>
      <xdr:col>10</xdr:col>
      <xdr:colOff>165100</xdr:colOff>
      <xdr:row>32</xdr:row>
      <xdr:rowOff>7239</xdr:rowOff>
    </xdr:to>
    <xdr:sp macro="" textlink="">
      <xdr:nvSpPr>
        <xdr:cNvPr id="86" name="楕円 85"/>
        <xdr:cNvSpPr/>
      </xdr:nvSpPr>
      <xdr:spPr>
        <a:xfrm>
          <a:off x="1968500" y="53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23766</xdr:rowOff>
    </xdr:from>
    <xdr:ext cx="469744" cy="259045"/>
    <xdr:sp macro="" textlink="">
      <xdr:nvSpPr>
        <xdr:cNvPr id="87" name="テキスト ボックス 86"/>
        <xdr:cNvSpPr txBox="1"/>
      </xdr:nvSpPr>
      <xdr:spPr>
        <a:xfrm>
          <a:off x="1784428" y="5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15367</xdr:rowOff>
    </xdr:from>
    <xdr:to>
      <xdr:col>6</xdr:col>
      <xdr:colOff>38100</xdr:colOff>
      <xdr:row>32</xdr:row>
      <xdr:rowOff>116967</xdr:rowOff>
    </xdr:to>
    <xdr:sp macro="" textlink="">
      <xdr:nvSpPr>
        <xdr:cNvPr id="88" name="楕円 87"/>
        <xdr:cNvSpPr/>
      </xdr:nvSpPr>
      <xdr:spPr>
        <a:xfrm>
          <a:off x="1079500" y="55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133494</xdr:rowOff>
    </xdr:from>
    <xdr:ext cx="469744" cy="259045"/>
    <xdr:sp macro="" textlink="">
      <xdr:nvSpPr>
        <xdr:cNvPr id="89" name="テキスト ボックス 88"/>
        <xdr:cNvSpPr txBox="1"/>
      </xdr:nvSpPr>
      <xdr:spPr>
        <a:xfrm>
          <a:off x="895428" y="527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105398</xdr:rowOff>
    </xdr:from>
    <xdr:to>
      <xdr:col>24</xdr:col>
      <xdr:colOff>63500</xdr:colOff>
      <xdr:row>58</xdr:row>
      <xdr:rowOff>125470</xdr:rowOff>
    </xdr:to>
    <xdr:cxnSp macro="">
      <xdr:nvCxnSpPr>
        <xdr:cNvPr id="118" name="直線コネクタ 117"/>
        <xdr:cNvCxnSpPr/>
      </xdr:nvCxnSpPr>
      <xdr:spPr>
        <a:xfrm flipV="1">
          <a:off x="3797300" y="10049498"/>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125470</xdr:rowOff>
    </xdr:from>
    <xdr:to>
      <xdr:col>19</xdr:col>
      <xdr:colOff>177800</xdr:colOff>
      <xdr:row>58</xdr:row>
      <xdr:rowOff>145155</xdr:rowOff>
    </xdr:to>
    <xdr:cxnSp macro="">
      <xdr:nvCxnSpPr>
        <xdr:cNvPr id="121" name="直線コネクタ 120"/>
        <xdr:cNvCxnSpPr/>
      </xdr:nvCxnSpPr>
      <xdr:spPr>
        <a:xfrm flipV="1">
          <a:off x="2908300" y="10069570"/>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145155</xdr:rowOff>
    </xdr:from>
    <xdr:to>
      <xdr:col>15</xdr:col>
      <xdr:colOff>50800</xdr:colOff>
      <xdr:row>58</xdr:row>
      <xdr:rowOff>150492</xdr:rowOff>
    </xdr:to>
    <xdr:cxnSp macro="">
      <xdr:nvCxnSpPr>
        <xdr:cNvPr id="124" name="直線コネクタ 123"/>
        <xdr:cNvCxnSpPr/>
      </xdr:nvCxnSpPr>
      <xdr:spPr>
        <a:xfrm flipV="1">
          <a:off x="2019300" y="10089255"/>
          <a:ext cx="8890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145230</xdr:rowOff>
    </xdr:from>
    <xdr:to>
      <xdr:col>10</xdr:col>
      <xdr:colOff>114300</xdr:colOff>
      <xdr:row>58</xdr:row>
      <xdr:rowOff>150492</xdr:rowOff>
    </xdr:to>
    <xdr:cxnSp macro="">
      <xdr:nvCxnSpPr>
        <xdr:cNvPr id="127" name="直線コネクタ 126"/>
        <xdr:cNvCxnSpPr/>
      </xdr:nvCxnSpPr>
      <xdr:spPr>
        <a:xfrm>
          <a:off x="1130300" y="10089330"/>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54598</xdr:rowOff>
    </xdr:from>
    <xdr:to>
      <xdr:col>24</xdr:col>
      <xdr:colOff>114300</xdr:colOff>
      <xdr:row>58</xdr:row>
      <xdr:rowOff>156198</xdr:rowOff>
    </xdr:to>
    <xdr:sp macro="" textlink="">
      <xdr:nvSpPr>
        <xdr:cNvPr id="137" name="楕円 136"/>
        <xdr:cNvSpPr/>
      </xdr:nvSpPr>
      <xdr:spPr>
        <a:xfrm>
          <a:off x="4584700" y="99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13975</xdr:rowOff>
    </xdr:from>
    <xdr:ext cx="534377" cy="259045"/>
    <xdr:sp macro="" textlink="">
      <xdr:nvSpPr>
        <xdr:cNvPr id="138" name="総務費該当値テキスト"/>
        <xdr:cNvSpPr txBox="1"/>
      </xdr:nvSpPr>
      <xdr:spPr>
        <a:xfrm>
          <a:off x="4686300" y="97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74670</xdr:rowOff>
    </xdr:from>
    <xdr:to>
      <xdr:col>20</xdr:col>
      <xdr:colOff>38100</xdr:colOff>
      <xdr:row>59</xdr:row>
      <xdr:rowOff>4820</xdr:rowOff>
    </xdr:to>
    <xdr:sp macro="" textlink="">
      <xdr:nvSpPr>
        <xdr:cNvPr id="139" name="楕円 138"/>
        <xdr:cNvSpPr/>
      </xdr:nvSpPr>
      <xdr:spPr>
        <a:xfrm>
          <a:off x="3746500" y="10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21347</xdr:rowOff>
    </xdr:from>
    <xdr:ext cx="534377" cy="259045"/>
    <xdr:sp macro="" textlink="">
      <xdr:nvSpPr>
        <xdr:cNvPr id="140" name="テキスト ボックス 139"/>
        <xdr:cNvSpPr txBox="1"/>
      </xdr:nvSpPr>
      <xdr:spPr>
        <a:xfrm>
          <a:off x="3530111" y="97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94355</xdr:rowOff>
    </xdr:from>
    <xdr:to>
      <xdr:col>15</xdr:col>
      <xdr:colOff>101600</xdr:colOff>
      <xdr:row>59</xdr:row>
      <xdr:rowOff>24505</xdr:rowOff>
    </xdr:to>
    <xdr:sp macro="" textlink="">
      <xdr:nvSpPr>
        <xdr:cNvPr id="141" name="楕円 140"/>
        <xdr:cNvSpPr/>
      </xdr:nvSpPr>
      <xdr:spPr>
        <a:xfrm>
          <a:off x="2857500" y="10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41032</xdr:rowOff>
    </xdr:from>
    <xdr:ext cx="534377" cy="259045"/>
    <xdr:sp macro="" textlink="">
      <xdr:nvSpPr>
        <xdr:cNvPr id="142" name="テキスト ボックス 141"/>
        <xdr:cNvSpPr txBox="1"/>
      </xdr:nvSpPr>
      <xdr:spPr>
        <a:xfrm>
          <a:off x="2641111" y="98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99692</xdr:rowOff>
    </xdr:from>
    <xdr:to>
      <xdr:col>10</xdr:col>
      <xdr:colOff>165100</xdr:colOff>
      <xdr:row>59</xdr:row>
      <xdr:rowOff>29842</xdr:rowOff>
    </xdr:to>
    <xdr:sp macro="" textlink="">
      <xdr:nvSpPr>
        <xdr:cNvPr id="143" name="楕円 142"/>
        <xdr:cNvSpPr/>
      </xdr:nvSpPr>
      <xdr:spPr>
        <a:xfrm>
          <a:off x="1968500" y="100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20969</xdr:rowOff>
    </xdr:from>
    <xdr:ext cx="534377" cy="259045"/>
    <xdr:sp macro="" textlink="">
      <xdr:nvSpPr>
        <xdr:cNvPr id="144" name="テキスト ボックス 143"/>
        <xdr:cNvSpPr txBox="1"/>
      </xdr:nvSpPr>
      <xdr:spPr>
        <a:xfrm>
          <a:off x="1752111" y="101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94430</xdr:rowOff>
    </xdr:from>
    <xdr:to>
      <xdr:col>6</xdr:col>
      <xdr:colOff>38100</xdr:colOff>
      <xdr:row>59</xdr:row>
      <xdr:rowOff>24580</xdr:rowOff>
    </xdr:to>
    <xdr:sp macro="" textlink="">
      <xdr:nvSpPr>
        <xdr:cNvPr id="145" name="楕円 144"/>
        <xdr:cNvSpPr/>
      </xdr:nvSpPr>
      <xdr:spPr>
        <a:xfrm>
          <a:off x="1079500" y="100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41107</xdr:rowOff>
    </xdr:from>
    <xdr:ext cx="534377" cy="259045"/>
    <xdr:sp macro="" textlink="">
      <xdr:nvSpPr>
        <xdr:cNvPr id="146" name="テキスト ボックス 145"/>
        <xdr:cNvSpPr txBox="1"/>
      </xdr:nvSpPr>
      <xdr:spPr>
        <a:xfrm>
          <a:off x="863111" y="98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117428</xdr:rowOff>
    </xdr:from>
    <xdr:to>
      <xdr:col>24</xdr:col>
      <xdr:colOff>63500</xdr:colOff>
      <xdr:row>76</xdr:row>
      <xdr:rowOff>8472</xdr:rowOff>
    </xdr:to>
    <xdr:cxnSp macro="">
      <xdr:nvCxnSpPr>
        <xdr:cNvPr id="178" name="直線コネクタ 177"/>
        <xdr:cNvCxnSpPr/>
      </xdr:nvCxnSpPr>
      <xdr:spPr>
        <a:xfrm flipV="1">
          <a:off x="3797300" y="12976178"/>
          <a:ext cx="838200" cy="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8472</xdr:rowOff>
    </xdr:from>
    <xdr:to>
      <xdr:col>19</xdr:col>
      <xdr:colOff>177800</xdr:colOff>
      <xdr:row>76</xdr:row>
      <xdr:rowOff>17954</xdr:rowOff>
    </xdr:to>
    <xdr:cxnSp macro="">
      <xdr:nvCxnSpPr>
        <xdr:cNvPr id="181" name="直線コネクタ 180"/>
        <xdr:cNvCxnSpPr/>
      </xdr:nvCxnSpPr>
      <xdr:spPr>
        <a:xfrm flipV="1">
          <a:off x="2908300" y="13038672"/>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17954</xdr:rowOff>
    </xdr:from>
    <xdr:to>
      <xdr:col>15</xdr:col>
      <xdr:colOff>50800</xdr:colOff>
      <xdr:row>76</xdr:row>
      <xdr:rowOff>39236</xdr:rowOff>
    </xdr:to>
    <xdr:cxnSp macro="">
      <xdr:nvCxnSpPr>
        <xdr:cNvPr id="184" name="直線コネクタ 183"/>
        <xdr:cNvCxnSpPr/>
      </xdr:nvCxnSpPr>
      <xdr:spPr>
        <a:xfrm flipV="1">
          <a:off x="2019300" y="13048154"/>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39236</xdr:rowOff>
    </xdr:from>
    <xdr:to>
      <xdr:col>10</xdr:col>
      <xdr:colOff>114300</xdr:colOff>
      <xdr:row>76</xdr:row>
      <xdr:rowOff>60049</xdr:rowOff>
    </xdr:to>
    <xdr:cxnSp macro="">
      <xdr:nvCxnSpPr>
        <xdr:cNvPr id="187" name="直線コネクタ 186"/>
        <xdr:cNvCxnSpPr/>
      </xdr:nvCxnSpPr>
      <xdr:spPr>
        <a:xfrm flipV="1">
          <a:off x="1130300" y="13069436"/>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66628</xdr:rowOff>
    </xdr:from>
    <xdr:to>
      <xdr:col>24</xdr:col>
      <xdr:colOff>114300</xdr:colOff>
      <xdr:row>75</xdr:row>
      <xdr:rowOff>168228</xdr:rowOff>
    </xdr:to>
    <xdr:sp macro="" textlink="">
      <xdr:nvSpPr>
        <xdr:cNvPr id="197" name="楕円 196"/>
        <xdr:cNvSpPr/>
      </xdr:nvSpPr>
      <xdr:spPr>
        <a:xfrm>
          <a:off x="4584700" y="12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89505</xdr:rowOff>
    </xdr:from>
    <xdr:ext cx="599010" cy="259045"/>
    <xdr:sp macro="" textlink="">
      <xdr:nvSpPr>
        <xdr:cNvPr id="198" name="民生費該当値テキスト"/>
        <xdr:cNvSpPr txBox="1"/>
      </xdr:nvSpPr>
      <xdr:spPr>
        <a:xfrm>
          <a:off x="4686300" y="1277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129122</xdr:rowOff>
    </xdr:from>
    <xdr:to>
      <xdr:col>20</xdr:col>
      <xdr:colOff>38100</xdr:colOff>
      <xdr:row>76</xdr:row>
      <xdr:rowOff>59272</xdr:rowOff>
    </xdr:to>
    <xdr:sp macro="" textlink="">
      <xdr:nvSpPr>
        <xdr:cNvPr id="199" name="楕円 198"/>
        <xdr:cNvSpPr/>
      </xdr:nvSpPr>
      <xdr:spPr>
        <a:xfrm>
          <a:off x="3746500" y="129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75799</xdr:rowOff>
    </xdr:from>
    <xdr:ext cx="599010" cy="259045"/>
    <xdr:sp macro="" textlink="">
      <xdr:nvSpPr>
        <xdr:cNvPr id="200" name="テキスト ボックス 199"/>
        <xdr:cNvSpPr txBox="1"/>
      </xdr:nvSpPr>
      <xdr:spPr>
        <a:xfrm>
          <a:off x="3497795" y="1276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138604</xdr:rowOff>
    </xdr:from>
    <xdr:to>
      <xdr:col>15</xdr:col>
      <xdr:colOff>101600</xdr:colOff>
      <xdr:row>76</xdr:row>
      <xdr:rowOff>68754</xdr:rowOff>
    </xdr:to>
    <xdr:sp macro="" textlink="">
      <xdr:nvSpPr>
        <xdr:cNvPr id="201" name="楕円 200"/>
        <xdr:cNvSpPr/>
      </xdr:nvSpPr>
      <xdr:spPr>
        <a:xfrm>
          <a:off x="2857500" y="129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85281</xdr:rowOff>
    </xdr:from>
    <xdr:ext cx="599010" cy="259045"/>
    <xdr:sp macro="" textlink="">
      <xdr:nvSpPr>
        <xdr:cNvPr id="202" name="テキスト ボックス 201"/>
        <xdr:cNvSpPr txBox="1"/>
      </xdr:nvSpPr>
      <xdr:spPr>
        <a:xfrm>
          <a:off x="2608795" y="1277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159886</xdr:rowOff>
    </xdr:from>
    <xdr:to>
      <xdr:col>10</xdr:col>
      <xdr:colOff>165100</xdr:colOff>
      <xdr:row>76</xdr:row>
      <xdr:rowOff>90036</xdr:rowOff>
    </xdr:to>
    <xdr:sp macro="" textlink="">
      <xdr:nvSpPr>
        <xdr:cNvPr id="203" name="楕円 202"/>
        <xdr:cNvSpPr/>
      </xdr:nvSpPr>
      <xdr:spPr>
        <a:xfrm>
          <a:off x="1968500" y="130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106563</xdr:rowOff>
    </xdr:from>
    <xdr:ext cx="599010" cy="259045"/>
    <xdr:sp macro="" textlink="">
      <xdr:nvSpPr>
        <xdr:cNvPr id="204" name="テキスト ボックス 203"/>
        <xdr:cNvSpPr txBox="1"/>
      </xdr:nvSpPr>
      <xdr:spPr>
        <a:xfrm>
          <a:off x="1719795" y="1279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9249</xdr:rowOff>
    </xdr:from>
    <xdr:to>
      <xdr:col>6</xdr:col>
      <xdr:colOff>38100</xdr:colOff>
      <xdr:row>76</xdr:row>
      <xdr:rowOff>110849</xdr:rowOff>
    </xdr:to>
    <xdr:sp macro="" textlink="">
      <xdr:nvSpPr>
        <xdr:cNvPr id="205" name="楕円 204"/>
        <xdr:cNvSpPr/>
      </xdr:nvSpPr>
      <xdr:spPr>
        <a:xfrm>
          <a:off x="1079500" y="130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127376</xdr:rowOff>
    </xdr:from>
    <xdr:ext cx="599010" cy="259045"/>
    <xdr:sp macro="" textlink="">
      <xdr:nvSpPr>
        <xdr:cNvPr id="206" name="テキスト ボックス 205"/>
        <xdr:cNvSpPr txBox="1"/>
      </xdr:nvSpPr>
      <xdr:spPr>
        <a:xfrm>
          <a:off x="830795" y="1281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20518</xdr:rowOff>
    </xdr:from>
    <xdr:to>
      <xdr:col>24</xdr:col>
      <xdr:colOff>63500</xdr:colOff>
      <xdr:row>97</xdr:row>
      <xdr:rowOff>86224</xdr:rowOff>
    </xdr:to>
    <xdr:cxnSp macro="">
      <xdr:nvCxnSpPr>
        <xdr:cNvPr id="238" name="直線コネクタ 237"/>
        <xdr:cNvCxnSpPr/>
      </xdr:nvCxnSpPr>
      <xdr:spPr>
        <a:xfrm flipV="1">
          <a:off x="3797300" y="16651168"/>
          <a:ext cx="8382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82077</xdr:rowOff>
    </xdr:from>
    <xdr:to>
      <xdr:col>19</xdr:col>
      <xdr:colOff>177800</xdr:colOff>
      <xdr:row>97</xdr:row>
      <xdr:rowOff>86224</xdr:rowOff>
    </xdr:to>
    <xdr:cxnSp macro="">
      <xdr:nvCxnSpPr>
        <xdr:cNvPr id="241" name="直線コネクタ 240"/>
        <xdr:cNvCxnSpPr/>
      </xdr:nvCxnSpPr>
      <xdr:spPr>
        <a:xfrm>
          <a:off x="2908300" y="16712727"/>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71055</xdr:rowOff>
    </xdr:from>
    <xdr:to>
      <xdr:col>15</xdr:col>
      <xdr:colOff>50800</xdr:colOff>
      <xdr:row>97</xdr:row>
      <xdr:rowOff>82077</xdr:rowOff>
    </xdr:to>
    <xdr:cxnSp macro="">
      <xdr:nvCxnSpPr>
        <xdr:cNvPr id="244" name="直線コネクタ 243"/>
        <xdr:cNvCxnSpPr/>
      </xdr:nvCxnSpPr>
      <xdr:spPr>
        <a:xfrm>
          <a:off x="2019300" y="16701705"/>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71055</xdr:rowOff>
    </xdr:from>
    <xdr:to>
      <xdr:col>10</xdr:col>
      <xdr:colOff>114300</xdr:colOff>
      <xdr:row>97</xdr:row>
      <xdr:rowOff>78615</xdr:rowOff>
    </xdr:to>
    <xdr:cxnSp macro="">
      <xdr:nvCxnSpPr>
        <xdr:cNvPr id="247" name="直線コネクタ 246"/>
        <xdr:cNvCxnSpPr/>
      </xdr:nvCxnSpPr>
      <xdr:spPr>
        <a:xfrm flipV="1">
          <a:off x="1130300" y="16701705"/>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141168</xdr:rowOff>
    </xdr:from>
    <xdr:to>
      <xdr:col>24</xdr:col>
      <xdr:colOff>114300</xdr:colOff>
      <xdr:row>97</xdr:row>
      <xdr:rowOff>71318</xdr:rowOff>
    </xdr:to>
    <xdr:sp macro="" textlink="">
      <xdr:nvSpPr>
        <xdr:cNvPr id="257" name="楕円 256"/>
        <xdr:cNvSpPr/>
      </xdr:nvSpPr>
      <xdr:spPr>
        <a:xfrm>
          <a:off x="4584700" y="1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164045</xdr:rowOff>
    </xdr:from>
    <xdr:ext cx="534377" cy="259045"/>
    <xdr:sp macro="" textlink="">
      <xdr:nvSpPr>
        <xdr:cNvPr id="258" name="衛生費該当値テキスト"/>
        <xdr:cNvSpPr txBox="1"/>
      </xdr:nvSpPr>
      <xdr:spPr>
        <a:xfrm>
          <a:off x="4686300" y="164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35424</xdr:rowOff>
    </xdr:from>
    <xdr:to>
      <xdr:col>20</xdr:col>
      <xdr:colOff>38100</xdr:colOff>
      <xdr:row>97</xdr:row>
      <xdr:rowOff>137024</xdr:rowOff>
    </xdr:to>
    <xdr:sp macro="" textlink="">
      <xdr:nvSpPr>
        <xdr:cNvPr id="259" name="楕円 258"/>
        <xdr:cNvSpPr/>
      </xdr:nvSpPr>
      <xdr:spPr>
        <a:xfrm>
          <a:off x="3746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153551</xdr:rowOff>
    </xdr:from>
    <xdr:ext cx="534377" cy="259045"/>
    <xdr:sp macro="" textlink="">
      <xdr:nvSpPr>
        <xdr:cNvPr id="260" name="テキスト ボックス 259"/>
        <xdr:cNvSpPr txBox="1"/>
      </xdr:nvSpPr>
      <xdr:spPr>
        <a:xfrm>
          <a:off x="3530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31277</xdr:rowOff>
    </xdr:from>
    <xdr:to>
      <xdr:col>15</xdr:col>
      <xdr:colOff>101600</xdr:colOff>
      <xdr:row>97</xdr:row>
      <xdr:rowOff>132877</xdr:rowOff>
    </xdr:to>
    <xdr:sp macro="" textlink="">
      <xdr:nvSpPr>
        <xdr:cNvPr id="261" name="楕円 260"/>
        <xdr:cNvSpPr/>
      </xdr:nvSpPr>
      <xdr:spPr>
        <a:xfrm>
          <a:off x="2857500" y="166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149404</xdr:rowOff>
    </xdr:from>
    <xdr:ext cx="534377" cy="259045"/>
    <xdr:sp macro="" textlink="">
      <xdr:nvSpPr>
        <xdr:cNvPr id="262" name="テキスト ボックス 261"/>
        <xdr:cNvSpPr txBox="1"/>
      </xdr:nvSpPr>
      <xdr:spPr>
        <a:xfrm>
          <a:off x="2641111" y="1643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20255</xdr:rowOff>
    </xdr:from>
    <xdr:to>
      <xdr:col>10</xdr:col>
      <xdr:colOff>165100</xdr:colOff>
      <xdr:row>97</xdr:row>
      <xdr:rowOff>121855</xdr:rowOff>
    </xdr:to>
    <xdr:sp macro="" textlink="">
      <xdr:nvSpPr>
        <xdr:cNvPr id="263" name="楕円 262"/>
        <xdr:cNvSpPr/>
      </xdr:nvSpPr>
      <xdr:spPr>
        <a:xfrm>
          <a:off x="1968500" y="166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138382</xdr:rowOff>
    </xdr:from>
    <xdr:ext cx="534377" cy="259045"/>
    <xdr:sp macro="" textlink="">
      <xdr:nvSpPr>
        <xdr:cNvPr id="264" name="テキスト ボックス 263"/>
        <xdr:cNvSpPr txBox="1"/>
      </xdr:nvSpPr>
      <xdr:spPr>
        <a:xfrm>
          <a:off x="1752111" y="164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27815</xdr:rowOff>
    </xdr:from>
    <xdr:to>
      <xdr:col>6</xdr:col>
      <xdr:colOff>38100</xdr:colOff>
      <xdr:row>97</xdr:row>
      <xdr:rowOff>129415</xdr:rowOff>
    </xdr:to>
    <xdr:sp macro="" textlink="">
      <xdr:nvSpPr>
        <xdr:cNvPr id="265" name="楕円 264"/>
        <xdr:cNvSpPr/>
      </xdr:nvSpPr>
      <xdr:spPr>
        <a:xfrm>
          <a:off x="1079500" y="166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145942</xdr:rowOff>
    </xdr:from>
    <xdr:ext cx="534377" cy="259045"/>
    <xdr:sp macro="" textlink="">
      <xdr:nvSpPr>
        <xdr:cNvPr id="266" name="テキスト ボックス 265"/>
        <xdr:cNvSpPr txBox="1"/>
      </xdr:nvSpPr>
      <xdr:spPr>
        <a:xfrm>
          <a:off x="863111" y="164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78740</xdr:rowOff>
    </xdr:from>
    <xdr:to>
      <xdr:col>55</xdr:col>
      <xdr:colOff>0</xdr:colOff>
      <xdr:row>30</xdr:row>
      <xdr:rowOff>84074</xdr:rowOff>
    </xdr:to>
    <xdr:cxnSp macro="">
      <xdr:nvCxnSpPr>
        <xdr:cNvPr id="295" name="直線コネクタ 294"/>
        <xdr:cNvCxnSpPr/>
      </xdr:nvCxnSpPr>
      <xdr:spPr>
        <a:xfrm flipV="1">
          <a:off x="9639300" y="522224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84074</xdr:rowOff>
    </xdr:from>
    <xdr:to>
      <xdr:col>50</xdr:col>
      <xdr:colOff>114300</xdr:colOff>
      <xdr:row>30</xdr:row>
      <xdr:rowOff>93218</xdr:rowOff>
    </xdr:to>
    <xdr:cxnSp macro="">
      <xdr:nvCxnSpPr>
        <xdr:cNvPr id="298" name="直線コネクタ 297"/>
        <xdr:cNvCxnSpPr/>
      </xdr:nvCxnSpPr>
      <xdr:spPr>
        <a:xfrm flipV="1">
          <a:off x="8750300" y="52275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93218</xdr:rowOff>
    </xdr:from>
    <xdr:to>
      <xdr:col>45</xdr:col>
      <xdr:colOff>177800</xdr:colOff>
      <xdr:row>30</xdr:row>
      <xdr:rowOff>118745</xdr:rowOff>
    </xdr:to>
    <xdr:cxnSp macro="">
      <xdr:nvCxnSpPr>
        <xdr:cNvPr id="301" name="直線コネクタ 300"/>
        <xdr:cNvCxnSpPr/>
      </xdr:nvCxnSpPr>
      <xdr:spPr>
        <a:xfrm flipV="1">
          <a:off x="7861300" y="523671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96266</xdr:rowOff>
    </xdr:from>
    <xdr:to>
      <xdr:col>41</xdr:col>
      <xdr:colOff>50800</xdr:colOff>
      <xdr:row>30</xdr:row>
      <xdr:rowOff>118745</xdr:rowOff>
    </xdr:to>
    <xdr:cxnSp macro="">
      <xdr:nvCxnSpPr>
        <xdr:cNvPr id="304" name="直線コネクタ 303"/>
        <xdr:cNvCxnSpPr/>
      </xdr:nvCxnSpPr>
      <xdr:spPr>
        <a:xfrm>
          <a:off x="6972300" y="523976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27940</xdr:rowOff>
    </xdr:from>
    <xdr:to>
      <xdr:col>55</xdr:col>
      <xdr:colOff>50800</xdr:colOff>
      <xdr:row>30</xdr:row>
      <xdr:rowOff>129540</xdr:rowOff>
    </xdr:to>
    <xdr:sp macro="" textlink="">
      <xdr:nvSpPr>
        <xdr:cNvPr id="314" name="楕円 313"/>
        <xdr:cNvSpPr/>
      </xdr:nvSpPr>
      <xdr:spPr>
        <a:xfrm>
          <a:off x="10426700" y="51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152417</xdr:rowOff>
    </xdr:from>
    <xdr:ext cx="469744" cy="259045"/>
    <xdr:sp macro="" textlink="">
      <xdr:nvSpPr>
        <xdr:cNvPr id="315" name="労働費該当値テキスト"/>
        <xdr:cNvSpPr txBox="1"/>
      </xdr:nvSpPr>
      <xdr:spPr>
        <a:xfrm>
          <a:off x="10528300" y="51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33274</xdr:rowOff>
    </xdr:from>
    <xdr:to>
      <xdr:col>50</xdr:col>
      <xdr:colOff>165100</xdr:colOff>
      <xdr:row>30</xdr:row>
      <xdr:rowOff>134874</xdr:rowOff>
    </xdr:to>
    <xdr:sp macro="" textlink="">
      <xdr:nvSpPr>
        <xdr:cNvPr id="316" name="楕円 315"/>
        <xdr:cNvSpPr/>
      </xdr:nvSpPr>
      <xdr:spPr>
        <a:xfrm>
          <a:off x="9588500" y="51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151401</xdr:rowOff>
    </xdr:from>
    <xdr:ext cx="469744" cy="259045"/>
    <xdr:sp macro="" textlink="">
      <xdr:nvSpPr>
        <xdr:cNvPr id="317" name="テキスト ボックス 316"/>
        <xdr:cNvSpPr txBox="1"/>
      </xdr:nvSpPr>
      <xdr:spPr>
        <a:xfrm>
          <a:off x="9404428" y="49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42418</xdr:rowOff>
    </xdr:from>
    <xdr:to>
      <xdr:col>46</xdr:col>
      <xdr:colOff>38100</xdr:colOff>
      <xdr:row>30</xdr:row>
      <xdr:rowOff>144018</xdr:rowOff>
    </xdr:to>
    <xdr:sp macro="" textlink="">
      <xdr:nvSpPr>
        <xdr:cNvPr id="318" name="楕円 317"/>
        <xdr:cNvSpPr/>
      </xdr:nvSpPr>
      <xdr:spPr>
        <a:xfrm>
          <a:off x="8699500" y="51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160545</xdr:rowOff>
    </xdr:from>
    <xdr:ext cx="469744" cy="259045"/>
    <xdr:sp macro="" textlink="">
      <xdr:nvSpPr>
        <xdr:cNvPr id="319" name="テキスト ボックス 318"/>
        <xdr:cNvSpPr txBox="1"/>
      </xdr:nvSpPr>
      <xdr:spPr>
        <a:xfrm>
          <a:off x="8515428" y="49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67945</xdr:rowOff>
    </xdr:from>
    <xdr:to>
      <xdr:col>41</xdr:col>
      <xdr:colOff>101600</xdr:colOff>
      <xdr:row>30</xdr:row>
      <xdr:rowOff>169545</xdr:rowOff>
    </xdr:to>
    <xdr:sp macro="" textlink="">
      <xdr:nvSpPr>
        <xdr:cNvPr id="320" name="楕円 319"/>
        <xdr:cNvSpPr/>
      </xdr:nvSpPr>
      <xdr:spPr>
        <a:xfrm>
          <a:off x="7810500" y="52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14622</xdr:rowOff>
    </xdr:from>
    <xdr:ext cx="469744" cy="259045"/>
    <xdr:sp macro="" textlink="">
      <xdr:nvSpPr>
        <xdr:cNvPr id="321" name="テキスト ボックス 320"/>
        <xdr:cNvSpPr txBox="1"/>
      </xdr:nvSpPr>
      <xdr:spPr>
        <a:xfrm>
          <a:off x="7626428" y="49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45466</xdr:rowOff>
    </xdr:from>
    <xdr:to>
      <xdr:col>36</xdr:col>
      <xdr:colOff>165100</xdr:colOff>
      <xdr:row>30</xdr:row>
      <xdr:rowOff>147066</xdr:rowOff>
    </xdr:to>
    <xdr:sp macro="" textlink="">
      <xdr:nvSpPr>
        <xdr:cNvPr id="322" name="楕円 321"/>
        <xdr:cNvSpPr/>
      </xdr:nvSpPr>
      <xdr:spPr>
        <a:xfrm>
          <a:off x="6921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163593</xdr:rowOff>
    </xdr:from>
    <xdr:ext cx="469744" cy="259045"/>
    <xdr:sp macro="" textlink="">
      <xdr:nvSpPr>
        <xdr:cNvPr id="323" name="テキスト ボックス 322"/>
        <xdr:cNvSpPr txBox="1"/>
      </xdr:nvSpPr>
      <xdr:spPr>
        <a:xfrm>
          <a:off x="6737428"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53142</xdr:rowOff>
    </xdr:from>
    <xdr:to>
      <xdr:col>55</xdr:col>
      <xdr:colOff>0</xdr:colOff>
      <xdr:row>59</xdr:row>
      <xdr:rowOff>71593</xdr:rowOff>
    </xdr:to>
    <xdr:cxnSp macro="">
      <xdr:nvCxnSpPr>
        <xdr:cNvPr id="354" name="直線コネクタ 353"/>
        <xdr:cNvCxnSpPr/>
      </xdr:nvCxnSpPr>
      <xdr:spPr>
        <a:xfrm>
          <a:off x="9639300" y="10168692"/>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53142</xdr:rowOff>
    </xdr:from>
    <xdr:to>
      <xdr:col>50</xdr:col>
      <xdr:colOff>114300</xdr:colOff>
      <xdr:row>59</xdr:row>
      <xdr:rowOff>61666</xdr:rowOff>
    </xdr:to>
    <xdr:cxnSp macro="">
      <xdr:nvCxnSpPr>
        <xdr:cNvPr id="357" name="直線コネクタ 356"/>
        <xdr:cNvCxnSpPr/>
      </xdr:nvCxnSpPr>
      <xdr:spPr>
        <a:xfrm flipV="1">
          <a:off x="8750300" y="10168692"/>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61666</xdr:rowOff>
    </xdr:from>
    <xdr:to>
      <xdr:col>45</xdr:col>
      <xdr:colOff>177800</xdr:colOff>
      <xdr:row>59</xdr:row>
      <xdr:rowOff>75267</xdr:rowOff>
    </xdr:to>
    <xdr:cxnSp macro="">
      <xdr:nvCxnSpPr>
        <xdr:cNvPr id="360" name="直線コネクタ 359"/>
        <xdr:cNvCxnSpPr/>
      </xdr:nvCxnSpPr>
      <xdr:spPr>
        <a:xfrm flipV="1">
          <a:off x="7861300" y="10177216"/>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60310</xdr:rowOff>
    </xdr:from>
    <xdr:to>
      <xdr:col>41</xdr:col>
      <xdr:colOff>50800</xdr:colOff>
      <xdr:row>59</xdr:row>
      <xdr:rowOff>75267</xdr:rowOff>
    </xdr:to>
    <xdr:cxnSp macro="">
      <xdr:nvCxnSpPr>
        <xdr:cNvPr id="363" name="直線コネクタ 362"/>
        <xdr:cNvCxnSpPr/>
      </xdr:nvCxnSpPr>
      <xdr:spPr>
        <a:xfrm>
          <a:off x="6972300" y="10175860"/>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20793</xdr:rowOff>
    </xdr:from>
    <xdr:to>
      <xdr:col>55</xdr:col>
      <xdr:colOff>50800</xdr:colOff>
      <xdr:row>59</xdr:row>
      <xdr:rowOff>122393</xdr:rowOff>
    </xdr:to>
    <xdr:sp macro="" textlink="">
      <xdr:nvSpPr>
        <xdr:cNvPr id="373" name="楕円 372"/>
        <xdr:cNvSpPr/>
      </xdr:nvSpPr>
      <xdr:spPr>
        <a:xfrm>
          <a:off x="10426700" y="101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107170</xdr:rowOff>
    </xdr:from>
    <xdr:ext cx="469744" cy="259045"/>
    <xdr:sp macro="" textlink="">
      <xdr:nvSpPr>
        <xdr:cNvPr id="374" name="農林水産業費該当値テキスト"/>
        <xdr:cNvSpPr txBox="1"/>
      </xdr:nvSpPr>
      <xdr:spPr>
        <a:xfrm>
          <a:off x="10528300" y="1005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2342</xdr:rowOff>
    </xdr:from>
    <xdr:to>
      <xdr:col>50</xdr:col>
      <xdr:colOff>165100</xdr:colOff>
      <xdr:row>59</xdr:row>
      <xdr:rowOff>103942</xdr:rowOff>
    </xdr:to>
    <xdr:sp macro="" textlink="">
      <xdr:nvSpPr>
        <xdr:cNvPr id="375" name="楕円 374"/>
        <xdr:cNvSpPr/>
      </xdr:nvSpPr>
      <xdr:spPr>
        <a:xfrm>
          <a:off x="9588500" y="101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95069</xdr:rowOff>
    </xdr:from>
    <xdr:ext cx="469744" cy="259045"/>
    <xdr:sp macro="" textlink="">
      <xdr:nvSpPr>
        <xdr:cNvPr id="376" name="テキスト ボックス 375"/>
        <xdr:cNvSpPr txBox="1"/>
      </xdr:nvSpPr>
      <xdr:spPr>
        <a:xfrm>
          <a:off x="9404428" y="1021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10866</xdr:rowOff>
    </xdr:from>
    <xdr:to>
      <xdr:col>46</xdr:col>
      <xdr:colOff>38100</xdr:colOff>
      <xdr:row>59</xdr:row>
      <xdr:rowOff>112466</xdr:rowOff>
    </xdr:to>
    <xdr:sp macro="" textlink="">
      <xdr:nvSpPr>
        <xdr:cNvPr id="377" name="楕円 376"/>
        <xdr:cNvSpPr/>
      </xdr:nvSpPr>
      <xdr:spPr>
        <a:xfrm>
          <a:off x="8699500" y="10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103593</xdr:rowOff>
    </xdr:from>
    <xdr:ext cx="469744" cy="259045"/>
    <xdr:sp macro="" textlink="">
      <xdr:nvSpPr>
        <xdr:cNvPr id="378" name="テキスト ボックス 377"/>
        <xdr:cNvSpPr txBox="1"/>
      </xdr:nvSpPr>
      <xdr:spPr>
        <a:xfrm>
          <a:off x="8515428" y="10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24467</xdr:rowOff>
    </xdr:from>
    <xdr:to>
      <xdr:col>41</xdr:col>
      <xdr:colOff>101600</xdr:colOff>
      <xdr:row>59</xdr:row>
      <xdr:rowOff>126067</xdr:rowOff>
    </xdr:to>
    <xdr:sp macro="" textlink="">
      <xdr:nvSpPr>
        <xdr:cNvPr id="379" name="楕円 378"/>
        <xdr:cNvSpPr/>
      </xdr:nvSpPr>
      <xdr:spPr>
        <a:xfrm>
          <a:off x="7810500" y="10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117194</xdr:rowOff>
    </xdr:from>
    <xdr:ext cx="469744" cy="259045"/>
    <xdr:sp macro="" textlink="">
      <xdr:nvSpPr>
        <xdr:cNvPr id="380" name="テキスト ボックス 379"/>
        <xdr:cNvSpPr txBox="1"/>
      </xdr:nvSpPr>
      <xdr:spPr>
        <a:xfrm>
          <a:off x="7626428" y="1023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9510</xdr:rowOff>
    </xdr:from>
    <xdr:to>
      <xdr:col>36</xdr:col>
      <xdr:colOff>165100</xdr:colOff>
      <xdr:row>59</xdr:row>
      <xdr:rowOff>111110</xdr:rowOff>
    </xdr:to>
    <xdr:sp macro="" textlink="">
      <xdr:nvSpPr>
        <xdr:cNvPr id="381" name="楕円 380"/>
        <xdr:cNvSpPr/>
      </xdr:nvSpPr>
      <xdr:spPr>
        <a:xfrm>
          <a:off x="6921500" y="101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102237</xdr:rowOff>
    </xdr:from>
    <xdr:ext cx="469744" cy="259045"/>
    <xdr:sp macro="" textlink="">
      <xdr:nvSpPr>
        <xdr:cNvPr id="382" name="テキスト ボックス 381"/>
        <xdr:cNvSpPr txBox="1"/>
      </xdr:nvSpPr>
      <xdr:spPr>
        <a:xfrm>
          <a:off x="6737428" y="1021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11443</xdr:rowOff>
    </xdr:from>
    <xdr:to>
      <xdr:col>55</xdr:col>
      <xdr:colOff>0</xdr:colOff>
      <xdr:row>79</xdr:row>
      <xdr:rowOff>12852</xdr:rowOff>
    </xdr:to>
    <xdr:cxnSp macro="">
      <xdr:nvCxnSpPr>
        <xdr:cNvPr id="411" name="直線コネクタ 410"/>
        <xdr:cNvCxnSpPr/>
      </xdr:nvCxnSpPr>
      <xdr:spPr>
        <a:xfrm flipV="1">
          <a:off x="9639300" y="13555993"/>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12852</xdr:rowOff>
    </xdr:from>
    <xdr:to>
      <xdr:col>50</xdr:col>
      <xdr:colOff>114300</xdr:colOff>
      <xdr:row>79</xdr:row>
      <xdr:rowOff>13106</xdr:rowOff>
    </xdr:to>
    <xdr:cxnSp macro="">
      <xdr:nvCxnSpPr>
        <xdr:cNvPr id="414" name="直線コネクタ 413"/>
        <xdr:cNvCxnSpPr/>
      </xdr:nvCxnSpPr>
      <xdr:spPr>
        <a:xfrm flipV="1">
          <a:off x="8750300" y="1355740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3403</xdr:rowOff>
    </xdr:from>
    <xdr:to>
      <xdr:col>45</xdr:col>
      <xdr:colOff>177800</xdr:colOff>
      <xdr:row>79</xdr:row>
      <xdr:rowOff>13106</xdr:rowOff>
    </xdr:to>
    <xdr:cxnSp macro="">
      <xdr:nvCxnSpPr>
        <xdr:cNvPr id="417" name="直線コネクタ 416"/>
        <xdr:cNvCxnSpPr/>
      </xdr:nvCxnSpPr>
      <xdr:spPr>
        <a:xfrm>
          <a:off x="7861300" y="13547953"/>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3403</xdr:rowOff>
    </xdr:from>
    <xdr:to>
      <xdr:col>41</xdr:col>
      <xdr:colOff>50800</xdr:colOff>
      <xdr:row>79</xdr:row>
      <xdr:rowOff>17107</xdr:rowOff>
    </xdr:to>
    <xdr:cxnSp macro="">
      <xdr:nvCxnSpPr>
        <xdr:cNvPr id="420" name="直線コネクタ 419"/>
        <xdr:cNvCxnSpPr/>
      </xdr:nvCxnSpPr>
      <xdr:spPr>
        <a:xfrm flipV="1">
          <a:off x="6972300" y="13547953"/>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132093</xdr:rowOff>
    </xdr:from>
    <xdr:to>
      <xdr:col>55</xdr:col>
      <xdr:colOff>50800</xdr:colOff>
      <xdr:row>79</xdr:row>
      <xdr:rowOff>62243</xdr:rowOff>
    </xdr:to>
    <xdr:sp macro="" textlink="">
      <xdr:nvSpPr>
        <xdr:cNvPr id="430" name="楕円 429"/>
        <xdr:cNvSpPr/>
      </xdr:nvSpPr>
      <xdr:spPr>
        <a:xfrm>
          <a:off x="10426700" y="135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133502</xdr:rowOff>
    </xdr:from>
    <xdr:to>
      <xdr:col>50</xdr:col>
      <xdr:colOff>165100</xdr:colOff>
      <xdr:row>79</xdr:row>
      <xdr:rowOff>63652</xdr:rowOff>
    </xdr:to>
    <xdr:sp macro="" textlink="">
      <xdr:nvSpPr>
        <xdr:cNvPr id="432" name="楕円 431"/>
        <xdr:cNvSpPr/>
      </xdr:nvSpPr>
      <xdr:spPr>
        <a:xfrm>
          <a:off x="9588500" y="135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54779</xdr:rowOff>
    </xdr:from>
    <xdr:ext cx="469744" cy="259045"/>
    <xdr:sp macro="" textlink="">
      <xdr:nvSpPr>
        <xdr:cNvPr id="433" name="テキスト ボックス 432"/>
        <xdr:cNvSpPr txBox="1"/>
      </xdr:nvSpPr>
      <xdr:spPr>
        <a:xfrm>
          <a:off x="9404428" y="135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133756</xdr:rowOff>
    </xdr:from>
    <xdr:to>
      <xdr:col>46</xdr:col>
      <xdr:colOff>38100</xdr:colOff>
      <xdr:row>79</xdr:row>
      <xdr:rowOff>63906</xdr:rowOff>
    </xdr:to>
    <xdr:sp macro="" textlink="">
      <xdr:nvSpPr>
        <xdr:cNvPr id="434" name="楕円 433"/>
        <xdr:cNvSpPr/>
      </xdr:nvSpPr>
      <xdr:spPr>
        <a:xfrm>
          <a:off x="8699500" y="135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55033</xdr:rowOff>
    </xdr:from>
    <xdr:ext cx="469744" cy="259045"/>
    <xdr:sp macro="" textlink="">
      <xdr:nvSpPr>
        <xdr:cNvPr id="435" name="テキスト ボックス 434"/>
        <xdr:cNvSpPr txBox="1"/>
      </xdr:nvSpPr>
      <xdr:spPr>
        <a:xfrm>
          <a:off x="8515428" y="1359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124053</xdr:rowOff>
    </xdr:from>
    <xdr:to>
      <xdr:col>41</xdr:col>
      <xdr:colOff>101600</xdr:colOff>
      <xdr:row>79</xdr:row>
      <xdr:rowOff>54203</xdr:rowOff>
    </xdr:to>
    <xdr:sp macro="" textlink="">
      <xdr:nvSpPr>
        <xdr:cNvPr id="436" name="楕円 435"/>
        <xdr:cNvSpPr/>
      </xdr:nvSpPr>
      <xdr:spPr>
        <a:xfrm>
          <a:off x="7810500" y="134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45330</xdr:rowOff>
    </xdr:from>
    <xdr:ext cx="469744" cy="259045"/>
    <xdr:sp macro="" textlink="">
      <xdr:nvSpPr>
        <xdr:cNvPr id="437" name="テキスト ボックス 436"/>
        <xdr:cNvSpPr txBox="1"/>
      </xdr:nvSpPr>
      <xdr:spPr>
        <a:xfrm>
          <a:off x="7626428" y="1358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137757</xdr:rowOff>
    </xdr:from>
    <xdr:to>
      <xdr:col>36</xdr:col>
      <xdr:colOff>165100</xdr:colOff>
      <xdr:row>79</xdr:row>
      <xdr:rowOff>67907</xdr:rowOff>
    </xdr:to>
    <xdr:sp macro="" textlink="">
      <xdr:nvSpPr>
        <xdr:cNvPr id="438" name="楕円 437"/>
        <xdr:cNvSpPr/>
      </xdr:nvSpPr>
      <xdr:spPr>
        <a:xfrm>
          <a:off x="6921500" y="135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59034</xdr:rowOff>
    </xdr:from>
    <xdr:ext cx="469744" cy="259045"/>
    <xdr:sp macro="" textlink="">
      <xdr:nvSpPr>
        <xdr:cNvPr id="439" name="テキスト ボックス 438"/>
        <xdr:cNvSpPr txBox="1"/>
      </xdr:nvSpPr>
      <xdr:spPr>
        <a:xfrm>
          <a:off x="6737428" y="1360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57339</xdr:rowOff>
    </xdr:from>
    <xdr:to>
      <xdr:col>55</xdr:col>
      <xdr:colOff>0</xdr:colOff>
      <xdr:row>94</xdr:row>
      <xdr:rowOff>89822</xdr:rowOff>
    </xdr:to>
    <xdr:cxnSp macro="">
      <xdr:nvCxnSpPr>
        <xdr:cNvPr id="470" name="直線コネクタ 469"/>
        <xdr:cNvCxnSpPr/>
      </xdr:nvCxnSpPr>
      <xdr:spPr>
        <a:xfrm flipV="1">
          <a:off x="9639300" y="16173639"/>
          <a:ext cx="8382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89822</xdr:rowOff>
    </xdr:from>
    <xdr:to>
      <xdr:col>50</xdr:col>
      <xdr:colOff>114300</xdr:colOff>
      <xdr:row>94</xdr:row>
      <xdr:rowOff>154766</xdr:rowOff>
    </xdr:to>
    <xdr:cxnSp macro="">
      <xdr:nvCxnSpPr>
        <xdr:cNvPr id="473" name="直線コネクタ 472"/>
        <xdr:cNvCxnSpPr/>
      </xdr:nvCxnSpPr>
      <xdr:spPr>
        <a:xfrm flipV="1">
          <a:off x="8750300" y="16206122"/>
          <a:ext cx="889000" cy="6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154766</xdr:rowOff>
    </xdr:from>
    <xdr:to>
      <xdr:col>45</xdr:col>
      <xdr:colOff>177800</xdr:colOff>
      <xdr:row>95</xdr:row>
      <xdr:rowOff>145959</xdr:rowOff>
    </xdr:to>
    <xdr:cxnSp macro="">
      <xdr:nvCxnSpPr>
        <xdr:cNvPr id="476" name="直線コネクタ 475"/>
        <xdr:cNvCxnSpPr/>
      </xdr:nvCxnSpPr>
      <xdr:spPr>
        <a:xfrm flipV="1">
          <a:off x="7861300" y="16271066"/>
          <a:ext cx="889000" cy="1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145959</xdr:rowOff>
    </xdr:from>
    <xdr:to>
      <xdr:col>41</xdr:col>
      <xdr:colOff>50800</xdr:colOff>
      <xdr:row>96</xdr:row>
      <xdr:rowOff>20785</xdr:rowOff>
    </xdr:to>
    <xdr:cxnSp macro="">
      <xdr:nvCxnSpPr>
        <xdr:cNvPr id="479" name="直線コネクタ 478"/>
        <xdr:cNvCxnSpPr/>
      </xdr:nvCxnSpPr>
      <xdr:spPr>
        <a:xfrm flipV="1">
          <a:off x="6972300" y="16433709"/>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6539</xdr:rowOff>
    </xdr:from>
    <xdr:to>
      <xdr:col>55</xdr:col>
      <xdr:colOff>50800</xdr:colOff>
      <xdr:row>94</xdr:row>
      <xdr:rowOff>108139</xdr:rowOff>
    </xdr:to>
    <xdr:sp macro="" textlink="">
      <xdr:nvSpPr>
        <xdr:cNvPr id="489" name="楕円 488"/>
        <xdr:cNvSpPr/>
      </xdr:nvSpPr>
      <xdr:spPr>
        <a:xfrm>
          <a:off x="10426700" y="161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29416</xdr:rowOff>
    </xdr:from>
    <xdr:ext cx="534377" cy="259045"/>
    <xdr:sp macro="" textlink="">
      <xdr:nvSpPr>
        <xdr:cNvPr id="490" name="土木費該当値テキスト"/>
        <xdr:cNvSpPr txBox="1"/>
      </xdr:nvSpPr>
      <xdr:spPr>
        <a:xfrm>
          <a:off x="10528300" y="1597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39022</xdr:rowOff>
    </xdr:from>
    <xdr:to>
      <xdr:col>50</xdr:col>
      <xdr:colOff>165100</xdr:colOff>
      <xdr:row>94</xdr:row>
      <xdr:rowOff>140622</xdr:rowOff>
    </xdr:to>
    <xdr:sp macro="" textlink="">
      <xdr:nvSpPr>
        <xdr:cNvPr id="491" name="楕円 490"/>
        <xdr:cNvSpPr/>
      </xdr:nvSpPr>
      <xdr:spPr>
        <a:xfrm>
          <a:off x="9588500" y="161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157149</xdr:rowOff>
    </xdr:from>
    <xdr:ext cx="534377" cy="259045"/>
    <xdr:sp macro="" textlink="">
      <xdr:nvSpPr>
        <xdr:cNvPr id="492" name="テキスト ボックス 491"/>
        <xdr:cNvSpPr txBox="1"/>
      </xdr:nvSpPr>
      <xdr:spPr>
        <a:xfrm>
          <a:off x="9372111" y="159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103966</xdr:rowOff>
    </xdr:from>
    <xdr:to>
      <xdr:col>46</xdr:col>
      <xdr:colOff>38100</xdr:colOff>
      <xdr:row>95</xdr:row>
      <xdr:rowOff>34116</xdr:rowOff>
    </xdr:to>
    <xdr:sp macro="" textlink="">
      <xdr:nvSpPr>
        <xdr:cNvPr id="493" name="楕円 492"/>
        <xdr:cNvSpPr/>
      </xdr:nvSpPr>
      <xdr:spPr>
        <a:xfrm>
          <a:off x="8699500" y="1622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50643</xdr:rowOff>
    </xdr:from>
    <xdr:ext cx="534377" cy="259045"/>
    <xdr:sp macro="" textlink="">
      <xdr:nvSpPr>
        <xdr:cNvPr id="494" name="テキスト ボックス 493"/>
        <xdr:cNvSpPr txBox="1"/>
      </xdr:nvSpPr>
      <xdr:spPr>
        <a:xfrm>
          <a:off x="8483111" y="1599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95159</xdr:rowOff>
    </xdr:from>
    <xdr:to>
      <xdr:col>41</xdr:col>
      <xdr:colOff>101600</xdr:colOff>
      <xdr:row>96</xdr:row>
      <xdr:rowOff>25309</xdr:rowOff>
    </xdr:to>
    <xdr:sp macro="" textlink="">
      <xdr:nvSpPr>
        <xdr:cNvPr id="495" name="楕円 494"/>
        <xdr:cNvSpPr/>
      </xdr:nvSpPr>
      <xdr:spPr>
        <a:xfrm>
          <a:off x="7810500" y="163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41836</xdr:rowOff>
    </xdr:from>
    <xdr:ext cx="534377" cy="259045"/>
    <xdr:sp macro="" textlink="">
      <xdr:nvSpPr>
        <xdr:cNvPr id="496" name="テキスト ボックス 495"/>
        <xdr:cNvSpPr txBox="1"/>
      </xdr:nvSpPr>
      <xdr:spPr>
        <a:xfrm>
          <a:off x="7594111" y="1615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141435</xdr:rowOff>
    </xdr:from>
    <xdr:to>
      <xdr:col>36</xdr:col>
      <xdr:colOff>165100</xdr:colOff>
      <xdr:row>96</xdr:row>
      <xdr:rowOff>71585</xdr:rowOff>
    </xdr:to>
    <xdr:sp macro="" textlink="">
      <xdr:nvSpPr>
        <xdr:cNvPr id="497" name="楕円 496"/>
        <xdr:cNvSpPr/>
      </xdr:nvSpPr>
      <xdr:spPr>
        <a:xfrm>
          <a:off x="6921500" y="164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88112</xdr:rowOff>
    </xdr:from>
    <xdr:ext cx="534377" cy="259045"/>
    <xdr:sp macro="" textlink="">
      <xdr:nvSpPr>
        <xdr:cNvPr id="498" name="テキスト ボックス 497"/>
        <xdr:cNvSpPr txBox="1"/>
      </xdr:nvSpPr>
      <xdr:spPr>
        <a:xfrm>
          <a:off x="6705111" y="1620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64742</xdr:rowOff>
    </xdr:from>
    <xdr:to>
      <xdr:col>85</xdr:col>
      <xdr:colOff>127000</xdr:colOff>
      <xdr:row>36</xdr:row>
      <xdr:rowOff>88242</xdr:rowOff>
    </xdr:to>
    <xdr:cxnSp macro="">
      <xdr:nvCxnSpPr>
        <xdr:cNvPr id="525" name="直線コネクタ 524"/>
        <xdr:cNvCxnSpPr/>
      </xdr:nvCxnSpPr>
      <xdr:spPr>
        <a:xfrm flipV="1">
          <a:off x="15481300" y="6236942"/>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29309</xdr:rowOff>
    </xdr:from>
    <xdr:to>
      <xdr:col>81</xdr:col>
      <xdr:colOff>50800</xdr:colOff>
      <xdr:row>36</xdr:row>
      <xdr:rowOff>88242</xdr:rowOff>
    </xdr:to>
    <xdr:cxnSp macro="">
      <xdr:nvCxnSpPr>
        <xdr:cNvPr id="528" name="直線コネクタ 527"/>
        <xdr:cNvCxnSpPr/>
      </xdr:nvCxnSpPr>
      <xdr:spPr>
        <a:xfrm>
          <a:off x="14592300" y="6201509"/>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150650</xdr:rowOff>
    </xdr:from>
    <xdr:to>
      <xdr:col>76</xdr:col>
      <xdr:colOff>114300</xdr:colOff>
      <xdr:row>36</xdr:row>
      <xdr:rowOff>29309</xdr:rowOff>
    </xdr:to>
    <xdr:cxnSp macro="">
      <xdr:nvCxnSpPr>
        <xdr:cNvPr id="531" name="直線コネクタ 530"/>
        <xdr:cNvCxnSpPr/>
      </xdr:nvCxnSpPr>
      <xdr:spPr>
        <a:xfrm>
          <a:off x="13703300" y="6151400"/>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150650</xdr:rowOff>
    </xdr:from>
    <xdr:to>
      <xdr:col>71</xdr:col>
      <xdr:colOff>177800</xdr:colOff>
      <xdr:row>36</xdr:row>
      <xdr:rowOff>90940</xdr:rowOff>
    </xdr:to>
    <xdr:cxnSp macro="">
      <xdr:nvCxnSpPr>
        <xdr:cNvPr id="534" name="直線コネクタ 533"/>
        <xdr:cNvCxnSpPr/>
      </xdr:nvCxnSpPr>
      <xdr:spPr>
        <a:xfrm flipV="1">
          <a:off x="12814300" y="6151400"/>
          <a:ext cx="889000" cy="1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13942</xdr:rowOff>
    </xdr:from>
    <xdr:to>
      <xdr:col>85</xdr:col>
      <xdr:colOff>177800</xdr:colOff>
      <xdr:row>36</xdr:row>
      <xdr:rowOff>115542</xdr:rowOff>
    </xdr:to>
    <xdr:sp macro="" textlink="">
      <xdr:nvSpPr>
        <xdr:cNvPr id="544" name="楕円 543"/>
        <xdr:cNvSpPr/>
      </xdr:nvSpPr>
      <xdr:spPr>
        <a:xfrm>
          <a:off x="16268700" y="618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36819</xdr:rowOff>
    </xdr:from>
    <xdr:ext cx="534377" cy="259045"/>
    <xdr:sp macro="" textlink="">
      <xdr:nvSpPr>
        <xdr:cNvPr id="545" name="消防費該当値テキスト"/>
        <xdr:cNvSpPr txBox="1"/>
      </xdr:nvSpPr>
      <xdr:spPr>
        <a:xfrm>
          <a:off x="16370300" y="603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37442</xdr:rowOff>
    </xdr:from>
    <xdr:to>
      <xdr:col>81</xdr:col>
      <xdr:colOff>101600</xdr:colOff>
      <xdr:row>36</xdr:row>
      <xdr:rowOff>139042</xdr:rowOff>
    </xdr:to>
    <xdr:sp macro="" textlink="">
      <xdr:nvSpPr>
        <xdr:cNvPr id="546" name="楕円 545"/>
        <xdr:cNvSpPr/>
      </xdr:nvSpPr>
      <xdr:spPr>
        <a:xfrm>
          <a:off x="15430500" y="62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155569</xdr:rowOff>
    </xdr:from>
    <xdr:ext cx="534377" cy="259045"/>
    <xdr:sp macro="" textlink="">
      <xdr:nvSpPr>
        <xdr:cNvPr id="547" name="テキスト ボックス 546"/>
        <xdr:cNvSpPr txBox="1"/>
      </xdr:nvSpPr>
      <xdr:spPr>
        <a:xfrm>
          <a:off x="15214111" y="59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149959</xdr:rowOff>
    </xdr:from>
    <xdr:to>
      <xdr:col>76</xdr:col>
      <xdr:colOff>165100</xdr:colOff>
      <xdr:row>36</xdr:row>
      <xdr:rowOff>80109</xdr:rowOff>
    </xdr:to>
    <xdr:sp macro="" textlink="">
      <xdr:nvSpPr>
        <xdr:cNvPr id="548" name="楕円 547"/>
        <xdr:cNvSpPr/>
      </xdr:nvSpPr>
      <xdr:spPr>
        <a:xfrm>
          <a:off x="14541500" y="61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96636</xdr:rowOff>
    </xdr:from>
    <xdr:ext cx="534377" cy="259045"/>
    <xdr:sp macro="" textlink="">
      <xdr:nvSpPr>
        <xdr:cNvPr id="549" name="テキスト ボックス 548"/>
        <xdr:cNvSpPr txBox="1"/>
      </xdr:nvSpPr>
      <xdr:spPr>
        <a:xfrm>
          <a:off x="14325111" y="59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99850</xdr:rowOff>
    </xdr:from>
    <xdr:to>
      <xdr:col>72</xdr:col>
      <xdr:colOff>38100</xdr:colOff>
      <xdr:row>36</xdr:row>
      <xdr:rowOff>30000</xdr:rowOff>
    </xdr:to>
    <xdr:sp macro="" textlink="">
      <xdr:nvSpPr>
        <xdr:cNvPr id="550" name="楕円 549"/>
        <xdr:cNvSpPr/>
      </xdr:nvSpPr>
      <xdr:spPr>
        <a:xfrm>
          <a:off x="13652500" y="61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46527</xdr:rowOff>
    </xdr:from>
    <xdr:ext cx="534377" cy="259045"/>
    <xdr:sp macro="" textlink="">
      <xdr:nvSpPr>
        <xdr:cNvPr id="551" name="テキスト ボックス 550"/>
        <xdr:cNvSpPr txBox="1"/>
      </xdr:nvSpPr>
      <xdr:spPr>
        <a:xfrm>
          <a:off x="13436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40140</xdr:rowOff>
    </xdr:from>
    <xdr:to>
      <xdr:col>67</xdr:col>
      <xdr:colOff>101600</xdr:colOff>
      <xdr:row>36</xdr:row>
      <xdr:rowOff>141740</xdr:rowOff>
    </xdr:to>
    <xdr:sp macro="" textlink="">
      <xdr:nvSpPr>
        <xdr:cNvPr id="552" name="楕円 551"/>
        <xdr:cNvSpPr/>
      </xdr:nvSpPr>
      <xdr:spPr>
        <a:xfrm>
          <a:off x="12763500" y="62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132867</xdr:rowOff>
    </xdr:from>
    <xdr:ext cx="534377" cy="259045"/>
    <xdr:sp macro="" textlink="">
      <xdr:nvSpPr>
        <xdr:cNvPr id="553" name="テキスト ボックス 552"/>
        <xdr:cNvSpPr txBox="1"/>
      </xdr:nvSpPr>
      <xdr:spPr>
        <a:xfrm>
          <a:off x="12547111" y="630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103060</xdr:rowOff>
    </xdr:from>
    <xdr:to>
      <xdr:col>85</xdr:col>
      <xdr:colOff>127000</xdr:colOff>
      <xdr:row>57</xdr:row>
      <xdr:rowOff>155587</xdr:rowOff>
    </xdr:to>
    <xdr:cxnSp macro="">
      <xdr:nvCxnSpPr>
        <xdr:cNvPr id="583" name="直線コネクタ 582"/>
        <xdr:cNvCxnSpPr/>
      </xdr:nvCxnSpPr>
      <xdr:spPr>
        <a:xfrm>
          <a:off x="15481300" y="9875710"/>
          <a:ext cx="8382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103060</xdr:rowOff>
    </xdr:from>
    <xdr:to>
      <xdr:col>81</xdr:col>
      <xdr:colOff>50800</xdr:colOff>
      <xdr:row>58</xdr:row>
      <xdr:rowOff>26975</xdr:rowOff>
    </xdr:to>
    <xdr:cxnSp macro="">
      <xdr:nvCxnSpPr>
        <xdr:cNvPr id="586" name="直線コネクタ 585"/>
        <xdr:cNvCxnSpPr/>
      </xdr:nvCxnSpPr>
      <xdr:spPr>
        <a:xfrm flipV="1">
          <a:off x="14592300" y="9875710"/>
          <a:ext cx="889000" cy="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149060</xdr:rowOff>
    </xdr:from>
    <xdr:to>
      <xdr:col>76</xdr:col>
      <xdr:colOff>114300</xdr:colOff>
      <xdr:row>58</xdr:row>
      <xdr:rowOff>26975</xdr:rowOff>
    </xdr:to>
    <xdr:cxnSp macro="">
      <xdr:nvCxnSpPr>
        <xdr:cNvPr id="589" name="直線コネクタ 588"/>
        <xdr:cNvCxnSpPr/>
      </xdr:nvCxnSpPr>
      <xdr:spPr>
        <a:xfrm>
          <a:off x="13703300" y="9921710"/>
          <a:ext cx="8890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18479</xdr:rowOff>
    </xdr:from>
    <xdr:to>
      <xdr:col>71</xdr:col>
      <xdr:colOff>177800</xdr:colOff>
      <xdr:row>57</xdr:row>
      <xdr:rowOff>149060</xdr:rowOff>
    </xdr:to>
    <xdr:cxnSp macro="">
      <xdr:nvCxnSpPr>
        <xdr:cNvPr id="592" name="直線コネクタ 591"/>
        <xdr:cNvCxnSpPr/>
      </xdr:nvCxnSpPr>
      <xdr:spPr>
        <a:xfrm>
          <a:off x="12814300" y="9619679"/>
          <a:ext cx="889000" cy="30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104787</xdr:rowOff>
    </xdr:from>
    <xdr:to>
      <xdr:col>85</xdr:col>
      <xdr:colOff>177800</xdr:colOff>
      <xdr:row>58</xdr:row>
      <xdr:rowOff>34937</xdr:rowOff>
    </xdr:to>
    <xdr:sp macro="" textlink="">
      <xdr:nvSpPr>
        <xdr:cNvPr id="602" name="楕円 601"/>
        <xdr:cNvSpPr/>
      </xdr:nvSpPr>
      <xdr:spPr>
        <a:xfrm>
          <a:off x="162687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127664</xdr:rowOff>
    </xdr:from>
    <xdr:ext cx="534377" cy="259045"/>
    <xdr:sp macro="" textlink="">
      <xdr:nvSpPr>
        <xdr:cNvPr id="603" name="教育費該当値テキスト"/>
        <xdr:cNvSpPr txBox="1"/>
      </xdr:nvSpPr>
      <xdr:spPr>
        <a:xfrm>
          <a:off x="16370300" y="97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52260</xdr:rowOff>
    </xdr:from>
    <xdr:to>
      <xdr:col>81</xdr:col>
      <xdr:colOff>101600</xdr:colOff>
      <xdr:row>57</xdr:row>
      <xdr:rowOff>153860</xdr:rowOff>
    </xdr:to>
    <xdr:sp macro="" textlink="">
      <xdr:nvSpPr>
        <xdr:cNvPr id="604" name="楕円 603"/>
        <xdr:cNvSpPr/>
      </xdr:nvSpPr>
      <xdr:spPr>
        <a:xfrm>
          <a:off x="15430500" y="98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170387</xdr:rowOff>
    </xdr:from>
    <xdr:ext cx="534377" cy="259045"/>
    <xdr:sp macro="" textlink="">
      <xdr:nvSpPr>
        <xdr:cNvPr id="605" name="テキスト ボックス 604"/>
        <xdr:cNvSpPr txBox="1"/>
      </xdr:nvSpPr>
      <xdr:spPr>
        <a:xfrm>
          <a:off x="15214111" y="960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147625</xdr:rowOff>
    </xdr:from>
    <xdr:to>
      <xdr:col>76</xdr:col>
      <xdr:colOff>165100</xdr:colOff>
      <xdr:row>58</xdr:row>
      <xdr:rowOff>77775</xdr:rowOff>
    </xdr:to>
    <xdr:sp macro="" textlink="">
      <xdr:nvSpPr>
        <xdr:cNvPr id="606" name="楕円 605"/>
        <xdr:cNvSpPr/>
      </xdr:nvSpPr>
      <xdr:spPr>
        <a:xfrm>
          <a:off x="14541500" y="99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94302</xdr:rowOff>
    </xdr:from>
    <xdr:ext cx="534377" cy="259045"/>
    <xdr:sp macro="" textlink="">
      <xdr:nvSpPr>
        <xdr:cNvPr id="607" name="テキスト ボックス 606"/>
        <xdr:cNvSpPr txBox="1"/>
      </xdr:nvSpPr>
      <xdr:spPr>
        <a:xfrm>
          <a:off x="14325111" y="96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98260</xdr:rowOff>
    </xdr:from>
    <xdr:to>
      <xdr:col>72</xdr:col>
      <xdr:colOff>38100</xdr:colOff>
      <xdr:row>58</xdr:row>
      <xdr:rowOff>28410</xdr:rowOff>
    </xdr:to>
    <xdr:sp macro="" textlink="">
      <xdr:nvSpPr>
        <xdr:cNvPr id="608" name="楕円 607"/>
        <xdr:cNvSpPr/>
      </xdr:nvSpPr>
      <xdr:spPr>
        <a:xfrm>
          <a:off x="13652500" y="98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44937</xdr:rowOff>
    </xdr:from>
    <xdr:ext cx="534377" cy="259045"/>
    <xdr:sp macro="" textlink="">
      <xdr:nvSpPr>
        <xdr:cNvPr id="609" name="テキスト ボックス 608"/>
        <xdr:cNvSpPr txBox="1"/>
      </xdr:nvSpPr>
      <xdr:spPr>
        <a:xfrm>
          <a:off x="13436111" y="96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139129</xdr:rowOff>
    </xdr:from>
    <xdr:to>
      <xdr:col>67</xdr:col>
      <xdr:colOff>101600</xdr:colOff>
      <xdr:row>56</xdr:row>
      <xdr:rowOff>69279</xdr:rowOff>
    </xdr:to>
    <xdr:sp macro="" textlink="">
      <xdr:nvSpPr>
        <xdr:cNvPr id="610" name="楕円 609"/>
        <xdr:cNvSpPr/>
      </xdr:nvSpPr>
      <xdr:spPr>
        <a:xfrm>
          <a:off x="12763500" y="95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85806</xdr:rowOff>
    </xdr:from>
    <xdr:ext cx="534377" cy="259045"/>
    <xdr:sp macro="" textlink="">
      <xdr:nvSpPr>
        <xdr:cNvPr id="611" name="テキスト ボックス 610"/>
        <xdr:cNvSpPr txBox="1"/>
      </xdr:nvSpPr>
      <xdr:spPr>
        <a:xfrm>
          <a:off x="12547111" y="93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2884</xdr:rowOff>
    </xdr:from>
    <xdr:to>
      <xdr:col>85</xdr:col>
      <xdr:colOff>127000</xdr:colOff>
      <xdr:row>98</xdr:row>
      <xdr:rowOff>24473</xdr:rowOff>
    </xdr:to>
    <xdr:cxnSp macro="">
      <xdr:nvCxnSpPr>
        <xdr:cNvPr id="697" name="直線コネクタ 696"/>
        <xdr:cNvCxnSpPr/>
      </xdr:nvCxnSpPr>
      <xdr:spPr>
        <a:xfrm>
          <a:off x="15481300" y="16804984"/>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2884</xdr:rowOff>
    </xdr:from>
    <xdr:to>
      <xdr:col>81</xdr:col>
      <xdr:colOff>50800</xdr:colOff>
      <xdr:row>98</xdr:row>
      <xdr:rowOff>9461</xdr:rowOff>
    </xdr:to>
    <xdr:cxnSp macro="">
      <xdr:nvCxnSpPr>
        <xdr:cNvPr id="700" name="直線コネクタ 699"/>
        <xdr:cNvCxnSpPr/>
      </xdr:nvCxnSpPr>
      <xdr:spPr>
        <a:xfrm flipV="1">
          <a:off x="14592300" y="16804984"/>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9461</xdr:rowOff>
    </xdr:from>
    <xdr:to>
      <xdr:col>76</xdr:col>
      <xdr:colOff>114300</xdr:colOff>
      <xdr:row>98</xdr:row>
      <xdr:rowOff>21589</xdr:rowOff>
    </xdr:to>
    <xdr:cxnSp macro="">
      <xdr:nvCxnSpPr>
        <xdr:cNvPr id="703" name="直線コネクタ 702"/>
        <xdr:cNvCxnSpPr/>
      </xdr:nvCxnSpPr>
      <xdr:spPr>
        <a:xfrm flipV="1">
          <a:off x="13703300" y="16811561"/>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21589</xdr:rowOff>
    </xdr:from>
    <xdr:to>
      <xdr:col>71</xdr:col>
      <xdr:colOff>177800</xdr:colOff>
      <xdr:row>98</xdr:row>
      <xdr:rowOff>33159</xdr:rowOff>
    </xdr:to>
    <xdr:cxnSp macro="">
      <xdr:nvCxnSpPr>
        <xdr:cNvPr id="706" name="直線コネクタ 705"/>
        <xdr:cNvCxnSpPr/>
      </xdr:nvCxnSpPr>
      <xdr:spPr>
        <a:xfrm flipV="1">
          <a:off x="12814300" y="16823689"/>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145123</xdr:rowOff>
    </xdr:from>
    <xdr:to>
      <xdr:col>85</xdr:col>
      <xdr:colOff>177800</xdr:colOff>
      <xdr:row>98</xdr:row>
      <xdr:rowOff>75273</xdr:rowOff>
    </xdr:to>
    <xdr:sp macro="" textlink="">
      <xdr:nvSpPr>
        <xdr:cNvPr id="716" name="楕円 715"/>
        <xdr:cNvSpPr/>
      </xdr:nvSpPr>
      <xdr:spPr>
        <a:xfrm>
          <a:off x="16268700" y="167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60050</xdr:rowOff>
    </xdr:from>
    <xdr:ext cx="534377" cy="259045"/>
    <xdr:sp macro="" textlink="">
      <xdr:nvSpPr>
        <xdr:cNvPr id="717" name="公債費該当値テキスト"/>
        <xdr:cNvSpPr txBox="1"/>
      </xdr:nvSpPr>
      <xdr:spPr>
        <a:xfrm>
          <a:off x="16370300" y="166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123534</xdr:rowOff>
    </xdr:from>
    <xdr:to>
      <xdr:col>81</xdr:col>
      <xdr:colOff>101600</xdr:colOff>
      <xdr:row>98</xdr:row>
      <xdr:rowOff>53684</xdr:rowOff>
    </xdr:to>
    <xdr:sp macro="" textlink="">
      <xdr:nvSpPr>
        <xdr:cNvPr id="718" name="楕円 717"/>
        <xdr:cNvSpPr/>
      </xdr:nvSpPr>
      <xdr:spPr>
        <a:xfrm>
          <a:off x="15430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44811</xdr:rowOff>
    </xdr:from>
    <xdr:ext cx="534377" cy="259045"/>
    <xdr:sp macro="" textlink="">
      <xdr:nvSpPr>
        <xdr:cNvPr id="719" name="テキスト ボックス 718"/>
        <xdr:cNvSpPr txBox="1"/>
      </xdr:nvSpPr>
      <xdr:spPr>
        <a:xfrm>
          <a:off x="15214111" y="1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130111</xdr:rowOff>
    </xdr:from>
    <xdr:to>
      <xdr:col>76</xdr:col>
      <xdr:colOff>165100</xdr:colOff>
      <xdr:row>98</xdr:row>
      <xdr:rowOff>60261</xdr:rowOff>
    </xdr:to>
    <xdr:sp macro="" textlink="">
      <xdr:nvSpPr>
        <xdr:cNvPr id="720" name="楕円 719"/>
        <xdr:cNvSpPr/>
      </xdr:nvSpPr>
      <xdr:spPr>
        <a:xfrm>
          <a:off x="14541500" y="167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51388</xdr:rowOff>
    </xdr:from>
    <xdr:ext cx="534377" cy="259045"/>
    <xdr:sp macro="" textlink="">
      <xdr:nvSpPr>
        <xdr:cNvPr id="721" name="テキスト ボックス 720"/>
        <xdr:cNvSpPr txBox="1"/>
      </xdr:nvSpPr>
      <xdr:spPr>
        <a:xfrm>
          <a:off x="14325111" y="168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142239</xdr:rowOff>
    </xdr:from>
    <xdr:to>
      <xdr:col>72</xdr:col>
      <xdr:colOff>38100</xdr:colOff>
      <xdr:row>98</xdr:row>
      <xdr:rowOff>72389</xdr:rowOff>
    </xdr:to>
    <xdr:sp macro="" textlink="">
      <xdr:nvSpPr>
        <xdr:cNvPr id="722" name="楕円 721"/>
        <xdr:cNvSpPr/>
      </xdr:nvSpPr>
      <xdr:spPr>
        <a:xfrm>
          <a:off x="13652500" y="167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63516</xdr:rowOff>
    </xdr:from>
    <xdr:ext cx="534377" cy="259045"/>
    <xdr:sp macro="" textlink="">
      <xdr:nvSpPr>
        <xdr:cNvPr id="723" name="テキスト ボックス 722"/>
        <xdr:cNvSpPr txBox="1"/>
      </xdr:nvSpPr>
      <xdr:spPr>
        <a:xfrm>
          <a:off x="13436111" y="168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153809</xdr:rowOff>
    </xdr:from>
    <xdr:to>
      <xdr:col>67</xdr:col>
      <xdr:colOff>101600</xdr:colOff>
      <xdr:row>98</xdr:row>
      <xdr:rowOff>83959</xdr:rowOff>
    </xdr:to>
    <xdr:sp macro="" textlink="">
      <xdr:nvSpPr>
        <xdr:cNvPr id="724" name="楕円 723"/>
        <xdr:cNvSpPr/>
      </xdr:nvSpPr>
      <xdr:spPr>
        <a:xfrm>
          <a:off x="12763500" y="167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75086</xdr:rowOff>
    </xdr:from>
    <xdr:ext cx="534377" cy="259045"/>
    <xdr:sp macro="" textlink="">
      <xdr:nvSpPr>
        <xdr:cNvPr id="725" name="テキスト ボックス 724"/>
        <xdr:cNvSpPr txBox="1"/>
      </xdr:nvSpPr>
      <xdr:spPr>
        <a:xfrm>
          <a:off x="12547111" y="1687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主な構成要素である民生費は、住民一人当たり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151,296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％増加しています。主な要因として、介護給付費・訓練等給付費等の扶助費の増加や国民健康保険特別会計への赤字補てん的な繰出金の増加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介護保険特別会計への保険給付費に係る繰出金の増加等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があげられます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。なお、国民健康保険特別会計への赤字補てん的な繰出金については、多摩地区の市町村と比較しても高い水準となっており、民生費が類似団体平均を上回っている要因の一つにもなっています。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土木費については、住民一人当たり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82,566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87,009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円となっており、類似団体平均と比較し高い水準にあります。平成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年度が高い水準となっているのは、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新庁舎建設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事業を実施したことによるもので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、令和２年度までは高い水準が続くと考えられます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単年度収支は約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万円のマイナス値で、財政調整基金積立金が約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万円、取崩額が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万円、相殺して約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万円取り崩していることから、実質単年度収支は約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万円のマイナスとなりました。財政調整基金については、決算剰余金の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以上を積立てるとともに、最低水準の取り崩しに努めています。平成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年度決算については、約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万円取り崩していることから、基金残高が前年度比で減少しています。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今後も財政調整基金残高比率の急激な低下を招くことのないよう、計画的な事業進捗に努めます。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年度決算は、一般会計では、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新庁舎建設、屋内運動場等非構造部材耐震化工事、大小ホール調光盤更新工事などの大規模工事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年度に比べ多かったことなどにより、歳出決算額が前年度比約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万円の増額となりました。また、歳入決算額においては、一部企業の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業績回復の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影響により法人税割が約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となりました。また、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福生都市計画事業箱根ケ崎駅西土地区画整理事業債が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減額となった一方、新庁舎建設事業債が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増額となったことなどにより、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地方債で役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万円の増額となり、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歳入決算額全体では約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万円の増額となりました。歳入決算額は増額となったものの、歳出決算額の増額がそれを上回り、実質収支は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万円の減額となりました。さらに、標準財政規模は前年度比約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万円の減となったことも影響し、標準財政規模比は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ポイントの減となりましたが、黒字決算の状況は続いています。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その他会計についても、黒字決算の状況が続いており、実質収支比率も一定の比率を維持していますが、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満たない比率となっています。特に、国民健康保険特別会計の赤字補てんを一般会計からの繰出金で補うことにより、黒字決算となっていることは否めません。適正な保険税率を検討するなど、一般会計繰出金に依存しない独立採算の原則による財政運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6" t="s">
        <v>
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 thickBot="1" x14ac:dyDescent="0.25">
      <c r="A2" s="41"/>
      <c r="B2" s="44" t="s">
        <v>
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397" t="s">
        <v>
19</v>
      </c>
      <c r="C3" s="398"/>
      <c r="D3" s="398"/>
      <c r="E3" s="399"/>
      <c r="F3" s="399"/>
      <c r="G3" s="399"/>
      <c r="H3" s="399"/>
      <c r="I3" s="399"/>
      <c r="J3" s="399"/>
      <c r="K3" s="399"/>
      <c r="L3" s="399" t="s">
        <v>
20</v>
      </c>
      <c r="M3" s="399"/>
      <c r="N3" s="399"/>
      <c r="O3" s="399"/>
      <c r="P3" s="399"/>
      <c r="Q3" s="399"/>
      <c r="R3" s="406"/>
      <c r="S3" s="406"/>
      <c r="T3" s="406"/>
      <c r="U3" s="406"/>
      <c r="V3" s="407"/>
      <c r="W3" s="381" t="s">
        <v>
21</v>
      </c>
      <c r="X3" s="382"/>
      <c r="Y3" s="382"/>
      <c r="Z3" s="382"/>
      <c r="AA3" s="382"/>
      <c r="AB3" s="398"/>
      <c r="AC3" s="406" t="s">
        <v>
22</v>
      </c>
      <c r="AD3" s="382"/>
      <c r="AE3" s="382"/>
      <c r="AF3" s="382"/>
      <c r="AG3" s="382"/>
      <c r="AH3" s="382"/>
      <c r="AI3" s="382"/>
      <c r="AJ3" s="382"/>
      <c r="AK3" s="382"/>
      <c r="AL3" s="383"/>
      <c r="AM3" s="381" t="s">
        <v>
23</v>
      </c>
      <c r="AN3" s="382"/>
      <c r="AO3" s="382"/>
      <c r="AP3" s="382"/>
      <c r="AQ3" s="382"/>
      <c r="AR3" s="382"/>
      <c r="AS3" s="382"/>
      <c r="AT3" s="382"/>
      <c r="AU3" s="382"/>
      <c r="AV3" s="382"/>
      <c r="AW3" s="382"/>
      <c r="AX3" s="383"/>
      <c r="AY3" s="418" t="s">
        <v>
24</v>
      </c>
      <c r="AZ3" s="419"/>
      <c r="BA3" s="419"/>
      <c r="BB3" s="419"/>
      <c r="BC3" s="419"/>
      <c r="BD3" s="419"/>
      <c r="BE3" s="419"/>
      <c r="BF3" s="419"/>
      <c r="BG3" s="419"/>
      <c r="BH3" s="419"/>
      <c r="BI3" s="419"/>
      <c r="BJ3" s="419"/>
      <c r="BK3" s="419"/>
      <c r="BL3" s="419"/>
      <c r="BM3" s="420"/>
      <c r="BN3" s="381" t="s">
        <v>
25</v>
      </c>
      <c r="BO3" s="382"/>
      <c r="BP3" s="382"/>
      <c r="BQ3" s="382"/>
      <c r="BR3" s="382"/>
      <c r="BS3" s="382"/>
      <c r="BT3" s="382"/>
      <c r="BU3" s="383"/>
      <c r="BV3" s="381" t="s">
        <v>
26</v>
      </c>
      <c r="BW3" s="382"/>
      <c r="BX3" s="382"/>
      <c r="BY3" s="382"/>
      <c r="BZ3" s="382"/>
      <c r="CA3" s="382"/>
      <c r="CB3" s="382"/>
      <c r="CC3" s="383"/>
      <c r="CD3" s="418" t="s">
        <v>
24</v>
      </c>
      <c r="CE3" s="419"/>
      <c r="CF3" s="419"/>
      <c r="CG3" s="419"/>
      <c r="CH3" s="419"/>
      <c r="CI3" s="419"/>
      <c r="CJ3" s="419"/>
      <c r="CK3" s="419"/>
      <c r="CL3" s="419"/>
      <c r="CM3" s="419"/>
      <c r="CN3" s="419"/>
      <c r="CO3" s="419"/>
      <c r="CP3" s="419"/>
      <c r="CQ3" s="419"/>
      <c r="CR3" s="419"/>
      <c r="CS3" s="420"/>
      <c r="CT3" s="381" t="s">
        <v>
27</v>
      </c>
      <c r="CU3" s="382"/>
      <c r="CV3" s="382"/>
      <c r="CW3" s="382"/>
      <c r="CX3" s="382"/>
      <c r="CY3" s="382"/>
      <c r="CZ3" s="382"/>
      <c r="DA3" s="383"/>
      <c r="DB3" s="381" t="s">
        <v>
28</v>
      </c>
      <c r="DC3" s="382"/>
      <c r="DD3" s="382"/>
      <c r="DE3" s="382"/>
      <c r="DF3" s="382"/>
      <c r="DG3" s="382"/>
      <c r="DH3" s="382"/>
      <c r="DI3" s="383"/>
      <c r="DJ3" s="41"/>
      <c r="DK3" s="41"/>
      <c r="DL3" s="41"/>
      <c r="DM3" s="41"/>
      <c r="DN3" s="41"/>
      <c r="DO3" s="41"/>
    </row>
    <row r="4" spans="1:119" ht="18.75" customHeight="1" x14ac:dyDescent="0.2">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
29</v>
      </c>
      <c r="AZ4" s="385"/>
      <c r="BA4" s="385"/>
      <c r="BB4" s="385"/>
      <c r="BC4" s="385"/>
      <c r="BD4" s="385"/>
      <c r="BE4" s="385"/>
      <c r="BF4" s="385"/>
      <c r="BG4" s="385"/>
      <c r="BH4" s="385"/>
      <c r="BI4" s="385"/>
      <c r="BJ4" s="385"/>
      <c r="BK4" s="385"/>
      <c r="BL4" s="385"/>
      <c r="BM4" s="386"/>
      <c r="BN4" s="387">
        <v>
15612563</v>
      </c>
      <c r="BO4" s="388"/>
      <c r="BP4" s="388"/>
      <c r="BQ4" s="388"/>
      <c r="BR4" s="388"/>
      <c r="BS4" s="388"/>
      <c r="BT4" s="388"/>
      <c r="BU4" s="389"/>
      <c r="BV4" s="387">
        <v>
15224915</v>
      </c>
      <c r="BW4" s="388"/>
      <c r="BX4" s="388"/>
      <c r="BY4" s="388"/>
      <c r="BZ4" s="388"/>
      <c r="CA4" s="388"/>
      <c r="CB4" s="388"/>
      <c r="CC4" s="389"/>
      <c r="CD4" s="390" t="s">
        <v>
30</v>
      </c>
      <c r="CE4" s="391"/>
      <c r="CF4" s="391"/>
      <c r="CG4" s="391"/>
      <c r="CH4" s="391"/>
      <c r="CI4" s="391"/>
      <c r="CJ4" s="391"/>
      <c r="CK4" s="391"/>
      <c r="CL4" s="391"/>
      <c r="CM4" s="391"/>
      <c r="CN4" s="391"/>
      <c r="CO4" s="391"/>
      <c r="CP4" s="391"/>
      <c r="CQ4" s="391"/>
      <c r="CR4" s="391"/>
      <c r="CS4" s="392"/>
      <c r="CT4" s="393">
        <v>
2.7</v>
      </c>
      <c r="CU4" s="394"/>
      <c r="CV4" s="394"/>
      <c r="CW4" s="394"/>
      <c r="CX4" s="394"/>
      <c r="CY4" s="394"/>
      <c r="CZ4" s="394"/>
      <c r="DA4" s="395"/>
      <c r="DB4" s="393">
        <v>
5.9</v>
      </c>
      <c r="DC4" s="394"/>
      <c r="DD4" s="394"/>
      <c r="DE4" s="394"/>
      <c r="DF4" s="394"/>
      <c r="DG4" s="394"/>
      <c r="DH4" s="394"/>
      <c r="DI4" s="395"/>
      <c r="DJ4" s="41"/>
      <c r="DK4" s="41"/>
      <c r="DL4" s="41"/>
      <c r="DM4" s="41"/>
      <c r="DN4" s="41"/>
      <c r="DO4" s="41"/>
    </row>
    <row r="5" spans="1:119" ht="18.75" customHeight="1" x14ac:dyDescent="0.2">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
31</v>
      </c>
      <c r="AN5" s="448"/>
      <c r="AO5" s="448"/>
      <c r="AP5" s="448"/>
      <c r="AQ5" s="448"/>
      <c r="AR5" s="448"/>
      <c r="AS5" s="448"/>
      <c r="AT5" s="449"/>
      <c r="AU5" s="450" t="s">
        <v>
32</v>
      </c>
      <c r="AV5" s="451"/>
      <c r="AW5" s="451"/>
      <c r="AX5" s="451"/>
      <c r="AY5" s="452" t="s">
        <v>
33</v>
      </c>
      <c r="AZ5" s="453"/>
      <c r="BA5" s="453"/>
      <c r="BB5" s="453"/>
      <c r="BC5" s="453"/>
      <c r="BD5" s="453"/>
      <c r="BE5" s="453"/>
      <c r="BF5" s="453"/>
      <c r="BG5" s="453"/>
      <c r="BH5" s="453"/>
      <c r="BI5" s="453"/>
      <c r="BJ5" s="453"/>
      <c r="BK5" s="453"/>
      <c r="BL5" s="453"/>
      <c r="BM5" s="454"/>
      <c r="BN5" s="455">
        <v>
15329194</v>
      </c>
      <c r="BO5" s="456"/>
      <c r="BP5" s="456"/>
      <c r="BQ5" s="456"/>
      <c r="BR5" s="456"/>
      <c r="BS5" s="456"/>
      <c r="BT5" s="456"/>
      <c r="BU5" s="457"/>
      <c r="BV5" s="455">
        <v>
14713889</v>
      </c>
      <c r="BW5" s="456"/>
      <c r="BX5" s="456"/>
      <c r="BY5" s="456"/>
      <c r="BZ5" s="456"/>
      <c r="CA5" s="456"/>
      <c r="CB5" s="456"/>
      <c r="CC5" s="457"/>
      <c r="CD5" s="458" t="s">
        <v>
34</v>
      </c>
      <c r="CE5" s="459"/>
      <c r="CF5" s="459"/>
      <c r="CG5" s="459"/>
      <c r="CH5" s="459"/>
      <c r="CI5" s="459"/>
      <c r="CJ5" s="459"/>
      <c r="CK5" s="459"/>
      <c r="CL5" s="459"/>
      <c r="CM5" s="459"/>
      <c r="CN5" s="459"/>
      <c r="CO5" s="459"/>
      <c r="CP5" s="459"/>
      <c r="CQ5" s="459"/>
      <c r="CR5" s="459"/>
      <c r="CS5" s="460"/>
      <c r="CT5" s="421">
        <v>
90.2</v>
      </c>
      <c r="CU5" s="422"/>
      <c r="CV5" s="422"/>
      <c r="CW5" s="422"/>
      <c r="CX5" s="422"/>
      <c r="CY5" s="422"/>
      <c r="CZ5" s="422"/>
      <c r="DA5" s="423"/>
      <c r="DB5" s="421">
        <v>
90.4</v>
      </c>
      <c r="DC5" s="422"/>
      <c r="DD5" s="422"/>
      <c r="DE5" s="422"/>
      <c r="DF5" s="422"/>
      <c r="DG5" s="422"/>
      <c r="DH5" s="422"/>
      <c r="DI5" s="423"/>
      <c r="DJ5" s="41"/>
      <c r="DK5" s="41"/>
      <c r="DL5" s="41"/>
      <c r="DM5" s="41"/>
      <c r="DN5" s="41"/>
      <c r="DO5" s="41"/>
    </row>
    <row r="6" spans="1:119" ht="18.75" customHeight="1" x14ac:dyDescent="0.2">
      <c r="A6" s="42"/>
      <c r="B6" s="424" t="s">
        <v>
35</v>
      </c>
      <c r="C6" s="425"/>
      <c r="D6" s="425"/>
      <c r="E6" s="426"/>
      <c r="F6" s="426"/>
      <c r="G6" s="426"/>
      <c r="H6" s="426"/>
      <c r="I6" s="426"/>
      <c r="J6" s="426"/>
      <c r="K6" s="426"/>
      <c r="L6" s="426" t="s">
        <v>
36</v>
      </c>
      <c r="M6" s="426"/>
      <c r="N6" s="426"/>
      <c r="O6" s="426"/>
      <c r="P6" s="426"/>
      <c r="Q6" s="426"/>
      <c r="R6" s="430"/>
      <c r="S6" s="430"/>
      <c r="T6" s="430"/>
      <c r="U6" s="430"/>
      <c r="V6" s="431"/>
      <c r="W6" s="434" t="s">
        <v>
37</v>
      </c>
      <c r="X6" s="435"/>
      <c r="Y6" s="435"/>
      <c r="Z6" s="435"/>
      <c r="AA6" s="435"/>
      <c r="AB6" s="425"/>
      <c r="AC6" s="438" t="s">
        <v>
38</v>
      </c>
      <c r="AD6" s="439"/>
      <c r="AE6" s="439"/>
      <c r="AF6" s="439"/>
      <c r="AG6" s="439"/>
      <c r="AH6" s="439"/>
      <c r="AI6" s="439"/>
      <c r="AJ6" s="439"/>
      <c r="AK6" s="439"/>
      <c r="AL6" s="440"/>
      <c r="AM6" s="447" t="s">
        <v>
39</v>
      </c>
      <c r="AN6" s="448"/>
      <c r="AO6" s="448"/>
      <c r="AP6" s="448"/>
      <c r="AQ6" s="448"/>
      <c r="AR6" s="448"/>
      <c r="AS6" s="448"/>
      <c r="AT6" s="449"/>
      <c r="AU6" s="450" t="s">
        <v>
32</v>
      </c>
      <c r="AV6" s="451"/>
      <c r="AW6" s="451"/>
      <c r="AX6" s="451"/>
      <c r="AY6" s="452" t="s">
        <v>
40</v>
      </c>
      <c r="AZ6" s="453"/>
      <c r="BA6" s="453"/>
      <c r="BB6" s="453"/>
      <c r="BC6" s="453"/>
      <c r="BD6" s="453"/>
      <c r="BE6" s="453"/>
      <c r="BF6" s="453"/>
      <c r="BG6" s="453"/>
      <c r="BH6" s="453"/>
      <c r="BI6" s="453"/>
      <c r="BJ6" s="453"/>
      <c r="BK6" s="453"/>
      <c r="BL6" s="453"/>
      <c r="BM6" s="454"/>
      <c r="BN6" s="455">
        <v>
283369</v>
      </c>
      <c r="BO6" s="456"/>
      <c r="BP6" s="456"/>
      <c r="BQ6" s="456"/>
      <c r="BR6" s="456"/>
      <c r="BS6" s="456"/>
      <c r="BT6" s="456"/>
      <c r="BU6" s="457"/>
      <c r="BV6" s="455">
        <v>
511026</v>
      </c>
      <c r="BW6" s="456"/>
      <c r="BX6" s="456"/>
      <c r="BY6" s="456"/>
      <c r="BZ6" s="456"/>
      <c r="CA6" s="456"/>
      <c r="CB6" s="456"/>
      <c r="CC6" s="457"/>
      <c r="CD6" s="458" t="s">
        <v>
41</v>
      </c>
      <c r="CE6" s="459"/>
      <c r="CF6" s="459"/>
      <c r="CG6" s="459"/>
      <c r="CH6" s="459"/>
      <c r="CI6" s="459"/>
      <c r="CJ6" s="459"/>
      <c r="CK6" s="459"/>
      <c r="CL6" s="459"/>
      <c r="CM6" s="459"/>
      <c r="CN6" s="459"/>
      <c r="CO6" s="459"/>
      <c r="CP6" s="459"/>
      <c r="CQ6" s="459"/>
      <c r="CR6" s="459"/>
      <c r="CS6" s="460"/>
      <c r="CT6" s="461">
        <v>
90.2</v>
      </c>
      <c r="CU6" s="462"/>
      <c r="CV6" s="462"/>
      <c r="CW6" s="462"/>
      <c r="CX6" s="462"/>
      <c r="CY6" s="462"/>
      <c r="CZ6" s="462"/>
      <c r="DA6" s="463"/>
      <c r="DB6" s="461">
        <v>
90.4</v>
      </c>
      <c r="DC6" s="462"/>
      <c r="DD6" s="462"/>
      <c r="DE6" s="462"/>
      <c r="DF6" s="462"/>
      <c r="DG6" s="462"/>
      <c r="DH6" s="462"/>
      <c r="DI6" s="463"/>
      <c r="DJ6" s="41"/>
      <c r="DK6" s="41"/>
      <c r="DL6" s="41"/>
      <c r="DM6" s="41"/>
      <c r="DN6" s="41"/>
      <c r="DO6" s="41"/>
    </row>
    <row r="7" spans="1:119" ht="18.75" customHeight="1" x14ac:dyDescent="0.2">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
42</v>
      </c>
      <c r="AN7" s="448"/>
      <c r="AO7" s="448"/>
      <c r="AP7" s="448"/>
      <c r="AQ7" s="448"/>
      <c r="AR7" s="448"/>
      <c r="AS7" s="448"/>
      <c r="AT7" s="449"/>
      <c r="AU7" s="450" t="s">
        <v>
43</v>
      </c>
      <c r="AV7" s="451"/>
      <c r="AW7" s="451"/>
      <c r="AX7" s="451"/>
      <c r="AY7" s="452" t="s">
        <v>
44</v>
      </c>
      <c r="AZ7" s="453"/>
      <c r="BA7" s="453"/>
      <c r="BB7" s="453"/>
      <c r="BC7" s="453"/>
      <c r="BD7" s="453"/>
      <c r="BE7" s="453"/>
      <c r="BF7" s="453"/>
      <c r="BG7" s="453"/>
      <c r="BH7" s="453"/>
      <c r="BI7" s="453"/>
      <c r="BJ7" s="453"/>
      <c r="BK7" s="453"/>
      <c r="BL7" s="453"/>
      <c r="BM7" s="454"/>
      <c r="BN7" s="455">
        <v>
96128</v>
      </c>
      <c r="BO7" s="456"/>
      <c r="BP7" s="456"/>
      <c r="BQ7" s="456"/>
      <c r="BR7" s="456"/>
      <c r="BS7" s="456"/>
      <c r="BT7" s="456"/>
      <c r="BU7" s="457"/>
      <c r="BV7" s="455">
        <v>
92300</v>
      </c>
      <c r="BW7" s="456"/>
      <c r="BX7" s="456"/>
      <c r="BY7" s="456"/>
      <c r="BZ7" s="456"/>
      <c r="CA7" s="456"/>
      <c r="CB7" s="456"/>
      <c r="CC7" s="457"/>
      <c r="CD7" s="458" t="s">
        <v>
45</v>
      </c>
      <c r="CE7" s="459"/>
      <c r="CF7" s="459"/>
      <c r="CG7" s="459"/>
      <c r="CH7" s="459"/>
      <c r="CI7" s="459"/>
      <c r="CJ7" s="459"/>
      <c r="CK7" s="459"/>
      <c r="CL7" s="459"/>
      <c r="CM7" s="459"/>
      <c r="CN7" s="459"/>
      <c r="CO7" s="459"/>
      <c r="CP7" s="459"/>
      <c r="CQ7" s="459"/>
      <c r="CR7" s="459"/>
      <c r="CS7" s="460"/>
      <c r="CT7" s="455">
        <v>
6890269</v>
      </c>
      <c r="CU7" s="456"/>
      <c r="CV7" s="456"/>
      <c r="CW7" s="456"/>
      <c r="CX7" s="456"/>
      <c r="CY7" s="456"/>
      <c r="CZ7" s="456"/>
      <c r="DA7" s="457"/>
      <c r="DB7" s="455">
        <v>
7104221</v>
      </c>
      <c r="DC7" s="456"/>
      <c r="DD7" s="456"/>
      <c r="DE7" s="456"/>
      <c r="DF7" s="456"/>
      <c r="DG7" s="456"/>
      <c r="DH7" s="456"/>
      <c r="DI7" s="457"/>
      <c r="DJ7" s="41"/>
      <c r="DK7" s="41"/>
      <c r="DL7" s="41"/>
      <c r="DM7" s="41"/>
      <c r="DN7" s="41"/>
      <c r="DO7" s="41"/>
    </row>
    <row r="8" spans="1:119" ht="18.75" customHeight="1" thickBot="1" x14ac:dyDescent="0.25">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
46</v>
      </c>
      <c r="AN8" s="448"/>
      <c r="AO8" s="448"/>
      <c r="AP8" s="448"/>
      <c r="AQ8" s="448"/>
      <c r="AR8" s="448"/>
      <c r="AS8" s="448"/>
      <c r="AT8" s="449"/>
      <c r="AU8" s="450" t="s">
        <v>
47</v>
      </c>
      <c r="AV8" s="451"/>
      <c r="AW8" s="451"/>
      <c r="AX8" s="451"/>
      <c r="AY8" s="452" t="s">
        <v>
48</v>
      </c>
      <c r="AZ8" s="453"/>
      <c r="BA8" s="453"/>
      <c r="BB8" s="453"/>
      <c r="BC8" s="453"/>
      <c r="BD8" s="453"/>
      <c r="BE8" s="453"/>
      <c r="BF8" s="453"/>
      <c r="BG8" s="453"/>
      <c r="BH8" s="453"/>
      <c r="BI8" s="453"/>
      <c r="BJ8" s="453"/>
      <c r="BK8" s="453"/>
      <c r="BL8" s="453"/>
      <c r="BM8" s="454"/>
      <c r="BN8" s="455">
        <v>
187241</v>
      </c>
      <c r="BO8" s="456"/>
      <c r="BP8" s="456"/>
      <c r="BQ8" s="456"/>
      <c r="BR8" s="456"/>
      <c r="BS8" s="456"/>
      <c r="BT8" s="456"/>
      <c r="BU8" s="457"/>
      <c r="BV8" s="455">
        <v>
418726</v>
      </c>
      <c r="BW8" s="456"/>
      <c r="BX8" s="456"/>
      <c r="BY8" s="456"/>
      <c r="BZ8" s="456"/>
      <c r="CA8" s="456"/>
      <c r="CB8" s="456"/>
      <c r="CC8" s="457"/>
      <c r="CD8" s="458" t="s">
        <v>
49</v>
      </c>
      <c r="CE8" s="459"/>
      <c r="CF8" s="459"/>
      <c r="CG8" s="459"/>
      <c r="CH8" s="459"/>
      <c r="CI8" s="459"/>
      <c r="CJ8" s="459"/>
      <c r="CK8" s="459"/>
      <c r="CL8" s="459"/>
      <c r="CM8" s="459"/>
      <c r="CN8" s="459"/>
      <c r="CO8" s="459"/>
      <c r="CP8" s="459"/>
      <c r="CQ8" s="459"/>
      <c r="CR8" s="459"/>
      <c r="CS8" s="460"/>
      <c r="CT8" s="464">
        <v>
1.03</v>
      </c>
      <c r="CU8" s="465"/>
      <c r="CV8" s="465"/>
      <c r="CW8" s="465"/>
      <c r="CX8" s="465"/>
      <c r="CY8" s="465"/>
      <c r="CZ8" s="465"/>
      <c r="DA8" s="466"/>
      <c r="DB8" s="464">
        <v>
1.04</v>
      </c>
      <c r="DC8" s="465"/>
      <c r="DD8" s="465"/>
      <c r="DE8" s="465"/>
      <c r="DF8" s="465"/>
      <c r="DG8" s="465"/>
      <c r="DH8" s="465"/>
      <c r="DI8" s="466"/>
      <c r="DJ8" s="41"/>
      <c r="DK8" s="41"/>
      <c r="DL8" s="41"/>
      <c r="DM8" s="41"/>
      <c r="DN8" s="41"/>
      <c r="DO8" s="41"/>
    </row>
    <row r="9" spans="1:119" ht="18.75" customHeight="1" thickBot="1" x14ac:dyDescent="0.25">
      <c r="A9" s="42"/>
      <c r="B9" s="418" t="s">
        <v>
50</v>
      </c>
      <c r="C9" s="419"/>
      <c r="D9" s="419"/>
      <c r="E9" s="419"/>
      <c r="F9" s="419"/>
      <c r="G9" s="419"/>
      <c r="H9" s="419"/>
      <c r="I9" s="419"/>
      <c r="J9" s="419"/>
      <c r="K9" s="467"/>
      <c r="L9" s="468" t="s">
        <v>
51</v>
      </c>
      <c r="M9" s="469"/>
      <c r="N9" s="469"/>
      <c r="O9" s="469"/>
      <c r="P9" s="469"/>
      <c r="Q9" s="470"/>
      <c r="R9" s="471">
        <v>
33445</v>
      </c>
      <c r="S9" s="472"/>
      <c r="T9" s="472"/>
      <c r="U9" s="472"/>
      <c r="V9" s="473"/>
      <c r="W9" s="381" t="s">
        <v>
52</v>
      </c>
      <c r="X9" s="382"/>
      <c r="Y9" s="382"/>
      <c r="Z9" s="382"/>
      <c r="AA9" s="382"/>
      <c r="AB9" s="382"/>
      <c r="AC9" s="382"/>
      <c r="AD9" s="382"/>
      <c r="AE9" s="382"/>
      <c r="AF9" s="382"/>
      <c r="AG9" s="382"/>
      <c r="AH9" s="382"/>
      <c r="AI9" s="382"/>
      <c r="AJ9" s="382"/>
      <c r="AK9" s="382"/>
      <c r="AL9" s="383"/>
      <c r="AM9" s="447" t="s">
        <v>
53</v>
      </c>
      <c r="AN9" s="448"/>
      <c r="AO9" s="448"/>
      <c r="AP9" s="448"/>
      <c r="AQ9" s="448"/>
      <c r="AR9" s="448"/>
      <c r="AS9" s="448"/>
      <c r="AT9" s="449"/>
      <c r="AU9" s="450" t="s">
        <v>
32</v>
      </c>
      <c r="AV9" s="451"/>
      <c r="AW9" s="451"/>
      <c r="AX9" s="451"/>
      <c r="AY9" s="452" t="s">
        <v>
54</v>
      </c>
      <c r="AZ9" s="453"/>
      <c r="BA9" s="453"/>
      <c r="BB9" s="453"/>
      <c r="BC9" s="453"/>
      <c r="BD9" s="453"/>
      <c r="BE9" s="453"/>
      <c r="BF9" s="453"/>
      <c r="BG9" s="453"/>
      <c r="BH9" s="453"/>
      <c r="BI9" s="453"/>
      <c r="BJ9" s="453"/>
      <c r="BK9" s="453"/>
      <c r="BL9" s="453"/>
      <c r="BM9" s="454"/>
      <c r="BN9" s="455">
        <v>
-231485</v>
      </c>
      <c r="BO9" s="456"/>
      <c r="BP9" s="456"/>
      <c r="BQ9" s="456"/>
      <c r="BR9" s="456"/>
      <c r="BS9" s="456"/>
      <c r="BT9" s="456"/>
      <c r="BU9" s="457"/>
      <c r="BV9" s="455">
        <v>
-86338</v>
      </c>
      <c r="BW9" s="456"/>
      <c r="BX9" s="456"/>
      <c r="BY9" s="456"/>
      <c r="BZ9" s="456"/>
      <c r="CA9" s="456"/>
      <c r="CB9" s="456"/>
      <c r="CC9" s="457"/>
      <c r="CD9" s="458" t="s">
        <v>
55</v>
      </c>
      <c r="CE9" s="459"/>
      <c r="CF9" s="459"/>
      <c r="CG9" s="459"/>
      <c r="CH9" s="459"/>
      <c r="CI9" s="459"/>
      <c r="CJ9" s="459"/>
      <c r="CK9" s="459"/>
      <c r="CL9" s="459"/>
      <c r="CM9" s="459"/>
      <c r="CN9" s="459"/>
      <c r="CO9" s="459"/>
      <c r="CP9" s="459"/>
      <c r="CQ9" s="459"/>
      <c r="CR9" s="459"/>
      <c r="CS9" s="460"/>
      <c r="CT9" s="421">
        <v>
5</v>
      </c>
      <c r="CU9" s="422"/>
      <c r="CV9" s="422"/>
      <c r="CW9" s="422"/>
      <c r="CX9" s="422"/>
      <c r="CY9" s="422"/>
      <c r="CZ9" s="422"/>
      <c r="DA9" s="423"/>
      <c r="DB9" s="421">
        <v>
5.6</v>
      </c>
      <c r="DC9" s="422"/>
      <c r="DD9" s="422"/>
      <c r="DE9" s="422"/>
      <c r="DF9" s="422"/>
      <c r="DG9" s="422"/>
      <c r="DH9" s="422"/>
      <c r="DI9" s="423"/>
      <c r="DJ9" s="41"/>
      <c r="DK9" s="41"/>
      <c r="DL9" s="41"/>
      <c r="DM9" s="41"/>
      <c r="DN9" s="41"/>
      <c r="DO9" s="41"/>
    </row>
    <row r="10" spans="1:119" ht="18.75" customHeight="1" thickBot="1" x14ac:dyDescent="0.25">
      <c r="A10" s="42"/>
      <c r="B10" s="418"/>
      <c r="C10" s="419"/>
      <c r="D10" s="419"/>
      <c r="E10" s="419"/>
      <c r="F10" s="419"/>
      <c r="G10" s="419"/>
      <c r="H10" s="419"/>
      <c r="I10" s="419"/>
      <c r="J10" s="419"/>
      <c r="K10" s="467"/>
      <c r="L10" s="474" t="s">
        <v>
56</v>
      </c>
      <c r="M10" s="448"/>
      <c r="N10" s="448"/>
      <c r="O10" s="448"/>
      <c r="P10" s="448"/>
      <c r="Q10" s="449"/>
      <c r="R10" s="475">
        <v>
33497</v>
      </c>
      <c r="S10" s="476"/>
      <c r="T10" s="476"/>
      <c r="U10" s="476"/>
      <c r="V10" s="477"/>
      <c r="W10" s="412"/>
      <c r="X10" s="413"/>
      <c r="Y10" s="413"/>
      <c r="Z10" s="413"/>
      <c r="AA10" s="413"/>
      <c r="AB10" s="413"/>
      <c r="AC10" s="413"/>
      <c r="AD10" s="413"/>
      <c r="AE10" s="413"/>
      <c r="AF10" s="413"/>
      <c r="AG10" s="413"/>
      <c r="AH10" s="413"/>
      <c r="AI10" s="413"/>
      <c r="AJ10" s="413"/>
      <c r="AK10" s="413"/>
      <c r="AL10" s="416"/>
      <c r="AM10" s="447" t="s">
        <v>
57</v>
      </c>
      <c r="AN10" s="448"/>
      <c r="AO10" s="448"/>
      <c r="AP10" s="448"/>
      <c r="AQ10" s="448"/>
      <c r="AR10" s="448"/>
      <c r="AS10" s="448"/>
      <c r="AT10" s="449"/>
      <c r="AU10" s="450" t="s">
        <v>
58</v>
      </c>
      <c r="AV10" s="451"/>
      <c r="AW10" s="451"/>
      <c r="AX10" s="451"/>
      <c r="AY10" s="452" t="s">
        <v>
59</v>
      </c>
      <c r="AZ10" s="453"/>
      <c r="BA10" s="453"/>
      <c r="BB10" s="453"/>
      <c r="BC10" s="453"/>
      <c r="BD10" s="453"/>
      <c r="BE10" s="453"/>
      <c r="BF10" s="453"/>
      <c r="BG10" s="453"/>
      <c r="BH10" s="453"/>
      <c r="BI10" s="453"/>
      <c r="BJ10" s="453"/>
      <c r="BK10" s="453"/>
      <c r="BL10" s="453"/>
      <c r="BM10" s="454"/>
      <c r="BN10" s="455">
        <v>
208350</v>
      </c>
      <c r="BO10" s="456"/>
      <c r="BP10" s="456"/>
      <c r="BQ10" s="456"/>
      <c r="BR10" s="456"/>
      <c r="BS10" s="456"/>
      <c r="BT10" s="456"/>
      <c r="BU10" s="457"/>
      <c r="BV10" s="455">
        <v>
247237</v>
      </c>
      <c r="BW10" s="456"/>
      <c r="BX10" s="456"/>
      <c r="BY10" s="456"/>
      <c r="BZ10" s="456"/>
      <c r="CA10" s="456"/>
      <c r="CB10" s="456"/>
      <c r="CC10" s="457"/>
      <c r="CD10" s="46" t="s">
        <v>
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18"/>
      <c r="C11" s="419"/>
      <c r="D11" s="419"/>
      <c r="E11" s="419"/>
      <c r="F11" s="419"/>
      <c r="G11" s="419"/>
      <c r="H11" s="419"/>
      <c r="I11" s="419"/>
      <c r="J11" s="419"/>
      <c r="K11" s="467"/>
      <c r="L11" s="478" t="s">
        <v>
61</v>
      </c>
      <c r="M11" s="479"/>
      <c r="N11" s="479"/>
      <c r="O11" s="479"/>
      <c r="P11" s="479"/>
      <c r="Q11" s="480"/>
      <c r="R11" s="481" t="s">
        <v>
62</v>
      </c>
      <c r="S11" s="482"/>
      <c r="T11" s="482"/>
      <c r="U11" s="482"/>
      <c r="V11" s="483"/>
      <c r="W11" s="412"/>
      <c r="X11" s="413"/>
      <c r="Y11" s="413"/>
      <c r="Z11" s="413"/>
      <c r="AA11" s="413"/>
      <c r="AB11" s="413"/>
      <c r="AC11" s="413"/>
      <c r="AD11" s="413"/>
      <c r="AE11" s="413"/>
      <c r="AF11" s="413"/>
      <c r="AG11" s="413"/>
      <c r="AH11" s="413"/>
      <c r="AI11" s="413"/>
      <c r="AJ11" s="413"/>
      <c r="AK11" s="413"/>
      <c r="AL11" s="416"/>
      <c r="AM11" s="447" t="s">
        <v>
63</v>
      </c>
      <c r="AN11" s="448"/>
      <c r="AO11" s="448"/>
      <c r="AP11" s="448"/>
      <c r="AQ11" s="448"/>
      <c r="AR11" s="448"/>
      <c r="AS11" s="448"/>
      <c r="AT11" s="449"/>
      <c r="AU11" s="450" t="s">
        <v>
32</v>
      </c>
      <c r="AV11" s="451"/>
      <c r="AW11" s="451"/>
      <c r="AX11" s="451"/>
      <c r="AY11" s="452" t="s">
        <v>
64</v>
      </c>
      <c r="AZ11" s="453"/>
      <c r="BA11" s="453"/>
      <c r="BB11" s="453"/>
      <c r="BC11" s="453"/>
      <c r="BD11" s="453"/>
      <c r="BE11" s="453"/>
      <c r="BF11" s="453"/>
      <c r="BG11" s="453"/>
      <c r="BH11" s="453"/>
      <c r="BI11" s="453"/>
      <c r="BJ11" s="453"/>
      <c r="BK11" s="453"/>
      <c r="BL11" s="453"/>
      <c r="BM11" s="454"/>
      <c r="BN11" s="455">
        <v>
0</v>
      </c>
      <c r="BO11" s="456"/>
      <c r="BP11" s="456"/>
      <c r="BQ11" s="456"/>
      <c r="BR11" s="456"/>
      <c r="BS11" s="456"/>
      <c r="BT11" s="456"/>
      <c r="BU11" s="457"/>
      <c r="BV11" s="455">
        <v>
0</v>
      </c>
      <c r="BW11" s="456"/>
      <c r="BX11" s="456"/>
      <c r="BY11" s="456"/>
      <c r="BZ11" s="456"/>
      <c r="CA11" s="456"/>
      <c r="CB11" s="456"/>
      <c r="CC11" s="457"/>
      <c r="CD11" s="458" t="s">
        <v>
65</v>
      </c>
      <c r="CE11" s="459"/>
      <c r="CF11" s="459"/>
      <c r="CG11" s="459"/>
      <c r="CH11" s="459"/>
      <c r="CI11" s="459"/>
      <c r="CJ11" s="459"/>
      <c r="CK11" s="459"/>
      <c r="CL11" s="459"/>
      <c r="CM11" s="459"/>
      <c r="CN11" s="459"/>
      <c r="CO11" s="459"/>
      <c r="CP11" s="459"/>
      <c r="CQ11" s="459"/>
      <c r="CR11" s="459"/>
      <c r="CS11" s="460"/>
      <c r="CT11" s="464" t="s">
        <v>
67</v>
      </c>
      <c r="CU11" s="465"/>
      <c r="CV11" s="465"/>
      <c r="CW11" s="465"/>
      <c r="CX11" s="465"/>
      <c r="CY11" s="465"/>
      <c r="CZ11" s="465"/>
      <c r="DA11" s="466"/>
      <c r="DB11" s="464" t="s">
        <v>
67</v>
      </c>
      <c r="DC11" s="465"/>
      <c r="DD11" s="465"/>
      <c r="DE11" s="465"/>
      <c r="DF11" s="465"/>
      <c r="DG11" s="465"/>
      <c r="DH11" s="465"/>
      <c r="DI11" s="466"/>
      <c r="DJ11" s="41"/>
      <c r="DK11" s="41"/>
      <c r="DL11" s="41"/>
      <c r="DM11" s="41"/>
      <c r="DN11" s="41"/>
      <c r="DO11" s="41"/>
    </row>
    <row r="12" spans="1:119" ht="18.75" customHeight="1" x14ac:dyDescent="0.2">
      <c r="A12" s="42"/>
      <c r="B12" s="484" t="s">
        <v>
68</v>
      </c>
      <c r="C12" s="485"/>
      <c r="D12" s="485"/>
      <c r="E12" s="485"/>
      <c r="F12" s="485"/>
      <c r="G12" s="485"/>
      <c r="H12" s="485"/>
      <c r="I12" s="485"/>
      <c r="J12" s="485"/>
      <c r="K12" s="486"/>
      <c r="L12" s="493" t="s">
        <v>
69</v>
      </c>
      <c r="M12" s="494"/>
      <c r="N12" s="494"/>
      <c r="O12" s="494"/>
      <c r="P12" s="494"/>
      <c r="Q12" s="495"/>
      <c r="R12" s="496">
        <v>
33213</v>
      </c>
      <c r="S12" s="497"/>
      <c r="T12" s="497"/>
      <c r="U12" s="497"/>
      <c r="V12" s="498"/>
      <c r="W12" s="499" t="s">
        <v>
24</v>
      </c>
      <c r="X12" s="451"/>
      <c r="Y12" s="451"/>
      <c r="Z12" s="451"/>
      <c r="AA12" s="451"/>
      <c r="AB12" s="500"/>
      <c r="AC12" s="450" t="s">
        <v>
70</v>
      </c>
      <c r="AD12" s="451"/>
      <c r="AE12" s="451"/>
      <c r="AF12" s="451"/>
      <c r="AG12" s="500"/>
      <c r="AH12" s="450" t="s">
        <v>
71</v>
      </c>
      <c r="AI12" s="451"/>
      <c r="AJ12" s="451"/>
      <c r="AK12" s="451"/>
      <c r="AL12" s="501"/>
      <c r="AM12" s="447" t="s">
        <v>
72</v>
      </c>
      <c r="AN12" s="448"/>
      <c r="AO12" s="448"/>
      <c r="AP12" s="448"/>
      <c r="AQ12" s="448"/>
      <c r="AR12" s="448"/>
      <c r="AS12" s="448"/>
      <c r="AT12" s="449"/>
      <c r="AU12" s="450" t="s">
        <v>
73</v>
      </c>
      <c r="AV12" s="451"/>
      <c r="AW12" s="451"/>
      <c r="AX12" s="451"/>
      <c r="AY12" s="452" t="s">
        <v>
74</v>
      </c>
      <c r="AZ12" s="453"/>
      <c r="BA12" s="453"/>
      <c r="BB12" s="453"/>
      <c r="BC12" s="453"/>
      <c r="BD12" s="453"/>
      <c r="BE12" s="453"/>
      <c r="BF12" s="453"/>
      <c r="BG12" s="453"/>
      <c r="BH12" s="453"/>
      <c r="BI12" s="453"/>
      <c r="BJ12" s="453"/>
      <c r="BK12" s="453"/>
      <c r="BL12" s="453"/>
      <c r="BM12" s="454"/>
      <c r="BN12" s="455">
        <v>
421000</v>
      </c>
      <c r="BO12" s="456"/>
      <c r="BP12" s="456"/>
      <c r="BQ12" s="456"/>
      <c r="BR12" s="456"/>
      <c r="BS12" s="456"/>
      <c r="BT12" s="456"/>
      <c r="BU12" s="457"/>
      <c r="BV12" s="455">
        <v>
511000</v>
      </c>
      <c r="BW12" s="456"/>
      <c r="BX12" s="456"/>
      <c r="BY12" s="456"/>
      <c r="BZ12" s="456"/>
      <c r="CA12" s="456"/>
      <c r="CB12" s="456"/>
      <c r="CC12" s="457"/>
      <c r="CD12" s="458" t="s">
        <v>
75</v>
      </c>
      <c r="CE12" s="459"/>
      <c r="CF12" s="459"/>
      <c r="CG12" s="459"/>
      <c r="CH12" s="459"/>
      <c r="CI12" s="459"/>
      <c r="CJ12" s="459"/>
      <c r="CK12" s="459"/>
      <c r="CL12" s="459"/>
      <c r="CM12" s="459"/>
      <c r="CN12" s="459"/>
      <c r="CO12" s="459"/>
      <c r="CP12" s="459"/>
      <c r="CQ12" s="459"/>
      <c r="CR12" s="459"/>
      <c r="CS12" s="460"/>
      <c r="CT12" s="464" t="s">
        <v>
76</v>
      </c>
      <c r="CU12" s="465"/>
      <c r="CV12" s="465"/>
      <c r="CW12" s="465"/>
      <c r="CX12" s="465"/>
      <c r="CY12" s="465"/>
      <c r="CZ12" s="465"/>
      <c r="DA12" s="466"/>
      <c r="DB12" s="464" t="s">
        <v>
76</v>
      </c>
      <c r="DC12" s="465"/>
      <c r="DD12" s="465"/>
      <c r="DE12" s="465"/>
      <c r="DF12" s="465"/>
      <c r="DG12" s="465"/>
      <c r="DH12" s="465"/>
      <c r="DI12" s="466"/>
      <c r="DJ12" s="41"/>
      <c r="DK12" s="41"/>
      <c r="DL12" s="41"/>
      <c r="DM12" s="41"/>
      <c r="DN12" s="41"/>
      <c r="DO12" s="41"/>
    </row>
    <row r="13" spans="1:119" ht="18.75" customHeight="1" x14ac:dyDescent="0.2">
      <c r="A13" s="42"/>
      <c r="B13" s="487"/>
      <c r="C13" s="488"/>
      <c r="D13" s="488"/>
      <c r="E13" s="488"/>
      <c r="F13" s="488"/>
      <c r="G13" s="488"/>
      <c r="H13" s="488"/>
      <c r="I13" s="488"/>
      <c r="J13" s="488"/>
      <c r="K13" s="489"/>
      <c r="L13" s="52"/>
      <c r="M13" s="512" t="s">
        <v>
77</v>
      </c>
      <c r="N13" s="513"/>
      <c r="O13" s="513"/>
      <c r="P13" s="513"/>
      <c r="Q13" s="514"/>
      <c r="R13" s="505">
        <v>
32431</v>
      </c>
      <c r="S13" s="506"/>
      <c r="T13" s="506"/>
      <c r="U13" s="506"/>
      <c r="V13" s="507"/>
      <c r="W13" s="434" t="s">
        <v>
78</v>
      </c>
      <c r="X13" s="435"/>
      <c r="Y13" s="435"/>
      <c r="Z13" s="435"/>
      <c r="AA13" s="435"/>
      <c r="AB13" s="425"/>
      <c r="AC13" s="475">
        <v>
300</v>
      </c>
      <c r="AD13" s="476"/>
      <c r="AE13" s="476"/>
      <c r="AF13" s="476"/>
      <c r="AG13" s="515"/>
      <c r="AH13" s="475">
        <v>
322</v>
      </c>
      <c r="AI13" s="476"/>
      <c r="AJ13" s="476"/>
      <c r="AK13" s="476"/>
      <c r="AL13" s="477"/>
      <c r="AM13" s="447" t="s">
        <v>
79</v>
      </c>
      <c r="AN13" s="448"/>
      <c r="AO13" s="448"/>
      <c r="AP13" s="448"/>
      <c r="AQ13" s="448"/>
      <c r="AR13" s="448"/>
      <c r="AS13" s="448"/>
      <c r="AT13" s="449"/>
      <c r="AU13" s="450" t="s">
        <v>
80</v>
      </c>
      <c r="AV13" s="451"/>
      <c r="AW13" s="451"/>
      <c r="AX13" s="451"/>
      <c r="AY13" s="452" t="s">
        <v>
81</v>
      </c>
      <c r="AZ13" s="453"/>
      <c r="BA13" s="453"/>
      <c r="BB13" s="453"/>
      <c r="BC13" s="453"/>
      <c r="BD13" s="453"/>
      <c r="BE13" s="453"/>
      <c r="BF13" s="453"/>
      <c r="BG13" s="453"/>
      <c r="BH13" s="453"/>
      <c r="BI13" s="453"/>
      <c r="BJ13" s="453"/>
      <c r="BK13" s="453"/>
      <c r="BL13" s="453"/>
      <c r="BM13" s="454"/>
      <c r="BN13" s="455">
        <v>
-444135</v>
      </c>
      <c r="BO13" s="456"/>
      <c r="BP13" s="456"/>
      <c r="BQ13" s="456"/>
      <c r="BR13" s="456"/>
      <c r="BS13" s="456"/>
      <c r="BT13" s="456"/>
      <c r="BU13" s="457"/>
      <c r="BV13" s="455">
        <v>
-350101</v>
      </c>
      <c r="BW13" s="456"/>
      <c r="BX13" s="456"/>
      <c r="BY13" s="456"/>
      <c r="BZ13" s="456"/>
      <c r="CA13" s="456"/>
      <c r="CB13" s="456"/>
      <c r="CC13" s="457"/>
      <c r="CD13" s="458" t="s">
        <v>
82</v>
      </c>
      <c r="CE13" s="459"/>
      <c r="CF13" s="459"/>
      <c r="CG13" s="459"/>
      <c r="CH13" s="459"/>
      <c r="CI13" s="459"/>
      <c r="CJ13" s="459"/>
      <c r="CK13" s="459"/>
      <c r="CL13" s="459"/>
      <c r="CM13" s="459"/>
      <c r="CN13" s="459"/>
      <c r="CO13" s="459"/>
      <c r="CP13" s="459"/>
      <c r="CQ13" s="459"/>
      <c r="CR13" s="459"/>
      <c r="CS13" s="460"/>
      <c r="CT13" s="421">
        <v>
0.8</v>
      </c>
      <c r="CU13" s="422"/>
      <c r="CV13" s="422"/>
      <c r="CW13" s="422"/>
      <c r="CX13" s="422"/>
      <c r="CY13" s="422"/>
      <c r="CZ13" s="422"/>
      <c r="DA13" s="423"/>
      <c r="DB13" s="421">
        <v>
0.6</v>
      </c>
      <c r="DC13" s="422"/>
      <c r="DD13" s="422"/>
      <c r="DE13" s="422"/>
      <c r="DF13" s="422"/>
      <c r="DG13" s="422"/>
      <c r="DH13" s="422"/>
      <c r="DI13" s="423"/>
      <c r="DJ13" s="41"/>
      <c r="DK13" s="41"/>
      <c r="DL13" s="41"/>
      <c r="DM13" s="41"/>
      <c r="DN13" s="41"/>
      <c r="DO13" s="41"/>
    </row>
    <row r="14" spans="1:119" ht="18.75" customHeight="1" thickBot="1" x14ac:dyDescent="0.25">
      <c r="A14" s="42"/>
      <c r="B14" s="487"/>
      <c r="C14" s="488"/>
      <c r="D14" s="488"/>
      <c r="E14" s="488"/>
      <c r="F14" s="488"/>
      <c r="G14" s="488"/>
      <c r="H14" s="488"/>
      <c r="I14" s="488"/>
      <c r="J14" s="488"/>
      <c r="K14" s="489"/>
      <c r="L14" s="502" t="s">
        <v>
83</v>
      </c>
      <c r="M14" s="503"/>
      <c r="N14" s="503"/>
      <c r="O14" s="503"/>
      <c r="P14" s="503"/>
      <c r="Q14" s="504"/>
      <c r="R14" s="505">
        <v>
33532</v>
      </c>
      <c r="S14" s="506"/>
      <c r="T14" s="506"/>
      <c r="U14" s="506"/>
      <c r="V14" s="507"/>
      <c r="W14" s="414"/>
      <c r="X14" s="415"/>
      <c r="Y14" s="415"/>
      <c r="Z14" s="415"/>
      <c r="AA14" s="415"/>
      <c r="AB14" s="404"/>
      <c r="AC14" s="508">
        <v>
2.1</v>
      </c>
      <c r="AD14" s="509"/>
      <c r="AE14" s="509"/>
      <c r="AF14" s="509"/>
      <c r="AG14" s="510"/>
      <c r="AH14" s="508">
        <v>
2.1</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
84</v>
      </c>
      <c r="CE14" s="517"/>
      <c r="CF14" s="517"/>
      <c r="CG14" s="517"/>
      <c r="CH14" s="517"/>
      <c r="CI14" s="517"/>
      <c r="CJ14" s="517"/>
      <c r="CK14" s="517"/>
      <c r="CL14" s="517"/>
      <c r="CM14" s="517"/>
      <c r="CN14" s="517"/>
      <c r="CO14" s="517"/>
      <c r="CP14" s="517"/>
      <c r="CQ14" s="517"/>
      <c r="CR14" s="517"/>
      <c r="CS14" s="518"/>
      <c r="CT14" s="519" t="s">
        <v>
76</v>
      </c>
      <c r="CU14" s="520"/>
      <c r="CV14" s="520"/>
      <c r="CW14" s="520"/>
      <c r="CX14" s="520"/>
      <c r="CY14" s="520"/>
      <c r="CZ14" s="520"/>
      <c r="DA14" s="521"/>
      <c r="DB14" s="519" t="s">
        <v>
76</v>
      </c>
      <c r="DC14" s="520"/>
      <c r="DD14" s="520"/>
      <c r="DE14" s="520"/>
      <c r="DF14" s="520"/>
      <c r="DG14" s="520"/>
      <c r="DH14" s="520"/>
      <c r="DI14" s="521"/>
      <c r="DJ14" s="41"/>
      <c r="DK14" s="41"/>
      <c r="DL14" s="41"/>
      <c r="DM14" s="41"/>
      <c r="DN14" s="41"/>
      <c r="DO14" s="41"/>
    </row>
    <row r="15" spans="1:119" ht="18.75" customHeight="1" x14ac:dyDescent="0.2">
      <c r="A15" s="42"/>
      <c r="B15" s="487"/>
      <c r="C15" s="488"/>
      <c r="D15" s="488"/>
      <c r="E15" s="488"/>
      <c r="F15" s="488"/>
      <c r="G15" s="488"/>
      <c r="H15" s="488"/>
      <c r="I15" s="488"/>
      <c r="J15" s="488"/>
      <c r="K15" s="489"/>
      <c r="L15" s="52"/>
      <c r="M15" s="512" t="s">
        <v>
77</v>
      </c>
      <c r="N15" s="513"/>
      <c r="O15" s="513"/>
      <c r="P15" s="513"/>
      <c r="Q15" s="514"/>
      <c r="R15" s="505">
        <v>
32764</v>
      </c>
      <c r="S15" s="506"/>
      <c r="T15" s="506"/>
      <c r="U15" s="506"/>
      <c r="V15" s="507"/>
      <c r="W15" s="434" t="s">
        <v>
85</v>
      </c>
      <c r="X15" s="435"/>
      <c r="Y15" s="435"/>
      <c r="Z15" s="435"/>
      <c r="AA15" s="435"/>
      <c r="AB15" s="425"/>
      <c r="AC15" s="475">
        <v>
4669</v>
      </c>
      <c r="AD15" s="476"/>
      <c r="AE15" s="476"/>
      <c r="AF15" s="476"/>
      <c r="AG15" s="515"/>
      <c r="AH15" s="475">
        <v>
5014</v>
      </c>
      <c r="AI15" s="476"/>
      <c r="AJ15" s="476"/>
      <c r="AK15" s="476"/>
      <c r="AL15" s="477"/>
      <c r="AM15" s="447"/>
      <c r="AN15" s="448"/>
      <c r="AO15" s="448"/>
      <c r="AP15" s="448"/>
      <c r="AQ15" s="448"/>
      <c r="AR15" s="448"/>
      <c r="AS15" s="448"/>
      <c r="AT15" s="449"/>
      <c r="AU15" s="450"/>
      <c r="AV15" s="451"/>
      <c r="AW15" s="451"/>
      <c r="AX15" s="451"/>
      <c r="AY15" s="384" t="s">
        <v>
86</v>
      </c>
      <c r="AZ15" s="385"/>
      <c r="BA15" s="385"/>
      <c r="BB15" s="385"/>
      <c r="BC15" s="385"/>
      <c r="BD15" s="385"/>
      <c r="BE15" s="385"/>
      <c r="BF15" s="385"/>
      <c r="BG15" s="385"/>
      <c r="BH15" s="385"/>
      <c r="BI15" s="385"/>
      <c r="BJ15" s="385"/>
      <c r="BK15" s="385"/>
      <c r="BL15" s="385"/>
      <c r="BM15" s="386"/>
      <c r="BN15" s="387">
        <v>
5325724</v>
      </c>
      <c r="BO15" s="388"/>
      <c r="BP15" s="388"/>
      <c r="BQ15" s="388"/>
      <c r="BR15" s="388"/>
      <c r="BS15" s="388"/>
      <c r="BT15" s="388"/>
      <c r="BU15" s="389"/>
      <c r="BV15" s="387">
        <v>
5516512</v>
      </c>
      <c r="BW15" s="388"/>
      <c r="BX15" s="388"/>
      <c r="BY15" s="388"/>
      <c r="BZ15" s="388"/>
      <c r="CA15" s="388"/>
      <c r="CB15" s="388"/>
      <c r="CC15" s="389"/>
      <c r="CD15" s="522" t="s">
        <v>
87</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87"/>
      <c r="C16" s="488"/>
      <c r="D16" s="488"/>
      <c r="E16" s="488"/>
      <c r="F16" s="488"/>
      <c r="G16" s="488"/>
      <c r="H16" s="488"/>
      <c r="I16" s="488"/>
      <c r="J16" s="488"/>
      <c r="K16" s="489"/>
      <c r="L16" s="502" t="s">
        <v>
88</v>
      </c>
      <c r="M16" s="525"/>
      <c r="N16" s="525"/>
      <c r="O16" s="525"/>
      <c r="P16" s="525"/>
      <c r="Q16" s="526"/>
      <c r="R16" s="527" t="s">
        <v>
89</v>
      </c>
      <c r="S16" s="528"/>
      <c r="T16" s="528"/>
      <c r="U16" s="528"/>
      <c r="V16" s="529"/>
      <c r="W16" s="414"/>
      <c r="X16" s="415"/>
      <c r="Y16" s="415"/>
      <c r="Z16" s="415"/>
      <c r="AA16" s="415"/>
      <c r="AB16" s="404"/>
      <c r="AC16" s="508">
        <v>
32.1</v>
      </c>
      <c r="AD16" s="509"/>
      <c r="AE16" s="509"/>
      <c r="AF16" s="509"/>
      <c r="AG16" s="510"/>
      <c r="AH16" s="508">
        <v>
32.6</v>
      </c>
      <c r="AI16" s="509"/>
      <c r="AJ16" s="509"/>
      <c r="AK16" s="509"/>
      <c r="AL16" s="511"/>
      <c r="AM16" s="447"/>
      <c r="AN16" s="448"/>
      <c r="AO16" s="448"/>
      <c r="AP16" s="448"/>
      <c r="AQ16" s="448"/>
      <c r="AR16" s="448"/>
      <c r="AS16" s="448"/>
      <c r="AT16" s="449"/>
      <c r="AU16" s="450"/>
      <c r="AV16" s="451"/>
      <c r="AW16" s="451"/>
      <c r="AX16" s="451"/>
      <c r="AY16" s="452" t="s">
        <v>
90</v>
      </c>
      <c r="AZ16" s="453"/>
      <c r="BA16" s="453"/>
      <c r="BB16" s="453"/>
      <c r="BC16" s="453"/>
      <c r="BD16" s="453"/>
      <c r="BE16" s="453"/>
      <c r="BF16" s="453"/>
      <c r="BG16" s="453"/>
      <c r="BH16" s="453"/>
      <c r="BI16" s="453"/>
      <c r="BJ16" s="453"/>
      <c r="BK16" s="453"/>
      <c r="BL16" s="453"/>
      <c r="BM16" s="454"/>
      <c r="BN16" s="455">
        <v>
5330699</v>
      </c>
      <c r="BO16" s="456"/>
      <c r="BP16" s="456"/>
      <c r="BQ16" s="456"/>
      <c r="BR16" s="456"/>
      <c r="BS16" s="456"/>
      <c r="BT16" s="456"/>
      <c r="BU16" s="457"/>
      <c r="BV16" s="455">
        <v>
5307693</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5">
      <c r="A17" s="42"/>
      <c r="B17" s="490"/>
      <c r="C17" s="491"/>
      <c r="D17" s="491"/>
      <c r="E17" s="491"/>
      <c r="F17" s="491"/>
      <c r="G17" s="491"/>
      <c r="H17" s="491"/>
      <c r="I17" s="491"/>
      <c r="J17" s="491"/>
      <c r="K17" s="492"/>
      <c r="L17" s="57"/>
      <c r="M17" s="530" t="s">
        <v>
91</v>
      </c>
      <c r="N17" s="531"/>
      <c r="O17" s="531"/>
      <c r="P17" s="531"/>
      <c r="Q17" s="532"/>
      <c r="R17" s="527" t="s">
        <v>
89</v>
      </c>
      <c r="S17" s="528"/>
      <c r="T17" s="528"/>
      <c r="U17" s="528"/>
      <c r="V17" s="529"/>
      <c r="W17" s="434" t="s">
        <v>
92</v>
      </c>
      <c r="X17" s="435"/>
      <c r="Y17" s="435"/>
      <c r="Z17" s="435"/>
      <c r="AA17" s="435"/>
      <c r="AB17" s="425"/>
      <c r="AC17" s="475">
        <v>
9577</v>
      </c>
      <c r="AD17" s="476"/>
      <c r="AE17" s="476"/>
      <c r="AF17" s="476"/>
      <c r="AG17" s="515"/>
      <c r="AH17" s="475">
        <v>
10034</v>
      </c>
      <c r="AI17" s="476"/>
      <c r="AJ17" s="476"/>
      <c r="AK17" s="476"/>
      <c r="AL17" s="477"/>
      <c r="AM17" s="447"/>
      <c r="AN17" s="448"/>
      <c r="AO17" s="448"/>
      <c r="AP17" s="448"/>
      <c r="AQ17" s="448"/>
      <c r="AR17" s="448"/>
      <c r="AS17" s="448"/>
      <c r="AT17" s="449"/>
      <c r="AU17" s="450"/>
      <c r="AV17" s="451"/>
      <c r="AW17" s="451"/>
      <c r="AX17" s="451"/>
      <c r="AY17" s="452" t="s">
        <v>
93</v>
      </c>
      <c r="AZ17" s="453"/>
      <c r="BA17" s="453"/>
      <c r="BB17" s="453"/>
      <c r="BC17" s="453"/>
      <c r="BD17" s="453"/>
      <c r="BE17" s="453"/>
      <c r="BF17" s="453"/>
      <c r="BG17" s="453"/>
      <c r="BH17" s="453"/>
      <c r="BI17" s="453"/>
      <c r="BJ17" s="453"/>
      <c r="BK17" s="453"/>
      <c r="BL17" s="453"/>
      <c r="BM17" s="454"/>
      <c r="BN17" s="455">
        <v>
6863893</v>
      </c>
      <c r="BO17" s="456"/>
      <c r="BP17" s="456"/>
      <c r="BQ17" s="456"/>
      <c r="BR17" s="456"/>
      <c r="BS17" s="456"/>
      <c r="BT17" s="456"/>
      <c r="BU17" s="457"/>
      <c r="BV17" s="455">
        <v>
7104221</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5">
      <c r="A18" s="42"/>
      <c r="B18" s="535" t="s">
        <v>
94</v>
      </c>
      <c r="C18" s="467"/>
      <c r="D18" s="467"/>
      <c r="E18" s="536"/>
      <c r="F18" s="536"/>
      <c r="G18" s="536"/>
      <c r="H18" s="536"/>
      <c r="I18" s="536"/>
      <c r="J18" s="536"/>
      <c r="K18" s="536"/>
      <c r="L18" s="537">
        <v>
16.850000000000001</v>
      </c>
      <c r="M18" s="537"/>
      <c r="N18" s="537"/>
      <c r="O18" s="537"/>
      <c r="P18" s="537"/>
      <c r="Q18" s="537"/>
      <c r="R18" s="538"/>
      <c r="S18" s="538"/>
      <c r="T18" s="538"/>
      <c r="U18" s="538"/>
      <c r="V18" s="539"/>
      <c r="W18" s="436"/>
      <c r="X18" s="437"/>
      <c r="Y18" s="437"/>
      <c r="Z18" s="437"/>
      <c r="AA18" s="437"/>
      <c r="AB18" s="428"/>
      <c r="AC18" s="540">
        <v>
65.8</v>
      </c>
      <c r="AD18" s="541"/>
      <c r="AE18" s="541"/>
      <c r="AF18" s="541"/>
      <c r="AG18" s="542"/>
      <c r="AH18" s="540">
        <v>
65.3</v>
      </c>
      <c r="AI18" s="541"/>
      <c r="AJ18" s="541"/>
      <c r="AK18" s="541"/>
      <c r="AL18" s="543"/>
      <c r="AM18" s="447"/>
      <c r="AN18" s="448"/>
      <c r="AO18" s="448"/>
      <c r="AP18" s="448"/>
      <c r="AQ18" s="448"/>
      <c r="AR18" s="448"/>
      <c r="AS18" s="448"/>
      <c r="AT18" s="449"/>
      <c r="AU18" s="450"/>
      <c r="AV18" s="451"/>
      <c r="AW18" s="451"/>
      <c r="AX18" s="451"/>
      <c r="AY18" s="452" t="s">
        <v>
95</v>
      </c>
      <c r="AZ18" s="453"/>
      <c r="BA18" s="453"/>
      <c r="BB18" s="453"/>
      <c r="BC18" s="453"/>
      <c r="BD18" s="453"/>
      <c r="BE18" s="453"/>
      <c r="BF18" s="453"/>
      <c r="BG18" s="453"/>
      <c r="BH18" s="453"/>
      <c r="BI18" s="453"/>
      <c r="BJ18" s="453"/>
      <c r="BK18" s="453"/>
      <c r="BL18" s="453"/>
      <c r="BM18" s="454"/>
      <c r="BN18" s="455">
        <v>
7132071</v>
      </c>
      <c r="BO18" s="456"/>
      <c r="BP18" s="456"/>
      <c r="BQ18" s="456"/>
      <c r="BR18" s="456"/>
      <c r="BS18" s="456"/>
      <c r="BT18" s="456"/>
      <c r="BU18" s="457"/>
      <c r="BV18" s="455">
        <v>
7073990</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5">
      <c r="A19" s="42"/>
      <c r="B19" s="535" t="s">
        <v>
96</v>
      </c>
      <c r="C19" s="467"/>
      <c r="D19" s="467"/>
      <c r="E19" s="536"/>
      <c r="F19" s="536"/>
      <c r="G19" s="536"/>
      <c r="H19" s="536"/>
      <c r="I19" s="536"/>
      <c r="J19" s="536"/>
      <c r="K19" s="536"/>
      <c r="L19" s="544">
        <v>
1985</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
97</v>
      </c>
      <c r="AZ19" s="453"/>
      <c r="BA19" s="453"/>
      <c r="BB19" s="453"/>
      <c r="BC19" s="453"/>
      <c r="BD19" s="453"/>
      <c r="BE19" s="453"/>
      <c r="BF19" s="453"/>
      <c r="BG19" s="453"/>
      <c r="BH19" s="453"/>
      <c r="BI19" s="453"/>
      <c r="BJ19" s="453"/>
      <c r="BK19" s="453"/>
      <c r="BL19" s="453"/>
      <c r="BM19" s="454"/>
      <c r="BN19" s="455">
        <v>
10022792</v>
      </c>
      <c r="BO19" s="456"/>
      <c r="BP19" s="456"/>
      <c r="BQ19" s="456"/>
      <c r="BR19" s="456"/>
      <c r="BS19" s="456"/>
      <c r="BT19" s="456"/>
      <c r="BU19" s="457"/>
      <c r="BV19" s="455">
        <v>
10044149</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5">
      <c r="A20" s="42"/>
      <c r="B20" s="535" t="s">
        <v>
98</v>
      </c>
      <c r="C20" s="467"/>
      <c r="D20" s="467"/>
      <c r="E20" s="536"/>
      <c r="F20" s="536"/>
      <c r="G20" s="536"/>
      <c r="H20" s="536"/>
      <c r="I20" s="536"/>
      <c r="J20" s="536"/>
      <c r="K20" s="536"/>
      <c r="L20" s="544">
        <v>
13192</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2">
      <c r="A21" s="42"/>
      <c r="B21" s="555" t="s">
        <v>
99</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5">
      <c r="A22" s="42"/>
      <c r="B22" s="558" t="s">
        <v>
100</v>
      </c>
      <c r="C22" s="559"/>
      <c r="D22" s="560"/>
      <c r="E22" s="430" t="s">
        <v>
24</v>
      </c>
      <c r="F22" s="435"/>
      <c r="G22" s="435"/>
      <c r="H22" s="435"/>
      <c r="I22" s="435"/>
      <c r="J22" s="435"/>
      <c r="K22" s="425"/>
      <c r="L22" s="430" t="s">
        <v>
101</v>
      </c>
      <c r="M22" s="435"/>
      <c r="N22" s="435"/>
      <c r="O22" s="435"/>
      <c r="P22" s="425"/>
      <c r="Q22" s="567" t="s">
        <v>
102</v>
      </c>
      <c r="R22" s="568"/>
      <c r="S22" s="568"/>
      <c r="T22" s="568"/>
      <c r="U22" s="568"/>
      <c r="V22" s="569"/>
      <c r="W22" s="573" t="s">
        <v>
103</v>
      </c>
      <c r="X22" s="559"/>
      <c r="Y22" s="560"/>
      <c r="Z22" s="430" t="s">
        <v>
24</v>
      </c>
      <c r="AA22" s="435"/>
      <c r="AB22" s="435"/>
      <c r="AC22" s="435"/>
      <c r="AD22" s="435"/>
      <c r="AE22" s="435"/>
      <c r="AF22" s="435"/>
      <c r="AG22" s="425"/>
      <c r="AH22" s="578" t="s">
        <v>
104</v>
      </c>
      <c r="AI22" s="435"/>
      <c r="AJ22" s="435"/>
      <c r="AK22" s="435"/>
      <c r="AL22" s="425"/>
      <c r="AM22" s="578" t="s">
        <v>
105</v>
      </c>
      <c r="AN22" s="579"/>
      <c r="AO22" s="579"/>
      <c r="AP22" s="579"/>
      <c r="AQ22" s="579"/>
      <c r="AR22" s="580"/>
      <c r="AS22" s="567" t="s">
        <v>
102</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2">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
106</v>
      </c>
      <c r="AZ23" s="385"/>
      <c r="BA23" s="385"/>
      <c r="BB23" s="385"/>
      <c r="BC23" s="385"/>
      <c r="BD23" s="385"/>
      <c r="BE23" s="385"/>
      <c r="BF23" s="385"/>
      <c r="BG23" s="385"/>
      <c r="BH23" s="385"/>
      <c r="BI23" s="385"/>
      <c r="BJ23" s="385"/>
      <c r="BK23" s="385"/>
      <c r="BL23" s="385"/>
      <c r="BM23" s="386"/>
      <c r="BN23" s="455">
        <v>
6814359</v>
      </c>
      <c r="BO23" s="456"/>
      <c r="BP23" s="456"/>
      <c r="BQ23" s="456"/>
      <c r="BR23" s="456"/>
      <c r="BS23" s="456"/>
      <c r="BT23" s="456"/>
      <c r="BU23" s="457"/>
      <c r="BV23" s="455">
        <v>
6142700</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5">
      <c r="A24" s="42"/>
      <c r="B24" s="561"/>
      <c r="C24" s="562"/>
      <c r="D24" s="563"/>
      <c r="E24" s="474" t="s">
        <v>
107</v>
      </c>
      <c r="F24" s="448"/>
      <c r="G24" s="448"/>
      <c r="H24" s="448"/>
      <c r="I24" s="448"/>
      <c r="J24" s="448"/>
      <c r="K24" s="449"/>
      <c r="L24" s="475">
        <v>
1</v>
      </c>
      <c r="M24" s="476"/>
      <c r="N24" s="476"/>
      <c r="O24" s="476"/>
      <c r="P24" s="515"/>
      <c r="Q24" s="475">
        <v>
7630</v>
      </c>
      <c r="R24" s="476"/>
      <c r="S24" s="476"/>
      <c r="T24" s="476"/>
      <c r="U24" s="476"/>
      <c r="V24" s="515"/>
      <c r="W24" s="574"/>
      <c r="X24" s="562"/>
      <c r="Y24" s="563"/>
      <c r="Z24" s="474" t="s">
        <v>
108</v>
      </c>
      <c r="AA24" s="448"/>
      <c r="AB24" s="448"/>
      <c r="AC24" s="448"/>
      <c r="AD24" s="448"/>
      <c r="AE24" s="448"/>
      <c r="AF24" s="448"/>
      <c r="AG24" s="449"/>
      <c r="AH24" s="475">
        <v>
203</v>
      </c>
      <c r="AI24" s="476"/>
      <c r="AJ24" s="476"/>
      <c r="AK24" s="476"/>
      <c r="AL24" s="515"/>
      <c r="AM24" s="475">
        <v>
665434</v>
      </c>
      <c r="AN24" s="476"/>
      <c r="AO24" s="476"/>
      <c r="AP24" s="476"/>
      <c r="AQ24" s="476"/>
      <c r="AR24" s="515"/>
      <c r="AS24" s="475">
        <v>
3278</v>
      </c>
      <c r="AT24" s="476"/>
      <c r="AU24" s="476"/>
      <c r="AV24" s="476"/>
      <c r="AW24" s="476"/>
      <c r="AX24" s="477"/>
      <c r="AY24" s="586" t="s">
        <v>
109</v>
      </c>
      <c r="AZ24" s="587"/>
      <c r="BA24" s="587"/>
      <c r="BB24" s="587"/>
      <c r="BC24" s="587"/>
      <c r="BD24" s="587"/>
      <c r="BE24" s="587"/>
      <c r="BF24" s="587"/>
      <c r="BG24" s="587"/>
      <c r="BH24" s="587"/>
      <c r="BI24" s="587"/>
      <c r="BJ24" s="587"/>
      <c r="BK24" s="587"/>
      <c r="BL24" s="587"/>
      <c r="BM24" s="588"/>
      <c r="BN24" s="455">
        <v>
2082968</v>
      </c>
      <c r="BO24" s="456"/>
      <c r="BP24" s="456"/>
      <c r="BQ24" s="456"/>
      <c r="BR24" s="456"/>
      <c r="BS24" s="456"/>
      <c r="BT24" s="456"/>
      <c r="BU24" s="457"/>
      <c r="BV24" s="455">
        <v>
1939288</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2">
      <c r="A25" s="42"/>
      <c r="B25" s="561"/>
      <c r="C25" s="562"/>
      <c r="D25" s="563"/>
      <c r="E25" s="474" t="s">
        <v>
110</v>
      </c>
      <c r="F25" s="448"/>
      <c r="G25" s="448"/>
      <c r="H25" s="448"/>
      <c r="I25" s="448"/>
      <c r="J25" s="448"/>
      <c r="K25" s="449"/>
      <c r="L25" s="475">
        <v>
1</v>
      </c>
      <c r="M25" s="476"/>
      <c r="N25" s="476"/>
      <c r="O25" s="476"/>
      <c r="P25" s="515"/>
      <c r="Q25" s="475">
        <v>
6660</v>
      </c>
      <c r="R25" s="476"/>
      <c r="S25" s="476"/>
      <c r="T25" s="476"/>
      <c r="U25" s="476"/>
      <c r="V25" s="515"/>
      <c r="W25" s="574"/>
      <c r="X25" s="562"/>
      <c r="Y25" s="563"/>
      <c r="Z25" s="474" t="s">
        <v>
111</v>
      </c>
      <c r="AA25" s="448"/>
      <c r="AB25" s="448"/>
      <c r="AC25" s="448"/>
      <c r="AD25" s="448"/>
      <c r="AE25" s="448"/>
      <c r="AF25" s="448"/>
      <c r="AG25" s="449"/>
      <c r="AH25" s="475" t="s">
        <v>
76</v>
      </c>
      <c r="AI25" s="476"/>
      <c r="AJ25" s="476"/>
      <c r="AK25" s="476"/>
      <c r="AL25" s="515"/>
      <c r="AM25" s="475" t="s">
        <v>
76</v>
      </c>
      <c r="AN25" s="476"/>
      <c r="AO25" s="476"/>
      <c r="AP25" s="476"/>
      <c r="AQ25" s="476"/>
      <c r="AR25" s="515"/>
      <c r="AS25" s="475" t="s">
        <v>
76</v>
      </c>
      <c r="AT25" s="476"/>
      <c r="AU25" s="476"/>
      <c r="AV25" s="476"/>
      <c r="AW25" s="476"/>
      <c r="AX25" s="477"/>
      <c r="AY25" s="384" t="s">
        <v>
112</v>
      </c>
      <c r="AZ25" s="385"/>
      <c r="BA25" s="385"/>
      <c r="BB25" s="385"/>
      <c r="BC25" s="385"/>
      <c r="BD25" s="385"/>
      <c r="BE25" s="385"/>
      <c r="BF25" s="385"/>
      <c r="BG25" s="385"/>
      <c r="BH25" s="385"/>
      <c r="BI25" s="385"/>
      <c r="BJ25" s="385"/>
      <c r="BK25" s="385"/>
      <c r="BL25" s="385"/>
      <c r="BM25" s="386"/>
      <c r="BN25" s="387">
        <v>
4777464</v>
      </c>
      <c r="BO25" s="388"/>
      <c r="BP25" s="388"/>
      <c r="BQ25" s="388"/>
      <c r="BR25" s="388"/>
      <c r="BS25" s="388"/>
      <c r="BT25" s="388"/>
      <c r="BU25" s="389"/>
      <c r="BV25" s="387">
        <v>
4923033</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2">
      <c r="A26" s="42"/>
      <c r="B26" s="561"/>
      <c r="C26" s="562"/>
      <c r="D26" s="563"/>
      <c r="E26" s="474" t="s">
        <v>
113</v>
      </c>
      <c r="F26" s="448"/>
      <c r="G26" s="448"/>
      <c r="H26" s="448"/>
      <c r="I26" s="448"/>
      <c r="J26" s="448"/>
      <c r="K26" s="449"/>
      <c r="L26" s="475">
        <v>
1</v>
      </c>
      <c r="M26" s="476"/>
      <c r="N26" s="476"/>
      <c r="O26" s="476"/>
      <c r="P26" s="515"/>
      <c r="Q26" s="475">
        <v>
6370</v>
      </c>
      <c r="R26" s="476"/>
      <c r="S26" s="476"/>
      <c r="T26" s="476"/>
      <c r="U26" s="476"/>
      <c r="V26" s="515"/>
      <c r="W26" s="574"/>
      <c r="X26" s="562"/>
      <c r="Y26" s="563"/>
      <c r="Z26" s="474" t="s">
        <v>
114</v>
      </c>
      <c r="AA26" s="592"/>
      <c r="AB26" s="592"/>
      <c r="AC26" s="592"/>
      <c r="AD26" s="592"/>
      <c r="AE26" s="592"/>
      <c r="AF26" s="592"/>
      <c r="AG26" s="593"/>
      <c r="AH26" s="475">
        <v>
1</v>
      </c>
      <c r="AI26" s="476"/>
      <c r="AJ26" s="476"/>
      <c r="AK26" s="476"/>
      <c r="AL26" s="515"/>
      <c r="AM26" s="475" t="s">
        <v>
115</v>
      </c>
      <c r="AN26" s="476"/>
      <c r="AO26" s="476"/>
      <c r="AP26" s="476"/>
      <c r="AQ26" s="476"/>
      <c r="AR26" s="515"/>
      <c r="AS26" s="475" t="s">
        <v>
115</v>
      </c>
      <c r="AT26" s="476"/>
      <c r="AU26" s="476"/>
      <c r="AV26" s="476"/>
      <c r="AW26" s="476"/>
      <c r="AX26" s="477"/>
      <c r="AY26" s="458" t="s">
        <v>
116</v>
      </c>
      <c r="AZ26" s="459"/>
      <c r="BA26" s="459"/>
      <c r="BB26" s="459"/>
      <c r="BC26" s="459"/>
      <c r="BD26" s="459"/>
      <c r="BE26" s="459"/>
      <c r="BF26" s="459"/>
      <c r="BG26" s="459"/>
      <c r="BH26" s="459"/>
      <c r="BI26" s="459"/>
      <c r="BJ26" s="459"/>
      <c r="BK26" s="459"/>
      <c r="BL26" s="459"/>
      <c r="BM26" s="460"/>
      <c r="BN26" s="455" t="s">
        <v>
76</v>
      </c>
      <c r="BO26" s="456"/>
      <c r="BP26" s="456"/>
      <c r="BQ26" s="456"/>
      <c r="BR26" s="456"/>
      <c r="BS26" s="456"/>
      <c r="BT26" s="456"/>
      <c r="BU26" s="457"/>
      <c r="BV26" s="455" t="s">
        <v>
76</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5">
      <c r="A27" s="42"/>
      <c r="B27" s="561"/>
      <c r="C27" s="562"/>
      <c r="D27" s="563"/>
      <c r="E27" s="474" t="s">
        <v>
117</v>
      </c>
      <c r="F27" s="448"/>
      <c r="G27" s="448"/>
      <c r="H27" s="448"/>
      <c r="I27" s="448"/>
      <c r="J27" s="448"/>
      <c r="K27" s="449"/>
      <c r="L27" s="475">
        <v>
1</v>
      </c>
      <c r="M27" s="476"/>
      <c r="N27" s="476"/>
      <c r="O27" s="476"/>
      <c r="P27" s="515"/>
      <c r="Q27" s="475">
        <v>
4200</v>
      </c>
      <c r="R27" s="476"/>
      <c r="S27" s="476"/>
      <c r="T27" s="476"/>
      <c r="U27" s="476"/>
      <c r="V27" s="515"/>
      <c r="W27" s="574"/>
      <c r="X27" s="562"/>
      <c r="Y27" s="563"/>
      <c r="Z27" s="474" t="s">
        <v>
118</v>
      </c>
      <c r="AA27" s="448"/>
      <c r="AB27" s="448"/>
      <c r="AC27" s="448"/>
      <c r="AD27" s="448"/>
      <c r="AE27" s="448"/>
      <c r="AF27" s="448"/>
      <c r="AG27" s="449"/>
      <c r="AH27" s="475">
        <v>
2</v>
      </c>
      <c r="AI27" s="476"/>
      <c r="AJ27" s="476"/>
      <c r="AK27" s="476"/>
      <c r="AL27" s="515"/>
      <c r="AM27" s="475" t="s">
        <v>
115</v>
      </c>
      <c r="AN27" s="476"/>
      <c r="AO27" s="476"/>
      <c r="AP27" s="476"/>
      <c r="AQ27" s="476"/>
      <c r="AR27" s="515"/>
      <c r="AS27" s="475" t="s">
        <v>
115</v>
      </c>
      <c r="AT27" s="476"/>
      <c r="AU27" s="476"/>
      <c r="AV27" s="476"/>
      <c r="AW27" s="476"/>
      <c r="AX27" s="477"/>
      <c r="AY27" s="516" t="s">
        <v>
119</v>
      </c>
      <c r="AZ27" s="517"/>
      <c r="BA27" s="517"/>
      <c r="BB27" s="517"/>
      <c r="BC27" s="517"/>
      <c r="BD27" s="517"/>
      <c r="BE27" s="517"/>
      <c r="BF27" s="517"/>
      <c r="BG27" s="517"/>
      <c r="BH27" s="517"/>
      <c r="BI27" s="517"/>
      <c r="BJ27" s="517"/>
      <c r="BK27" s="517"/>
      <c r="BL27" s="517"/>
      <c r="BM27" s="518"/>
      <c r="BN27" s="589" t="s">
        <v>
76</v>
      </c>
      <c r="BO27" s="590"/>
      <c r="BP27" s="590"/>
      <c r="BQ27" s="590"/>
      <c r="BR27" s="590"/>
      <c r="BS27" s="590"/>
      <c r="BT27" s="590"/>
      <c r="BU27" s="591"/>
      <c r="BV27" s="589" t="s">
        <v>
76</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2">
      <c r="A28" s="42"/>
      <c r="B28" s="561"/>
      <c r="C28" s="562"/>
      <c r="D28" s="563"/>
      <c r="E28" s="474" t="s">
        <v>
120</v>
      </c>
      <c r="F28" s="448"/>
      <c r="G28" s="448"/>
      <c r="H28" s="448"/>
      <c r="I28" s="448"/>
      <c r="J28" s="448"/>
      <c r="K28" s="449"/>
      <c r="L28" s="475">
        <v>
1</v>
      </c>
      <c r="M28" s="476"/>
      <c r="N28" s="476"/>
      <c r="O28" s="476"/>
      <c r="P28" s="515"/>
      <c r="Q28" s="475">
        <v>
3600</v>
      </c>
      <c r="R28" s="476"/>
      <c r="S28" s="476"/>
      <c r="T28" s="476"/>
      <c r="U28" s="476"/>
      <c r="V28" s="515"/>
      <c r="W28" s="574"/>
      <c r="X28" s="562"/>
      <c r="Y28" s="563"/>
      <c r="Z28" s="474" t="s">
        <v>
121</v>
      </c>
      <c r="AA28" s="448"/>
      <c r="AB28" s="448"/>
      <c r="AC28" s="448"/>
      <c r="AD28" s="448"/>
      <c r="AE28" s="448"/>
      <c r="AF28" s="448"/>
      <c r="AG28" s="449"/>
      <c r="AH28" s="475" t="s">
        <v>
76</v>
      </c>
      <c r="AI28" s="476"/>
      <c r="AJ28" s="476"/>
      <c r="AK28" s="476"/>
      <c r="AL28" s="515"/>
      <c r="AM28" s="475" t="s">
        <v>
76</v>
      </c>
      <c r="AN28" s="476"/>
      <c r="AO28" s="476"/>
      <c r="AP28" s="476"/>
      <c r="AQ28" s="476"/>
      <c r="AR28" s="515"/>
      <c r="AS28" s="475" t="s">
        <v>
76</v>
      </c>
      <c r="AT28" s="476"/>
      <c r="AU28" s="476"/>
      <c r="AV28" s="476"/>
      <c r="AW28" s="476"/>
      <c r="AX28" s="477"/>
      <c r="AY28" s="600" t="s">
        <v>
122</v>
      </c>
      <c r="AZ28" s="601"/>
      <c r="BA28" s="601"/>
      <c r="BB28" s="602"/>
      <c r="BC28" s="384" t="s">
        <v>
123</v>
      </c>
      <c r="BD28" s="385"/>
      <c r="BE28" s="385"/>
      <c r="BF28" s="385"/>
      <c r="BG28" s="385"/>
      <c r="BH28" s="385"/>
      <c r="BI28" s="385"/>
      <c r="BJ28" s="385"/>
      <c r="BK28" s="385"/>
      <c r="BL28" s="385"/>
      <c r="BM28" s="386"/>
      <c r="BN28" s="387">
        <v>
1991600</v>
      </c>
      <c r="BO28" s="388"/>
      <c r="BP28" s="388"/>
      <c r="BQ28" s="388"/>
      <c r="BR28" s="388"/>
      <c r="BS28" s="388"/>
      <c r="BT28" s="388"/>
      <c r="BU28" s="389"/>
      <c r="BV28" s="387">
        <v>
2204250</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2">
      <c r="A29" s="42"/>
      <c r="B29" s="561"/>
      <c r="C29" s="562"/>
      <c r="D29" s="563"/>
      <c r="E29" s="474" t="s">
        <v>
124</v>
      </c>
      <c r="F29" s="448"/>
      <c r="G29" s="448"/>
      <c r="H29" s="448"/>
      <c r="I29" s="448"/>
      <c r="J29" s="448"/>
      <c r="K29" s="449"/>
      <c r="L29" s="475">
        <v>
14</v>
      </c>
      <c r="M29" s="476"/>
      <c r="N29" s="476"/>
      <c r="O29" s="476"/>
      <c r="P29" s="515"/>
      <c r="Q29" s="475">
        <v>
3400</v>
      </c>
      <c r="R29" s="476"/>
      <c r="S29" s="476"/>
      <c r="T29" s="476"/>
      <c r="U29" s="476"/>
      <c r="V29" s="515"/>
      <c r="W29" s="575"/>
      <c r="X29" s="576"/>
      <c r="Y29" s="577"/>
      <c r="Z29" s="474" t="s">
        <v>
125</v>
      </c>
      <c r="AA29" s="448"/>
      <c r="AB29" s="448"/>
      <c r="AC29" s="448"/>
      <c r="AD29" s="448"/>
      <c r="AE29" s="448"/>
      <c r="AF29" s="448"/>
      <c r="AG29" s="449"/>
      <c r="AH29" s="475">
        <v>
205</v>
      </c>
      <c r="AI29" s="476"/>
      <c r="AJ29" s="476"/>
      <c r="AK29" s="476"/>
      <c r="AL29" s="515"/>
      <c r="AM29" s="475">
        <v>
674732</v>
      </c>
      <c r="AN29" s="476"/>
      <c r="AO29" s="476"/>
      <c r="AP29" s="476"/>
      <c r="AQ29" s="476"/>
      <c r="AR29" s="515"/>
      <c r="AS29" s="475">
        <v>
3291</v>
      </c>
      <c r="AT29" s="476"/>
      <c r="AU29" s="476"/>
      <c r="AV29" s="476"/>
      <c r="AW29" s="476"/>
      <c r="AX29" s="477"/>
      <c r="AY29" s="603"/>
      <c r="AZ29" s="604"/>
      <c r="BA29" s="604"/>
      <c r="BB29" s="605"/>
      <c r="BC29" s="452" t="s">
        <v>
126</v>
      </c>
      <c r="BD29" s="453"/>
      <c r="BE29" s="453"/>
      <c r="BF29" s="453"/>
      <c r="BG29" s="453"/>
      <c r="BH29" s="453"/>
      <c r="BI29" s="453"/>
      <c r="BJ29" s="453"/>
      <c r="BK29" s="453"/>
      <c r="BL29" s="453"/>
      <c r="BM29" s="454"/>
      <c r="BN29" s="455" t="s">
        <v>
76</v>
      </c>
      <c r="BO29" s="456"/>
      <c r="BP29" s="456"/>
      <c r="BQ29" s="456"/>
      <c r="BR29" s="456"/>
      <c r="BS29" s="456"/>
      <c r="BT29" s="456"/>
      <c r="BU29" s="457"/>
      <c r="BV29" s="455">
        <v>
129537</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5">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
127</v>
      </c>
      <c r="X30" s="598"/>
      <c r="Y30" s="598"/>
      <c r="Z30" s="598"/>
      <c r="AA30" s="598"/>
      <c r="AB30" s="598"/>
      <c r="AC30" s="598"/>
      <c r="AD30" s="598"/>
      <c r="AE30" s="598"/>
      <c r="AF30" s="598"/>
      <c r="AG30" s="599"/>
      <c r="AH30" s="540">
        <v>
102.4</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
128</v>
      </c>
      <c r="BD30" s="587"/>
      <c r="BE30" s="587"/>
      <c r="BF30" s="587"/>
      <c r="BG30" s="587"/>
      <c r="BH30" s="587"/>
      <c r="BI30" s="587"/>
      <c r="BJ30" s="587"/>
      <c r="BK30" s="587"/>
      <c r="BL30" s="587"/>
      <c r="BM30" s="588"/>
      <c r="BN30" s="589">
        <v>
4866230</v>
      </c>
      <c r="BO30" s="590"/>
      <c r="BP30" s="590"/>
      <c r="BQ30" s="590"/>
      <c r="BR30" s="590"/>
      <c r="BS30" s="590"/>
      <c r="BT30" s="590"/>
      <c r="BU30" s="591"/>
      <c r="BV30" s="589">
        <v>
5016401</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
129</v>
      </c>
      <c r="D32" s="69"/>
      <c r="E32" s="69"/>
      <c r="F32" s="66"/>
      <c r="G32" s="66"/>
      <c r="H32" s="66"/>
      <c r="I32" s="66"/>
      <c r="J32" s="66"/>
      <c r="K32" s="66"/>
      <c r="L32" s="66"/>
      <c r="M32" s="66"/>
      <c r="N32" s="66"/>
      <c r="O32" s="66"/>
      <c r="P32" s="66"/>
      <c r="Q32" s="66"/>
      <c r="R32" s="66"/>
      <c r="S32" s="66"/>
      <c r="T32" s="66"/>
      <c r="U32" s="66" t="s">
        <v>
130</v>
      </c>
      <c r="V32" s="66"/>
      <c r="W32" s="66"/>
      <c r="X32" s="66"/>
      <c r="Y32" s="66"/>
      <c r="Z32" s="66"/>
      <c r="AA32" s="66"/>
      <c r="AB32" s="66"/>
      <c r="AC32" s="66"/>
      <c r="AD32" s="66"/>
      <c r="AE32" s="66"/>
      <c r="AF32" s="66"/>
      <c r="AG32" s="66"/>
      <c r="AH32" s="66"/>
      <c r="AI32" s="66"/>
      <c r="AJ32" s="66"/>
      <c r="AK32" s="66"/>
      <c r="AL32" s="66"/>
      <c r="AM32" s="70" t="s">
        <v>
131</v>
      </c>
      <c r="AN32" s="66"/>
      <c r="AO32" s="66"/>
      <c r="AP32" s="66"/>
      <c r="AQ32" s="66"/>
      <c r="AR32" s="66"/>
      <c r="AS32" s="70"/>
      <c r="AT32" s="70"/>
      <c r="AU32" s="70"/>
      <c r="AV32" s="70"/>
      <c r="AW32" s="70"/>
      <c r="AX32" s="70"/>
      <c r="AY32" s="70"/>
      <c r="AZ32" s="70"/>
      <c r="BA32" s="70"/>
      <c r="BB32" s="66"/>
      <c r="BC32" s="70"/>
      <c r="BD32" s="66"/>
      <c r="BE32" s="70" t="s">
        <v>
132</v>
      </c>
      <c r="BF32" s="66"/>
      <c r="BG32" s="66"/>
      <c r="BH32" s="66"/>
      <c r="BI32" s="66"/>
      <c r="BJ32" s="70"/>
      <c r="BK32" s="70"/>
      <c r="BL32" s="70"/>
      <c r="BM32" s="70"/>
      <c r="BN32" s="70"/>
      <c r="BO32" s="70"/>
      <c r="BP32" s="70"/>
      <c r="BQ32" s="70"/>
      <c r="BR32" s="66"/>
      <c r="BS32" s="66"/>
      <c r="BT32" s="66"/>
      <c r="BU32" s="66"/>
      <c r="BV32" s="66"/>
      <c r="BW32" s="66" t="s">
        <v>
133</v>
      </c>
      <c r="BX32" s="66"/>
      <c r="BY32" s="66"/>
      <c r="BZ32" s="66"/>
      <c r="CA32" s="66"/>
      <c r="CB32" s="70"/>
      <c r="CC32" s="70"/>
      <c r="CD32" s="70"/>
      <c r="CE32" s="70"/>
      <c r="CF32" s="70"/>
      <c r="CG32" s="70"/>
      <c r="CH32" s="70"/>
      <c r="CI32" s="70"/>
      <c r="CJ32" s="70"/>
      <c r="CK32" s="70"/>
      <c r="CL32" s="70"/>
      <c r="CM32" s="70"/>
      <c r="CN32" s="70"/>
      <c r="CO32" s="70" t="s">
        <v>
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2" t="s">
        <v>
135</v>
      </c>
      <c r="D33" s="442"/>
      <c r="E33" s="413" t="s">
        <v>
136</v>
      </c>
      <c r="F33" s="413"/>
      <c r="G33" s="413"/>
      <c r="H33" s="413"/>
      <c r="I33" s="413"/>
      <c r="J33" s="413"/>
      <c r="K33" s="413"/>
      <c r="L33" s="413"/>
      <c r="M33" s="413"/>
      <c r="N33" s="413"/>
      <c r="O33" s="413"/>
      <c r="P33" s="413"/>
      <c r="Q33" s="413"/>
      <c r="R33" s="413"/>
      <c r="S33" s="413"/>
      <c r="T33" s="71"/>
      <c r="U33" s="442" t="s">
        <v>
135</v>
      </c>
      <c r="V33" s="442"/>
      <c r="W33" s="413" t="s">
        <v>
136</v>
      </c>
      <c r="X33" s="413"/>
      <c r="Y33" s="413"/>
      <c r="Z33" s="413"/>
      <c r="AA33" s="413"/>
      <c r="AB33" s="413"/>
      <c r="AC33" s="413"/>
      <c r="AD33" s="413"/>
      <c r="AE33" s="413"/>
      <c r="AF33" s="413"/>
      <c r="AG33" s="413"/>
      <c r="AH33" s="413"/>
      <c r="AI33" s="413"/>
      <c r="AJ33" s="413"/>
      <c r="AK33" s="413"/>
      <c r="AL33" s="71"/>
      <c r="AM33" s="442" t="s">
        <v>
135</v>
      </c>
      <c r="AN33" s="442"/>
      <c r="AO33" s="413" t="s">
        <v>
136</v>
      </c>
      <c r="AP33" s="413"/>
      <c r="AQ33" s="413"/>
      <c r="AR33" s="413"/>
      <c r="AS33" s="413"/>
      <c r="AT33" s="413"/>
      <c r="AU33" s="413"/>
      <c r="AV33" s="413"/>
      <c r="AW33" s="413"/>
      <c r="AX33" s="413"/>
      <c r="AY33" s="413"/>
      <c r="AZ33" s="413"/>
      <c r="BA33" s="413"/>
      <c r="BB33" s="413"/>
      <c r="BC33" s="413"/>
      <c r="BD33" s="72"/>
      <c r="BE33" s="413" t="s">
        <v>
137</v>
      </c>
      <c r="BF33" s="413"/>
      <c r="BG33" s="413" t="s">
        <v>
138</v>
      </c>
      <c r="BH33" s="413"/>
      <c r="BI33" s="413"/>
      <c r="BJ33" s="413"/>
      <c r="BK33" s="413"/>
      <c r="BL33" s="413"/>
      <c r="BM33" s="413"/>
      <c r="BN33" s="413"/>
      <c r="BO33" s="413"/>
      <c r="BP33" s="413"/>
      <c r="BQ33" s="413"/>
      <c r="BR33" s="413"/>
      <c r="BS33" s="413"/>
      <c r="BT33" s="413"/>
      <c r="BU33" s="413"/>
      <c r="BV33" s="72"/>
      <c r="BW33" s="442" t="s">
        <v>
137</v>
      </c>
      <c r="BX33" s="442"/>
      <c r="BY33" s="413" t="s">
        <v>
139</v>
      </c>
      <c r="BZ33" s="413"/>
      <c r="CA33" s="413"/>
      <c r="CB33" s="413"/>
      <c r="CC33" s="413"/>
      <c r="CD33" s="413"/>
      <c r="CE33" s="413"/>
      <c r="CF33" s="413"/>
      <c r="CG33" s="413"/>
      <c r="CH33" s="413"/>
      <c r="CI33" s="413"/>
      <c r="CJ33" s="413"/>
      <c r="CK33" s="413"/>
      <c r="CL33" s="413"/>
      <c r="CM33" s="413"/>
      <c r="CN33" s="71"/>
      <c r="CO33" s="442" t="s">
        <v>
135</v>
      </c>
      <c r="CP33" s="442"/>
      <c r="CQ33" s="413" t="s">
        <v>
140</v>
      </c>
      <c r="CR33" s="413"/>
      <c r="CS33" s="413"/>
      <c r="CT33" s="413"/>
      <c r="CU33" s="413"/>
      <c r="CV33" s="413"/>
      <c r="CW33" s="413"/>
      <c r="CX33" s="413"/>
      <c r="CY33" s="413"/>
      <c r="CZ33" s="413"/>
      <c r="DA33" s="413"/>
      <c r="DB33" s="413"/>
      <c r="DC33" s="413"/>
      <c r="DD33" s="413"/>
      <c r="DE33" s="413"/>
      <c r="DF33" s="71"/>
      <c r="DG33" s="609" t="s">
        <v>
141</v>
      </c>
      <c r="DH33" s="609"/>
      <c r="DI33" s="73"/>
      <c r="DJ33" s="41"/>
      <c r="DK33" s="41"/>
      <c r="DL33" s="41"/>
      <c r="DM33" s="41"/>
      <c r="DN33" s="41"/>
      <c r="DO33" s="41"/>
    </row>
    <row r="34" spans="1:119" ht="32.25" customHeight="1" x14ac:dyDescent="0.2">
      <c r="A34" s="42"/>
      <c r="B34" s="68"/>
      <c r="C34" s="610">
        <f>
IF(E34="","",1)</f>
        <v>
1</v>
      </c>
      <c r="D34" s="610"/>
      <c r="E34" s="611" t="str">
        <f>
IF('各会計、関係団体の財政状況及び健全化判断比率'!B7="","",'各会計、関係団体の財政状況及び健全化判断比率'!B7)</f>
        <v>
一般会計</v>
      </c>
      <c r="F34" s="611"/>
      <c r="G34" s="611"/>
      <c r="H34" s="611"/>
      <c r="I34" s="611"/>
      <c r="J34" s="611"/>
      <c r="K34" s="611"/>
      <c r="L34" s="611"/>
      <c r="M34" s="611"/>
      <c r="N34" s="611"/>
      <c r="O34" s="611"/>
      <c r="P34" s="611"/>
      <c r="Q34" s="611"/>
      <c r="R34" s="611"/>
      <c r="S34" s="611"/>
      <c r="T34" s="69"/>
      <c r="U34" s="610">
        <f>
IF(W34="","",MAX(C34:D43)+1)</f>
        <v>
3</v>
      </c>
      <c r="V34" s="610"/>
      <c r="W34" s="611" t="str">
        <f>
IF('各会計、関係団体の財政状況及び健全化判断比率'!B28="","",'各会計、関係団体の財政状況及び健全化判断比率'!B28)</f>
        <v>
瑞穂町国民健康保険特別会計</v>
      </c>
      <c r="X34" s="611"/>
      <c r="Y34" s="611"/>
      <c r="Z34" s="611"/>
      <c r="AA34" s="611"/>
      <c r="AB34" s="611"/>
      <c r="AC34" s="611"/>
      <c r="AD34" s="611"/>
      <c r="AE34" s="611"/>
      <c r="AF34" s="611"/>
      <c r="AG34" s="611"/>
      <c r="AH34" s="611"/>
      <c r="AI34" s="611"/>
      <c r="AJ34" s="611"/>
      <c r="AK34" s="611"/>
      <c r="AL34" s="69"/>
      <c r="AM34" s="610" t="str">
        <f>
IF(AO34="","",MAX(C34:D43,U34:V43)+1)</f>
        <v/>
      </c>
      <c r="AN34" s="610"/>
      <c r="AO34" s="611"/>
      <c r="AP34" s="611"/>
      <c r="AQ34" s="611"/>
      <c r="AR34" s="611"/>
      <c r="AS34" s="611"/>
      <c r="AT34" s="611"/>
      <c r="AU34" s="611"/>
      <c r="AV34" s="611"/>
      <c r="AW34" s="611"/>
      <c r="AX34" s="611"/>
      <c r="AY34" s="611"/>
      <c r="AZ34" s="611"/>
      <c r="BA34" s="611"/>
      <c r="BB34" s="611"/>
      <c r="BC34" s="611"/>
      <c r="BD34" s="69"/>
      <c r="BE34" s="610">
        <f>
IF(BG34="","",MAX(C34:D43,U34:V43,AM34:AN43)+1)</f>
        <v>
6</v>
      </c>
      <c r="BF34" s="610"/>
      <c r="BG34" s="611" t="str">
        <f>
IF('各会計、関係団体の財政状況及び健全化判断比率'!B31="","",'各会計、関係団体の財政状況及び健全化判断比率'!B31)</f>
        <v>
瑞穂町下水道事業特別会計</v>
      </c>
      <c r="BH34" s="611"/>
      <c r="BI34" s="611"/>
      <c r="BJ34" s="611"/>
      <c r="BK34" s="611"/>
      <c r="BL34" s="611"/>
      <c r="BM34" s="611"/>
      <c r="BN34" s="611"/>
      <c r="BO34" s="611"/>
      <c r="BP34" s="611"/>
      <c r="BQ34" s="611"/>
      <c r="BR34" s="611"/>
      <c r="BS34" s="611"/>
      <c r="BT34" s="611"/>
      <c r="BU34" s="611"/>
      <c r="BV34" s="69"/>
      <c r="BW34" s="610">
        <f>
IF(BY34="","",MAX(C34:D43,U34:V43,AM34:AN43,BE34:BF43)+1)</f>
        <v>
7</v>
      </c>
      <c r="BX34" s="610"/>
      <c r="BY34" s="611" t="str">
        <f>
IF('各会計、関係団体の財政状況及び健全化判断比率'!B68="","",'各会計、関係団体の財政状況及び健全化判断比率'!B68)</f>
        <v>
福生病院組合</v>
      </c>
      <c r="BZ34" s="611"/>
      <c r="CA34" s="611"/>
      <c r="CB34" s="611"/>
      <c r="CC34" s="611"/>
      <c r="CD34" s="611"/>
      <c r="CE34" s="611"/>
      <c r="CF34" s="611"/>
      <c r="CG34" s="611"/>
      <c r="CH34" s="611"/>
      <c r="CI34" s="611"/>
      <c r="CJ34" s="611"/>
      <c r="CK34" s="611"/>
      <c r="CL34" s="611"/>
      <c r="CM34" s="611"/>
      <c r="CN34" s="69"/>
      <c r="CO34" s="610">
        <f>
IF(CQ34="","",MAX(C34:D43,U34:V43,AM34:AN43,BE34:BF43,BW34:BX43)+1)</f>
        <v>
17</v>
      </c>
      <c r="CP34" s="610"/>
      <c r="CQ34" s="611" t="str">
        <f>
IF('各会計、関係団体の財政状況及び健全化判断比率'!BS7="","",'各会計、関係団体の財政状況及び健全化判断比率'!BS7)</f>
        <v>
瑞穂町土地開発公社</v>
      </c>
      <c r="CR34" s="611"/>
      <c r="CS34" s="611"/>
      <c r="CT34" s="611"/>
      <c r="CU34" s="611"/>
      <c r="CV34" s="611"/>
      <c r="CW34" s="611"/>
      <c r="CX34" s="611"/>
      <c r="CY34" s="611"/>
      <c r="CZ34" s="611"/>
      <c r="DA34" s="611"/>
      <c r="DB34" s="611"/>
      <c r="DC34" s="611"/>
      <c r="DD34" s="611"/>
      <c r="DE34" s="611"/>
      <c r="DF34" s="66"/>
      <c r="DG34" s="612" t="str">
        <f>
IF('各会計、関係団体の財政状況及び健全化判断比率'!BR7="","",'各会計、関係団体の財政状況及び健全化判断比率'!BR7)</f>
        <v>
○</v>
      </c>
      <c r="DH34" s="612"/>
      <c r="DI34" s="73"/>
      <c r="DJ34" s="41"/>
      <c r="DK34" s="41"/>
      <c r="DL34" s="41"/>
      <c r="DM34" s="41"/>
      <c r="DN34" s="41"/>
      <c r="DO34" s="41"/>
    </row>
    <row r="35" spans="1:119" ht="32.25" customHeight="1" x14ac:dyDescent="0.2">
      <c r="A35" s="42"/>
      <c r="B35" s="68"/>
      <c r="C35" s="610">
        <f>
IF(E35="","",C34+1)</f>
        <v>
2</v>
      </c>
      <c r="D35" s="610"/>
      <c r="E35" s="611" t="str">
        <f>
IF('各会計、関係団体の財政状況及び健全化判断比率'!B8="","",'各会計、関係団体の財政状況及び健全化判断比率'!B8)</f>
        <v>
福生都市計画瑞穂町箱根ケ崎駅西土地区画整理事業特別会計</v>
      </c>
      <c r="F35" s="611"/>
      <c r="G35" s="611"/>
      <c r="H35" s="611"/>
      <c r="I35" s="611"/>
      <c r="J35" s="611"/>
      <c r="K35" s="611"/>
      <c r="L35" s="611"/>
      <c r="M35" s="611"/>
      <c r="N35" s="611"/>
      <c r="O35" s="611"/>
      <c r="P35" s="611"/>
      <c r="Q35" s="611"/>
      <c r="R35" s="611"/>
      <c r="S35" s="611"/>
      <c r="T35" s="69"/>
      <c r="U35" s="610">
        <f>
IF(W35="","",U34+1)</f>
        <v>
4</v>
      </c>
      <c r="V35" s="610"/>
      <c r="W35" s="611" t="str">
        <f>
IF('各会計、関係団体の財政状況及び健全化判断比率'!B29="","",'各会計、関係団体の財政状況及び健全化判断比率'!B29)</f>
        <v>
瑞穂町介護保険特別会計</v>
      </c>
      <c r="X35" s="611"/>
      <c r="Y35" s="611"/>
      <c r="Z35" s="611"/>
      <c r="AA35" s="611"/>
      <c r="AB35" s="611"/>
      <c r="AC35" s="611"/>
      <c r="AD35" s="611"/>
      <c r="AE35" s="611"/>
      <c r="AF35" s="611"/>
      <c r="AG35" s="611"/>
      <c r="AH35" s="611"/>
      <c r="AI35" s="611"/>
      <c r="AJ35" s="611"/>
      <c r="AK35" s="611"/>
      <c r="AL35" s="69"/>
      <c r="AM35" s="610" t="str">
        <f t="shared" ref="AM35:AM43" si="0">
IF(AO35="","",AM34+1)</f>
        <v/>
      </c>
      <c r="AN35" s="610"/>
      <c r="AO35" s="611"/>
      <c r="AP35" s="611"/>
      <c r="AQ35" s="611"/>
      <c r="AR35" s="611"/>
      <c r="AS35" s="611"/>
      <c r="AT35" s="611"/>
      <c r="AU35" s="611"/>
      <c r="AV35" s="611"/>
      <c r="AW35" s="611"/>
      <c r="AX35" s="611"/>
      <c r="AY35" s="611"/>
      <c r="AZ35" s="611"/>
      <c r="BA35" s="611"/>
      <c r="BB35" s="611"/>
      <c r="BC35" s="611"/>
      <c r="BD35" s="69"/>
      <c r="BE35" s="610" t="str">
        <f t="shared" ref="BE35:BE43" si="1">
IF(BG35="","",BE34+1)</f>
        <v/>
      </c>
      <c r="BF35" s="610"/>
      <c r="BG35" s="611"/>
      <c r="BH35" s="611"/>
      <c r="BI35" s="611"/>
      <c r="BJ35" s="611"/>
      <c r="BK35" s="611"/>
      <c r="BL35" s="611"/>
      <c r="BM35" s="611"/>
      <c r="BN35" s="611"/>
      <c r="BO35" s="611"/>
      <c r="BP35" s="611"/>
      <c r="BQ35" s="611"/>
      <c r="BR35" s="611"/>
      <c r="BS35" s="611"/>
      <c r="BT35" s="611"/>
      <c r="BU35" s="611"/>
      <c r="BV35" s="69"/>
      <c r="BW35" s="610">
        <f t="shared" ref="BW35:BW43" si="2">
IF(BY35="","",BW34+1)</f>
        <v>
8</v>
      </c>
      <c r="BX35" s="610"/>
      <c r="BY35" s="611" t="str">
        <f>
IF('各会計、関係団体の財政状況及び健全化判断比率'!B69="","",'各会計、関係団体の財政状況及び健全化判断比率'!B69)</f>
        <v>
東京都後期高齢者医療広域連合（一般会計）</v>
      </c>
      <c r="BZ35" s="611"/>
      <c r="CA35" s="611"/>
      <c r="CB35" s="611"/>
      <c r="CC35" s="611"/>
      <c r="CD35" s="611"/>
      <c r="CE35" s="611"/>
      <c r="CF35" s="611"/>
      <c r="CG35" s="611"/>
      <c r="CH35" s="611"/>
      <c r="CI35" s="611"/>
      <c r="CJ35" s="611"/>
      <c r="CK35" s="611"/>
      <c r="CL35" s="611"/>
      <c r="CM35" s="611"/>
      <c r="CN35" s="69"/>
      <c r="CO35" s="610" t="str">
        <f t="shared" ref="CO35:CO43" si="3">
IF(CQ35="","",CO34+1)</f>
        <v/>
      </c>
      <c r="CP35" s="610"/>
      <c r="CQ35" s="611" t="str">
        <f>
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F35" s="66"/>
      <c r="DG35" s="612" t="str">
        <f>
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2">
      <c r="A36" s="42"/>
      <c r="B36" s="68"/>
      <c r="C36" s="610" t="str">
        <f>
IF(E36="","",C35+1)</f>
        <v/>
      </c>
      <c r="D36" s="610"/>
      <c r="E36" s="611" t="str">
        <f>
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
IF(W36="","",U35+1)</f>
        <v>
5</v>
      </c>
      <c r="V36" s="610"/>
      <c r="W36" s="611" t="str">
        <f>
IF('各会計、関係団体の財政状況及び健全化判断比率'!B30="","",'各会計、関係団体の財政状況及び健全化判断比率'!B30)</f>
        <v>
瑞穂町後期高齢者医療特別会計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
9</v>
      </c>
      <c r="BX36" s="610"/>
      <c r="BY36" s="611" t="str">
        <f>
IF('各会計、関係団体の財政状況及び健全化判断比率'!B70="","",'各会計、関係団体の財政状況及び健全化判断比率'!B70)</f>
        <v>
東京都後期高齢者医療広域連合（後期高齢者医療特別会計）</v>
      </c>
      <c r="BZ36" s="611"/>
      <c r="CA36" s="611"/>
      <c r="CB36" s="611"/>
      <c r="CC36" s="611"/>
      <c r="CD36" s="611"/>
      <c r="CE36" s="611"/>
      <c r="CF36" s="611"/>
      <c r="CG36" s="611"/>
      <c r="CH36" s="611"/>
      <c r="CI36" s="611"/>
      <c r="CJ36" s="611"/>
      <c r="CK36" s="611"/>
      <c r="CL36" s="611"/>
      <c r="CM36" s="611"/>
      <c r="CN36" s="69"/>
      <c r="CO36" s="610" t="str">
        <f t="shared" si="3"/>
        <v/>
      </c>
      <c r="CP36" s="610"/>
      <c r="CQ36" s="611" t="str">
        <f>
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
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2">
      <c r="A37" s="42"/>
      <c r="B37" s="68"/>
      <c r="C37" s="610" t="str">
        <f>
IF(E37="","",C36+1)</f>
        <v/>
      </c>
      <c r="D37" s="610"/>
      <c r="E37" s="611" t="str">
        <f>
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
10</v>
      </c>
      <c r="BX37" s="610"/>
      <c r="BY37" s="611" t="str">
        <f>
IF('各会計、関係団体の財政状況及び健全化判断比率'!B71="","",'各会計、関係団体の財政状況及び健全化判断比率'!B71)</f>
        <v>
東京たま広域資源循環組合</v>
      </c>
      <c r="BZ37" s="611"/>
      <c r="CA37" s="611"/>
      <c r="CB37" s="611"/>
      <c r="CC37" s="611"/>
      <c r="CD37" s="611"/>
      <c r="CE37" s="611"/>
      <c r="CF37" s="611"/>
      <c r="CG37" s="611"/>
      <c r="CH37" s="611"/>
      <c r="CI37" s="611"/>
      <c r="CJ37" s="611"/>
      <c r="CK37" s="611"/>
      <c r="CL37" s="611"/>
      <c r="CM37" s="611"/>
      <c r="CN37" s="69"/>
      <c r="CO37" s="610" t="str">
        <f t="shared" si="3"/>
        <v/>
      </c>
      <c r="CP37" s="610"/>
      <c r="CQ37" s="611" t="str">
        <f>
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
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2">
      <c r="A38" s="42"/>
      <c r="B38" s="68"/>
      <c r="C38" s="610" t="str">
        <f t="shared" ref="C38:C43" si="5">
IF(E38="","",C37+1)</f>
        <v/>
      </c>
      <c r="D38" s="610"/>
      <c r="E38" s="611" t="str">
        <f>
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
11</v>
      </c>
      <c r="BX38" s="610"/>
      <c r="BY38" s="611" t="str">
        <f>
IF('各会計、関係団体の財政状況及び健全化判断比率'!B72="","",'各会計、関係団体の財政状況及び健全化判断比率'!B72)</f>
        <v>
瑞穂斎場組合</v>
      </c>
      <c r="BZ38" s="611"/>
      <c r="CA38" s="611"/>
      <c r="CB38" s="611"/>
      <c r="CC38" s="611"/>
      <c r="CD38" s="611"/>
      <c r="CE38" s="611"/>
      <c r="CF38" s="611"/>
      <c r="CG38" s="611"/>
      <c r="CH38" s="611"/>
      <c r="CI38" s="611"/>
      <c r="CJ38" s="611"/>
      <c r="CK38" s="611"/>
      <c r="CL38" s="611"/>
      <c r="CM38" s="611"/>
      <c r="CN38" s="69"/>
      <c r="CO38" s="610" t="str">
        <f t="shared" si="3"/>
        <v/>
      </c>
      <c r="CP38" s="610"/>
      <c r="CQ38" s="611" t="str">
        <f>
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
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2">
      <c r="A39" s="42"/>
      <c r="B39" s="68"/>
      <c r="C39" s="610" t="str">
        <f t="shared" si="5"/>
        <v/>
      </c>
      <c r="D39" s="610"/>
      <c r="E39" s="611" t="str">
        <f>
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
12</v>
      </c>
      <c r="BX39" s="610"/>
      <c r="BY39" s="611" t="str">
        <f>
IF('各会計、関係団体の財政状況及び健全化判断比率'!B73="","",'各会計、関係団体の財政状況及び健全化判断比率'!B73)</f>
        <v>
西多摩衛生組合</v>
      </c>
      <c r="BZ39" s="611"/>
      <c r="CA39" s="611"/>
      <c r="CB39" s="611"/>
      <c r="CC39" s="611"/>
      <c r="CD39" s="611"/>
      <c r="CE39" s="611"/>
      <c r="CF39" s="611"/>
      <c r="CG39" s="611"/>
      <c r="CH39" s="611"/>
      <c r="CI39" s="611"/>
      <c r="CJ39" s="611"/>
      <c r="CK39" s="611"/>
      <c r="CL39" s="611"/>
      <c r="CM39" s="611"/>
      <c r="CN39" s="69"/>
      <c r="CO39" s="610" t="str">
        <f t="shared" si="3"/>
        <v/>
      </c>
      <c r="CP39" s="610"/>
      <c r="CQ39" s="611" t="str">
        <f>
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
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2">
      <c r="A40" s="42"/>
      <c r="B40" s="68"/>
      <c r="C40" s="610" t="str">
        <f t="shared" si="5"/>
        <v/>
      </c>
      <c r="D40" s="610"/>
      <c r="E40" s="611" t="str">
        <f>
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
13</v>
      </c>
      <c r="BX40" s="610"/>
      <c r="BY40" s="611" t="str">
        <f>
IF('各会計、関係団体の財政状況及び健全化判断比率'!B74="","",'各会計、関係団体の財政状況及び健全化判断比率'!B74)</f>
        <v>
羽村・瑞穂地区学校給食組合</v>
      </c>
      <c r="BZ40" s="611"/>
      <c r="CA40" s="611"/>
      <c r="CB40" s="611"/>
      <c r="CC40" s="611"/>
      <c r="CD40" s="611"/>
      <c r="CE40" s="611"/>
      <c r="CF40" s="611"/>
      <c r="CG40" s="611"/>
      <c r="CH40" s="611"/>
      <c r="CI40" s="611"/>
      <c r="CJ40" s="611"/>
      <c r="CK40" s="611"/>
      <c r="CL40" s="611"/>
      <c r="CM40" s="611"/>
      <c r="CN40" s="69"/>
      <c r="CO40" s="610" t="str">
        <f t="shared" si="3"/>
        <v/>
      </c>
      <c r="CP40" s="610"/>
      <c r="CQ40" s="611" t="str">
        <f>
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
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2">
      <c r="A41" s="42"/>
      <c r="B41" s="68"/>
      <c r="C41" s="610" t="str">
        <f t="shared" si="5"/>
        <v/>
      </c>
      <c r="D41" s="610"/>
      <c r="E41" s="611" t="str">
        <f>
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
14</v>
      </c>
      <c r="BX41" s="610"/>
      <c r="BY41" s="611" t="str">
        <f>
IF('各会計、関係団体の財政状況及び健全化判断比率'!B75="","",'各会計、関係団体の財政状況及び健全化判断比率'!B75)</f>
        <v>
東京市町村総合事務組合（一般会計）</v>
      </c>
      <c r="BZ41" s="611"/>
      <c r="CA41" s="611"/>
      <c r="CB41" s="611"/>
      <c r="CC41" s="611"/>
      <c r="CD41" s="611"/>
      <c r="CE41" s="611"/>
      <c r="CF41" s="611"/>
      <c r="CG41" s="611"/>
      <c r="CH41" s="611"/>
      <c r="CI41" s="611"/>
      <c r="CJ41" s="611"/>
      <c r="CK41" s="611"/>
      <c r="CL41" s="611"/>
      <c r="CM41" s="611"/>
      <c r="CN41" s="69"/>
      <c r="CO41" s="610" t="str">
        <f t="shared" si="3"/>
        <v/>
      </c>
      <c r="CP41" s="610"/>
      <c r="CQ41" s="611" t="str">
        <f>
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
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2">
      <c r="A42" s="41"/>
      <c r="B42" s="68"/>
      <c r="C42" s="610" t="str">
        <f t="shared" si="5"/>
        <v/>
      </c>
      <c r="D42" s="610"/>
      <c r="E42" s="611" t="str">
        <f>
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f t="shared" si="2"/>
        <v>
15</v>
      </c>
      <c r="BX42" s="610"/>
      <c r="BY42" s="611" t="str">
        <f>
IF('各会計、関係団体の財政状況及び健全化判断比率'!B76="","",'各会計、関係団体の財政状況及び健全化判断比率'!B76)</f>
        <v>
東京市町村総合事務組合（東京都市町村民交通災害共済事業）</v>
      </c>
      <c r="BZ42" s="611"/>
      <c r="CA42" s="611"/>
      <c r="CB42" s="611"/>
      <c r="CC42" s="611"/>
      <c r="CD42" s="611"/>
      <c r="CE42" s="611"/>
      <c r="CF42" s="611"/>
      <c r="CG42" s="611"/>
      <c r="CH42" s="611"/>
      <c r="CI42" s="611"/>
      <c r="CJ42" s="611"/>
      <c r="CK42" s="611"/>
      <c r="CL42" s="611"/>
      <c r="CM42" s="611"/>
      <c r="CN42" s="69"/>
      <c r="CO42" s="610" t="str">
        <f t="shared" si="3"/>
        <v/>
      </c>
      <c r="CP42" s="610"/>
      <c r="CQ42" s="611" t="str">
        <f>
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
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2">
      <c r="A43" s="41"/>
      <c r="B43" s="68"/>
      <c r="C43" s="610" t="str">
        <f t="shared" si="5"/>
        <v/>
      </c>
      <c r="D43" s="610"/>
      <c r="E43" s="611" t="str">
        <f>
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f t="shared" si="2"/>
        <v>
16</v>
      </c>
      <c r="BX43" s="610"/>
      <c r="BY43" s="611" t="str">
        <f>
IF('各会計、関係団体の財政状況及び健全化判断比率'!B77="","",'各会計、関係団体の財政状況及び健全化判断比率'!B77)</f>
        <v>
東京都市町村議会議員公務災害補償等組合</v>
      </c>
      <c r="BZ43" s="611"/>
      <c r="CA43" s="611"/>
      <c r="CB43" s="611"/>
      <c r="CC43" s="611"/>
      <c r="CD43" s="611"/>
      <c r="CE43" s="611"/>
      <c r="CF43" s="611"/>
      <c r="CG43" s="611"/>
      <c r="CH43" s="611"/>
      <c r="CI43" s="611"/>
      <c r="CJ43" s="611"/>
      <c r="CK43" s="611"/>
      <c r="CL43" s="611"/>
      <c r="CM43" s="611"/>
      <c r="CN43" s="69"/>
      <c r="CO43" s="610" t="str">
        <f t="shared" si="3"/>
        <v/>
      </c>
      <c r="CP43" s="610"/>
      <c r="CQ43" s="611" t="str">
        <f>
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
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
142</v>
      </c>
      <c r="C46" s="41"/>
      <c r="D46" s="41"/>
      <c r="E46" s="41" t="s">
        <v>
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
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
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
146</v>
      </c>
    </row>
    <row r="50" spans="5:5" x14ac:dyDescent="0.2">
      <c r="E50" s="43" t="s">
        <v>
147</v>
      </c>
    </row>
    <row r="51" spans="5:5" x14ac:dyDescent="0.2">
      <c r="E51" s="43" t="s">
        <v>
148</v>
      </c>
    </row>
    <row r="52" spans="5:5" x14ac:dyDescent="0.2">
      <c r="E52" s="43" t="s">
        <v>
149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CtVdStl0dBFzyuAxVnXwtEbmVICwdfXRF8OkpDiDBkiC0nCRN4YXLFyeaG7EbxAEC87zm6Qzgt/EMc6P4ip7Q==" saltValue="G2F5aPWhhm1ANQAee13q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
500</v>
      </c>
      <c r="K32" s="260"/>
      <c r="L32" s="260"/>
      <c r="M32" s="260"/>
      <c r="N32" s="260"/>
      <c r="O32" s="260"/>
      <c r="P32" s="260"/>
    </row>
    <row r="33" spans="1:16" ht="39" customHeight="1" thickBot="1" x14ac:dyDescent="0.25">
      <c r="A33" s="260"/>
      <c r="B33" s="263" t="s">
        <v>
501</v>
      </c>
      <c r="C33" s="264"/>
      <c r="D33" s="264"/>
      <c r="E33" s="265" t="s">
        <v>
491</v>
      </c>
      <c r="F33" s="266" t="s">
        <v>
4</v>
      </c>
      <c r="G33" s="267" t="s">
        <v>
5</v>
      </c>
      <c r="H33" s="267" t="s">
        <v>
6</v>
      </c>
      <c r="I33" s="267" t="s">
        <v>
7</v>
      </c>
      <c r="J33" s="268" t="s">
        <v>
8</v>
      </c>
      <c r="K33" s="260"/>
      <c r="L33" s="260"/>
      <c r="M33" s="260"/>
      <c r="N33" s="260"/>
      <c r="O33" s="260"/>
      <c r="P33" s="260"/>
    </row>
    <row r="34" spans="1:16" ht="39" customHeight="1" x14ac:dyDescent="0.2">
      <c r="A34" s="260"/>
      <c r="B34" s="269"/>
      <c r="C34" s="1202" t="s">
        <v>
502</v>
      </c>
      <c r="D34" s="1202"/>
      <c r="E34" s="1203"/>
      <c r="F34" s="270">
        <v>
3.95</v>
      </c>
      <c r="G34" s="271">
        <v>
3.71</v>
      </c>
      <c r="H34" s="271">
        <v>
6.76</v>
      </c>
      <c r="I34" s="271">
        <v>
5.8</v>
      </c>
      <c r="J34" s="272">
        <v>
2.48</v>
      </c>
      <c r="K34" s="260"/>
      <c r="L34" s="260"/>
      <c r="M34" s="260"/>
      <c r="N34" s="260"/>
      <c r="O34" s="260"/>
      <c r="P34" s="260"/>
    </row>
    <row r="35" spans="1:16" ht="39" customHeight="1" x14ac:dyDescent="0.2">
      <c r="A35" s="260"/>
      <c r="B35" s="273"/>
      <c r="C35" s="1196" t="s">
        <v>
503</v>
      </c>
      <c r="D35" s="1197"/>
      <c r="E35" s="1198"/>
      <c r="F35" s="274">
        <v>
0.04</v>
      </c>
      <c r="G35" s="275">
        <v>
0.4</v>
      </c>
      <c r="H35" s="275">
        <v>
0.79</v>
      </c>
      <c r="I35" s="275">
        <v>
0.37</v>
      </c>
      <c r="J35" s="276">
        <v>
0.56999999999999995</v>
      </c>
      <c r="K35" s="260"/>
      <c r="L35" s="260"/>
      <c r="M35" s="260"/>
      <c r="N35" s="260"/>
      <c r="O35" s="260"/>
      <c r="P35" s="260"/>
    </row>
    <row r="36" spans="1:16" ht="39" customHeight="1" x14ac:dyDescent="0.2">
      <c r="A36" s="260"/>
      <c r="B36" s="273"/>
      <c r="C36" s="1196" t="s">
        <v>
504</v>
      </c>
      <c r="D36" s="1197"/>
      <c r="E36" s="1198"/>
      <c r="F36" s="274">
        <v>
0.27</v>
      </c>
      <c r="G36" s="275">
        <v>
0.37</v>
      </c>
      <c r="H36" s="275">
        <v>
0.28999999999999998</v>
      </c>
      <c r="I36" s="275">
        <v>
0.15</v>
      </c>
      <c r="J36" s="276">
        <v>
0.46</v>
      </c>
      <c r="K36" s="260"/>
      <c r="L36" s="260"/>
      <c r="M36" s="260"/>
      <c r="N36" s="260"/>
      <c r="O36" s="260"/>
      <c r="P36" s="260"/>
    </row>
    <row r="37" spans="1:16" ht="39" customHeight="1" x14ac:dyDescent="0.2">
      <c r="A37" s="260"/>
      <c r="B37" s="273"/>
      <c r="C37" s="1196" t="s">
        <v>
505</v>
      </c>
      <c r="D37" s="1197"/>
      <c r="E37" s="1198"/>
      <c r="F37" s="274">
        <v>
0.8</v>
      </c>
      <c r="G37" s="275">
        <v>
1.03</v>
      </c>
      <c r="H37" s="275">
        <v>
0.23</v>
      </c>
      <c r="I37" s="275">
        <v>
0.09</v>
      </c>
      <c r="J37" s="276">
        <v>
0.22</v>
      </c>
      <c r="K37" s="260"/>
      <c r="L37" s="260"/>
      <c r="M37" s="260"/>
      <c r="N37" s="260"/>
      <c r="O37" s="260"/>
      <c r="P37" s="260"/>
    </row>
    <row r="38" spans="1:16" ht="39" customHeight="1" x14ac:dyDescent="0.2">
      <c r="A38" s="260"/>
      <c r="B38" s="273"/>
      <c r="C38" s="1196" t="s">
        <v>
506</v>
      </c>
      <c r="D38" s="1197"/>
      <c r="E38" s="1198"/>
      <c r="F38" s="274">
        <v>
1.04</v>
      </c>
      <c r="G38" s="275">
        <v>
0.39</v>
      </c>
      <c r="H38" s="275">
        <v>
0.82</v>
      </c>
      <c r="I38" s="275">
        <v>
1.21</v>
      </c>
      <c r="J38" s="276">
        <v>
0.22</v>
      </c>
      <c r="K38" s="260"/>
      <c r="L38" s="260"/>
      <c r="M38" s="260"/>
      <c r="N38" s="260"/>
      <c r="O38" s="260"/>
      <c r="P38" s="260"/>
    </row>
    <row r="39" spans="1:16" ht="39" customHeight="1" x14ac:dyDescent="0.2">
      <c r="A39" s="260"/>
      <c r="B39" s="273"/>
      <c r="C39" s="1196" t="s">
        <v>
507</v>
      </c>
      <c r="D39" s="1197"/>
      <c r="E39" s="1198"/>
      <c r="F39" s="274">
        <v>
0.09</v>
      </c>
      <c r="G39" s="275">
        <v>
0.18</v>
      </c>
      <c r="H39" s="275">
        <v>
0.12</v>
      </c>
      <c r="I39" s="275">
        <v>
0.13</v>
      </c>
      <c r="J39" s="276">
        <v>
0.12</v>
      </c>
      <c r="K39" s="260"/>
      <c r="L39" s="260"/>
      <c r="M39" s="260"/>
      <c r="N39" s="260"/>
      <c r="O39" s="260"/>
      <c r="P39" s="260"/>
    </row>
    <row r="40" spans="1:16" ht="39" customHeight="1" x14ac:dyDescent="0.2">
      <c r="A40" s="260"/>
      <c r="B40" s="273"/>
      <c r="C40" s="1196"/>
      <c r="D40" s="1197"/>
      <c r="E40" s="1198"/>
      <c r="F40" s="274"/>
      <c r="G40" s="275"/>
      <c r="H40" s="275"/>
      <c r="I40" s="275"/>
      <c r="J40" s="276"/>
      <c r="K40" s="260"/>
      <c r="L40" s="260"/>
      <c r="M40" s="260"/>
      <c r="N40" s="260"/>
      <c r="O40" s="260"/>
      <c r="P40" s="260"/>
    </row>
    <row r="41" spans="1:16" ht="39" customHeight="1" x14ac:dyDescent="0.2">
      <c r="A41" s="260"/>
      <c r="B41" s="273"/>
      <c r="C41" s="1196"/>
      <c r="D41" s="1197"/>
      <c r="E41" s="1198"/>
      <c r="F41" s="274"/>
      <c r="G41" s="275"/>
      <c r="H41" s="275"/>
      <c r="I41" s="275"/>
      <c r="J41" s="276"/>
      <c r="K41" s="260"/>
      <c r="L41" s="260"/>
      <c r="M41" s="260"/>
      <c r="N41" s="260"/>
      <c r="O41" s="260"/>
      <c r="P41" s="260"/>
    </row>
    <row r="42" spans="1:16" ht="39" customHeight="1" x14ac:dyDescent="0.2">
      <c r="A42" s="260"/>
      <c r="B42" s="277"/>
      <c r="C42" s="1196" t="s">
        <v>
508</v>
      </c>
      <c r="D42" s="1197"/>
      <c r="E42" s="1198"/>
      <c r="F42" s="274" t="s">
        <v>
450</v>
      </c>
      <c r="G42" s="275" t="s">
        <v>
450</v>
      </c>
      <c r="H42" s="275" t="s">
        <v>
450</v>
      </c>
      <c r="I42" s="275" t="s">
        <v>
450</v>
      </c>
      <c r="J42" s="276" t="s">
        <v>
450</v>
      </c>
      <c r="K42" s="260"/>
      <c r="L42" s="260"/>
      <c r="M42" s="260"/>
      <c r="N42" s="260"/>
      <c r="O42" s="260"/>
      <c r="P42" s="260"/>
    </row>
    <row r="43" spans="1:16" ht="39" customHeight="1" thickBot="1" x14ac:dyDescent="0.25">
      <c r="A43" s="260"/>
      <c r="B43" s="278"/>
      <c r="C43" s="1199" t="s">
        <v>
509</v>
      </c>
      <c r="D43" s="1200"/>
      <c r="E43" s="1201"/>
      <c r="F43" s="279" t="s">
        <v>
450</v>
      </c>
      <c r="G43" s="280" t="s">
        <v>
450</v>
      </c>
      <c r="H43" s="280" t="s">
        <v>
450</v>
      </c>
      <c r="I43" s="280" t="s">
        <v>
450</v>
      </c>
      <c r="J43" s="281" t="s">
        <v>
450</v>
      </c>
      <c r="K43" s="260"/>
      <c r="L43" s="260"/>
      <c r="M43" s="260"/>
      <c r="N43" s="260"/>
      <c r="O43" s="260"/>
      <c r="P43" s="260"/>
    </row>
    <row r="44" spans="1:16" ht="39" customHeight="1" x14ac:dyDescent="0.2">
      <c r="A44" s="260"/>
      <c r="B44" s="282" t="s">
        <v>
510</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mi1/PfGoYg9OhCLICZf46OZ5JrdIVj06F4y29BB8+leGlJAcy/t//sRdQCY3JXElBTHo9Nvv4jX0VSi05F5HWg==" saltValue="iVu+vnV1sO2FPif3lHZ2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
511</v>
      </c>
      <c r="P43" s="286"/>
      <c r="Q43" s="286"/>
      <c r="R43" s="286"/>
      <c r="S43" s="286"/>
      <c r="T43" s="286"/>
      <c r="U43" s="286"/>
    </row>
    <row r="44" spans="1:21" ht="30.75" customHeight="1" thickBot="1" x14ac:dyDescent="0.25">
      <c r="A44" s="286"/>
      <c r="B44" s="289" t="s">
        <v>
512</v>
      </c>
      <c r="C44" s="290"/>
      <c r="D44" s="290"/>
      <c r="E44" s="291"/>
      <c r="F44" s="291"/>
      <c r="G44" s="291"/>
      <c r="H44" s="291"/>
      <c r="I44" s="291"/>
      <c r="J44" s="292" t="s">
        <v>
491</v>
      </c>
      <c r="K44" s="293" t="s">
        <v>
4</v>
      </c>
      <c r="L44" s="294" t="s">
        <v>
5</v>
      </c>
      <c r="M44" s="294" t="s">
        <v>
6</v>
      </c>
      <c r="N44" s="294" t="s">
        <v>
7</v>
      </c>
      <c r="O44" s="295" t="s">
        <v>
8</v>
      </c>
      <c r="P44" s="286"/>
      <c r="Q44" s="286"/>
      <c r="R44" s="286"/>
      <c r="S44" s="286"/>
      <c r="T44" s="286"/>
      <c r="U44" s="286"/>
    </row>
    <row r="45" spans="1:21" ht="30.75" customHeight="1" x14ac:dyDescent="0.2">
      <c r="A45" s="286"/>
      <c r="B45" s="1204" t="s">
        <v>
513</v>
      </c>
      <c r="C45" s="1205"/>
      <c r="D45" s="296"/>
      <c r="E45" s="1210" t="s">
        <v>
514</v>
      </c>
      <c r="F45" s="1210"/>
      <c r="G45" s="1210"/>
      <c r="H45" s="1210"/>
      <c r="I45" s="1210"/>
      <c r="J45" s="1211"/>
      <c r="K45" s="297">
        <v>
486</v>
      </c>
      <c r="L45" s="298">
        <v>
519</v>
      </c>
      <c r="M45" s="298">
        <v>
548</v>
      </c>
      <c r="N45" s="298">
        <v>
562</v>
      </c>
      <c r="O45" s="299">
        <v>
501</v>
      </c>
      <c r="P45" s="286"/>
      <c r="Q45" s="286"/>
      <c r="R45" s="286"/>
      <c r="S45" s="286"/>
      <c r="T45" s="286"/>
      <c r="U45" s="286"/>
    </row>
    <row r="46" spans="1:21" ht="30.75" customHeight="1" x14ac:dyDescent="0.2">
      <c r="A46" s="286"/>
      <c r="B46" s="1206"/>
      <c r="C46" s="1207"/>
      <c r="D46" s="300"/>
      <c r="E46" s="1212" t="s">
        <v>
515</v>
      </c>
      <c r="F46" s="1212"/>
      <c r="G46" s="1212"/>
      <c r="H46" s="1212"/>
      <c r="I46" s="1212"/>
      <c r="J46" s="1213"/>
      <c r="K46" s="301" t="s">
        <v>
450</v>
      </c>
      <c r="L46" s="302" t="s">
        <v>
450</v>
      </c>
      <c r="M46" s="302" t="s">
        <v>
450</v>
      </c>
      <c r="N46" s="302" t="s">
        <v>
450</v>
      </c>
      <c r="O46" s="303" t="s">
        <v>
450</v>
      </c>
      <c r="P46" s="286"/>
      <c r="Q46" s="286"/>
      <c r="R46" s="286"/>
      <c r="S46" s="286"/>
      <c r="T46" s="286"/>
      <c r="U46" s="286"/>
    </row>
    <row r="47" spans="1:21" ht="30.75" customHeight="1" x14ac:dyDescent="0.2">
      <c r="A47" s="286"/>
      <c r="B47" s="1206"/>
      <c r="C47" s="1207"/>
      <c r="D47" s="300"/>
      <c r="E47" s="1212" t="s">
        <v>
516</v>
      </c>
      <c r="F47" s="1212"/>
      <c r="G47" s="1212"/>
      <c r="H47" s="1212"/>
      <c r="I47" s="1212"/>
      <c r="J47" s="1213"/>
      <c r="K47" s="301" t="s">
        <v>
450</v>
      </c>
      <c r="L47" s="302" t="s">
        <v>
450</v>
      </c>
      <c r="M47" s="302" t="s">
        <v>
450</v>
      </c>
      <c r="N47" s="302" t="s">
        <v>
450</v>
      </c>
      <c r="O47" s="303" t="s">
        <v>
450</v>
      </c>
      <c r="P47" s="286"/>
      <c r="Q47" s="286"/>
      <c r="R47" s="286"/>
      <c r="S47" s="286"/>
      <c r="T47" s="286"/>
      <c r="U47" s="286"/>
    </row>
    <row r="48" spans="1:21" ht="30.75" customHeight="1" x14ac:dyDescent="0.2">
      <c r="A48" s="286"/>
      <c r="B48" s="1206"/>
      <c r="C48" s="1207"/>
      <c r="D48" s="300"/>
      <c r="E48" s="1212" t="s">
        <v>
517</v>
      </c>
      <c r="F48" s="1212"/>
      <c r="G48" s="1212"/>
      <c r="H48" s="1212"/>
      <c r="I48" s="1212"/>
      <c r="J48" s="1213"/>
      <c r="K48" s="301">
        <v>
195</v>
      </c>
      <c r="L48" s="302">
        <v>
195</v>
      </c>
      <c r="M48" s="302">
        <v>
188</v>
      </c>
      <c r="N48" s="302">
        <v>
166</v>
      </c>
      <c r="O48" s="303">
        <v>
168</v>
      </c>
      <c r="P48" s="286"/>
      <c r="Q48" s="286"/>
      <c r="R48" s="286"/>
      <c r="S48" s="286"/>
      <c r="T48" s="286"/>
      <c r="U48" s="286"/>
    </row>
    <row r="49" spans="1:21" ht="30.75" customHeight="1" x14ac:dyDescent="0.2">
      <c r="A49" s="286"/>
      <c r="B49" s="1206"/>
      <c r="C49" s="1207"/>
      <c r="D49" s="300"/>
      <c r="E49" s="1212" t="s">
        <v>
518</v>
      </c>
      <c r="F49" s="1212"/>
      <c r="G49" s="1212"/>
      <c r="H49" s="1212"/>
      <c r="I49" s="1212"/>
      <c r="J49" s="1213"/>
      <c r="K49" s="301">
        <v>
115</v>
      </c>
      <c r="L49" s="302">
        <v>
119</v>
      </c>
      <c r="M49" s="302">
        <v>
126</v>
      </c>
      <c r="N49" s="302">
        <v>
127</v>
      </c>
      <c r="O49" s="303">
        <v>
130</v>
      </c>
      <c r="P49" s="286"/>
      <c r="Q49" s="286"/>
      <c r="R49" s="286"/>
      <c r="S49" s="286"/>
      <c r="T49" s="286"/>
      <c r="U49" s="286"/>
    </row>
    <row r="50" spans="1:21" ht="30.75" customHeight="1" x14ac:dyDescent="0.2">
      <c r="A50" s="286"/>
      <c r="B50" s="1206"/>
      <c r="C50" s="1207"/>
      <c r="D50" s="300"/>
      <c r="E50" s="1212" t="s">
        <v>
519</v>
      </c>
      <c r="F50" s="1212"/>
      <c r="G50" s="1212"/>
      <c r="H50" s="1212"/>
      <c r="I50" s="1212"/>
      <c r="J50" s="1213"/>
      <c r="K50" s="301">
        <v>
2</v>
      </c>
      <c r="L50" s="302">
        <v>
2</v>
      </c>
      <c r="M50" s="302">
        <v>
1</v>
      </c>
      <c r="N50" s="302">
        <v>
1</v>
      </c>
      <c r="O50" s="303">
        <v>
1</v>
      </c>
      <c r="P50" s="286"/>
      <c r="Q50" s="286"/>
      <c r="R50" s="286"/>
      <c r="S50" s="286"/>
      <c r="T50" s="286"/>
      <c r="U50" s="286"/>
    </row>
    <row r="51" spans="1:21" ht="30.75" customHeight="1" x14ac:dyDescent="0.2">
      <c r="A51" s="286"/>
      <c r="B51" s="1208"/>
      <c r="C51" s="1209"/>
      <c r="D51" s="304"/>
      <c r="E51" s="1212" t="s">
        <v>
520</v>
      </c>
      <c r="F51" s="1212"/>
      <c r="G51" s="1212"/>
      <c r="H51" s="1212"/>
      <c r="I51" s="1212"/>
      <c r="J51" s="1213"/>
      <c r="K51" s="301" t="s">
        <v>
450</v>
      </c>
      <c r="L51" s="302" t="s">
        <v>
450</v>
      </c>
      <c r="M51" s="302" t="s">
        <v>
450</v>
      </c>
      <c r="N51" s="302" t="s">
        <v>
450</v>
      </c>
      <c r="O51" s="303" t="s">
        <v>
450</v>
      </c>
      <c r="P51" s="286"/>
      <c r="Q51" s="286"/>
      <c r="R51" s="286"/>
      <c r="S51" s="286"/>
      <c r="T51" s="286"/>
      <c r="U51" s="286"/>
    </row>
    <row r="52" spans="1:21" ht="30.75" customHeight="1" x14ac:dyDescent="0.2">
      <c r="A52" s="286"/>
      <c r="B52" s="1214" t="s">
        <v>
521</v>
      </c>
      <c r="C52" s="1215"/>
      <c r="D52" s="304"/>
      <c r="E52" s="1212" t="s">
        <v>
522</v>
      </c>
      <c r="F52" s="1212"/>
      <c r="G52" s="1212"/>
      <c r="H52" s="1212"/>
      <c r="I52" s="1212"/>
      <c r="J52" s="1213"/>
      <c r="K52" s="301">
        <v>
910</v>
      </c>
      <c r="L52" s="302">
        <v>
819</v>
      </c>
      <c r="M52" s="302">
        <v>
822</v>
      </c>
      <c r="N52" s="302">
        <v>
791</v>
      </c>
      <c r="O52" s="303">
        <v>
747</v>
      </c>
      <c r="P52" s="286"/>
      <c r="Q52" s="286"/>
      <c r="R52" s="286"/>
      <c r="S52" s="286"/>
      <c r="T52" s="286"/>
      <c r="U52" s="286"/>
    </row>
    <row r="53" spans="1:21" ht="30.75" customHeight="1" thickBot="1" x14ac:dyDescent="0.25">
      <c r="A53" s="286"/>
      <c r="B53" s="1216" t="s">
        <v>
523</v>
      </c>
      <c r="C53" s="1217"/>
      <c r="D53" s="305"/>
      <c r="E53" s="1218" t="s">
        <v>
524</v>
      </c>
      <c r="F53" s="1218"/>
      <c r="G53" s="1218"/>
      <c r="H53" s="1218"/>
      <c r="I53" s="1218"/>
      <c r="J53" s="1219"/>
      <c r="K53" s="306">
        <v>
-112</v>
      </c>
      <c r="L53" s="307">
        <v>
16</v>
      </c>
      <c r="M53" s="307">
        <v>
41</v>
      </c>
      <c r="N53" s="307">
        <v>
65</v>
      </c>
      <c r="O53" s="308">
        <v>
53</v>
      </c>
      <c r="P53" s="286"/>
      <c r="Q53" s="286"/>
      <c r="R53" s="286"/>
      <c r="S53" s="286"/>
      <c r="T53" s="286"/>
      <c r="U53" s="286"/>
    </row>
    <row r="54" spans="1:21" ht="24" customHeight="1" x14ac:dyDescent="0.2">
      <c r="A54" s="286"/>
      <c r="B54" s="309" t="s">
        <v>
525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
526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5">
      <c r="A56" s="286"/>
      <c r="B56" s="313"/>
      <c r="C56" s="314"/>
      <c r="D56" s="314"/>
      <c r="E56" s="315"/>
      <c r="F56" s="315"/>
      <c r="G56" s="315"/>
      <c r="H56" s="315"/>
      <c r="I56" s="315"/>
      <c r="J56" s="316" t="s">
        <v>
491</v>
      </c>
      <c r="K56" s="317" t="s">
        <v>
527</v>
      </c>
      <c r="L56" s="318" t="s">
        <v>
528</v>
      </c>
      <c r="M56" s="318" t="s">
        <v>
529</v>
      </c>
      <c r="N56" s="318" t="s">
        <v>
530</v>
      </c>
      <c r="O56" s="319" t="s">
        <v>
531</v>
      </c>
      <c r="P56" s="286"/>
      <c r="Q56" s="286"/>
      <c r="R56" s="286"/>
      <c r="S56" s="286"/>
      <c r="T56" s="286"/>
      <c r="U56" s="286"/>
    </row>
    <row r="57" spans="1:21" ht="31.5" customHeight="1" x14ac:dyDescent="0.2">
      <c r="B57" s="1220" t="s">
        <v>
532</v>
      </c>
      <c r="C57" s="1221"/>
      <c r="D57" s="1224" t="s">
        <v>
533</v>
      </c>
      <c r="E57" s="1225"/>
      <c r="F57" s="1225"/>
      <c r="G57" s="1225"/>
      <c r="H57" s="1225"/>
      <c r="I57" s="1225"/>
      <c r="J57" s="1226"/>
      <c r="K57" s="320" t="s">
        <v>
534</v>
      </c>
      <c r="L57" s="321" t="s">
        <v>
534</v>
      </c>
      <c r="M57" s="321" t="s">
        <v>
534</v>
      </c>
      <c r="N57" s="321" t="s">
        <v>
534</v>
      </c>
      <c r="O57" s="322" t="s">
        <v>
534</v>
      </c>
    </row>
    <row r="58" spans="1:21" ht="31.5" customHeight="1" thickBot="1" x14ac:dyDescent="0.25">
      <c r="B58" s="1222"/>
      <c r="C58" s="1223"/>
      <c r="D58" s="1227" t="s">
        <v>
535</v>
      </c>
      <c r="E58" s="1228"/>
      <c r="F58" s="1228"/>
      <c r="G58" s="1228"/>
      <c r="H58" s="1228"/>
      <c r="I58" s="1228"/>
      <c r="J58" s="1229"/>
      <c r="K58" s="323" t="s">
        <v>
534</v>
      </c>
      <c r="L58" s="324" t="s">
        <v>
534</v>
      </c>
      <c r="M58" s="324" t="s">
        <v>
534</v>
      </c>
      <c r="N58" s="324" t="s">
        <v>
534</v>
      </c>
      <c r="O58" s="325" t="s">
        <v>
534</v>
      </c>
    </row>
    <row r="59" spans="1:21" ht="24" customHeight="1" x14ac:dyDescent="0.2">
      <c r="B59" s="326"/>
      <c r="C59" s="326"/>
      <c r="D59" s="327" t="s">
        <v>
536</v>
      </c>
      <c r="E59" s="328"/>
      <c r="F59" s="328"/>
      <c r="G59" s="328"/>
      <c r="H59" s="328"/>
      <c r="I59" s="328"/>
      <c r="J59" s="328"/>
      <c r="K59" s="328"/>
      <c r="L59" s="328"/>
      <c r="M59" s="328"/>
      <c r="N59" s="328"/>
      <c r="O59" s="328"/>
    </row>
    <row r="60" spans="1:21" ht="24" customHeight="1" x14ac:dyDescent="0.2">
      <c r="B60" s="329"/>
      <c r="C60" s="329"/>
      <c r="D60" s="327" t="s">
        <v>
537</v>
      </c>
      <c r="E60" s="328"/>
      <c r="F60" s="328"/>
      <c r="G60" s="328"/>
      <c r="H60" s="328"/>
      <c r="I60" s="328"/>
      <c r="J60" s="328"/>
      <c r="K60" s="328"/>
      <c r="L60" s="328"/>
      <c r="M60" s="328"/>
      <c r="N60" s="328"/>
      <c r="O60" s="328"/>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obT7ymSU5jEkFBgouQVuHoltWbx8fayrrNKtnbhWJh9B40L010Ti3rW9yEKDrZ/9fNYTzqUskbRvpEnISVsDiQ==" saltValue="NQry1oltqDliGzBzxZYE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330" customWidth="1"/>
    <col min="2" max="3" width="12.6640625" style="330" customWidth="1"/>
    <col min="4" max="4" width="11.6640625" style="330" customWidth="1"/>
    <col min="5" max="8" width="10.33203125" style="330" customWidth="1"/>
    <col min="9" max="13" width="16.33203125" style="330" customWidth="1"/>
    <col min="14" max="19" width="12.6640625" style="330" customWidth="1"/>
    <col min="20" max="16384" width="0" style="33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1" t="s">
        <v>
511</v>
      </c>
    </row>
    <row r="40" spans="2:13" ht="27.75" customHeight="1" thickBot="1" x14ac:dyDescent="0.25">
      <c r="B40" s="332" t="s">
        <v>
512</v>
      </c>
      <c r="C40" s="333"/>
      <c r="D40" s="333"/>
      <c r="E40" s="334"/>
      <c r="F40" s="334"/>
      <c r="G40" s="334"/>
      <c r="H40" s="335" t="s">
        <v>
491</v>
      </c>
      <c r="I40" s="336" t="s">
        <v>
4</v>
      </c>
      <c r="J40" s="337" t="s">
        <v>
5</v>
      </c>
      <c r="K40" s="337" t="s">
        <v>
6</v>
      </c>
      <c r="L40" s="337" t="s">
        <v>
7</v>
      </c>
      <c r="M40" s="338" t="s">
        <v>
8</v>
      </c>
    </row>
    <row r="41" spans="2:13" ht="27.75" customHeight="1" x14ac:dyDescent="0.2">
      <c r="B41" s="1230" t="s">
        <v>
538</v>
      </c>
      <c r="C41" s="1231"/>
      <c r="D41" s="339"/>
      <c r="E41" s="1236" t="s">
        <v>
539</v>
      </c>
      <c r="F41" s="1236"/>
      <c r="G41" s="1236"/>
      <c r="H41" s="1237"/>
      <c r="I41" s="340">
        <v>
5864</v>
      </c>
      <c r="J41" s="341">
        <v>
5724</v>
      </c>
      <c r="K41" s="341">
        <v>
5818</v>
      </c>
      <c r="L41" s="341">
        <v>
6143</v>
      </c>
      <c r="M41" s="342">
        <v>
6814</v>
      </c>
    </row>
    <row r="42" spans="2:13" ht="27.75" customHeight="1" x14ac:dyDescent="0.2">
      <c r="B42" s="1232"/>
      <c r="C42" s="1233"/>
      <c r="D42" s="343"/>
      <c r="E42" s="1238" t="s">
        <v>
540</v>
      </c>
      <c r="F42" s="1238"/>
      <c r="G42" s="1238"/>
      <c r="H42" s="1239"/>
      <c r="I42" s="344">
        <v>
889</v>
      </c>
      <c r="J42" s="345">
        <v>
778</v>
      </c>
      <c r="K42" s="345">
        <v>
669</v>
      </c>
      <c r="L42" s="345">
        <v>
669</v>
      </c>
      <c r="M42" s="346">
        <v>
669</v>
      </c>
    </row>
    <row r="43" spans="2:13" ht="27.75" customHeight="1" x14ac:dyDescent="0.2">
      <c r="B43" s="1232"/>
      <c r="C43" s="1233"/>
      <c r="D43" s="343"/>
      <c r="E43" s="1238" t="s">
        <v>
541</v>
      </c>
      <c r="F43" s="1238"/>
      <c r="G43" s="1238"/>
      <c r="H43" s="1239"/>
      <c r="I43" s="344">
        <v>
1883</v>
      </c>
      <c r="J43" s="345">
        <v>
1831</v>
      </c>
      <c r="K43" s="345">
        <v>
1816</v>
      </c>
      <c r="L43" s="345">
        <v>
1788</v>
      </c>
      <c r="M43" s="346">
        <v>
1760</v>
      </c>
    </row>
    <row r="44" spans="2:13" ht="27.75" customHeight="1" x14ac:dyDescent="0.2">
      <c r="B44" s="1232"/>
      <c r="C44" s="1233"/>
      <c r="D44" s="343"/>
      <c r="E44" s="1238" t="s">
        <v>
542</v>
      </c>
      <c r="F44" s="1238"/>
      <c r="G44" s="1238"/>
      <c r="H44" s="1239"/>
      <c r="I44" s="344">
        <v>
1518</v>
      </c>
      <c r="J44" s="345">
        <v>
1573</v>
      </c>
      <c r="K44" s="345">
        <v>
1519</v>
      </c>
      <c r="L44" s="345">
        <v>
1337</v>
      </c>
      <c r="M44" s="346">
        <v>
1165</v>
      </c>
    </row>
    <row r="45" spans="2:13" ht="27.75" customHeight="1" x14ac:dyDescent="0.2">
      <c r="B45" s="1232"/>
      <c r="C45" s="1233"/>
      <c r="D45" s="343"/>
      <c r="E45" s="1238" t="s">
        <v>
543</v>
      </c>
      <c r="F45" s="1238"/>
      <c r="G45" s="1238"/>
      <c r="H45" s="1239"/>
      <c r="I45" s="344">
        <v>
1711</v>
      </c>
      <c r="J45" s="345">
        <v>
1649</v>
      </c>
      <c r="K45" s="345">
        <v>
1630</v>
      </c>
      <c r="L45" s="345">
        <v>
1584</v>
      </c>
      <c r="M45" s="346">
        <v>
1512</v>
      </c>
    </row>
    <row r="46" spans="2:13" ht="27.75" customHeight="1" x14ac:dyDescent="0.2">
      <c r="B46" s="1232"/>
      <c r="C46" s="1233"/>
      <c r="D46" s="347"/>
      <c r="E46" s="1238" t="s">
        <v>
544</v>
      </c>
      <c r="F46" s="1238"/>
      <c r="G46" s="1238"/>
      <c r="H46" s="1239"/>
      <c r="I46" s="344" t="s">
        <v>
450</v>
      </c>
      <c r="J46" s="345" t="s">
        <v>
450</v>
      </c>
      <c r="K46" s="345" t="s">
        <v>
450</v>
      </c>
      <c r="L46" s="345" t="s">
        <v>
450</v>
      </c>
      <c r="M46" s="346" t="s">
        <v>
450</v>
      </c>
    </row>
    <row r="47" spans="2:13" ht="27.75" customHeight="1" x14ac:dyDescent="0.2">
      <c r="B47" s="1232"/>
      <c r="C47" s="1233"/>
      <c r="D47" s="348"/>
      <c r="E47" s="1240" t="s">
        <v>
545</v>
      </c>
      <c r="F47" s="1241"/>
      <c r="G47" s="1241"/>
      <c r="H47" s="1242"/>
      <c r="I47" s="344" t="s">
        <v>
450</v>
      </c>
      <c r="J47" s="345" t="s">
        <v>
450</v>
      </c>
      <c r="K47" s="345" t="s">
        <v>
450</v>
      </c>
      <c r="L47" s="345" t="s">
        <v>
450</v>
      </c>
      <c r="M47" s="346" t="s">
        <v>
450</v>
      </c>
    </row>
    <row r="48" spans="2:13" ht="27.75" customHeight="1" x14ac:dyDescent="0.2">
      <c r="B48" s="1232"/>
      <c r="C48" s="1233"/>
      <c r="D48" s="343"/>
      <c r="E48" s="1238" t="s">
        <v>
546</v>
      </c>
      <c r="F48" s="1238"/>
      <c r="G48" s="1238"/>
      <c r="H48" s="1239"/>
      <c r="I48" s="344" t="s">
        <v>
450</v>
      </c>
      <c r="J48" s="345" t="s">
        <v>
450</v>
      </c>
      <c r="K48" s="345" t="s">
        <v>
450</v>
      </c>
      <c r="L48" s="345" t="s">
        <v>
450</v>
      </c>
      <c r="M48" s="346" t="s">
        <v>
450</v>
      </c>
    </row>
    <row r="49" spans="2:13" ht="27.75" customHeight="1" x14ac:dyDescent="0.2">
      <c r="B49" s="1234"/>
      <c r="C49" s="1235"/>
      <c r="D49" s="343"/>
      <c r="E49" s="1238" t="s">
        <v>
547</v>
      </c>
      <c r="F49" s="1238"/>
      <c r="G49" s="1238"/>
      <c r="H49" s="1239"/>
      <c r="I49" s="344" t="s">
        <v>
450</v>
      </c>
      <c r="J49" s="345" t="s">
        <v>
450</v>
      </c>
      <c r="K49" s="345" t="s">
        <v>
450</v>
      </c>
      <c r="L49" s="345" t="s">
        <v>
450</v>
      </c>
      <c r="M49" s="346" t="s">
        <v>
450</v>
      </c>
    </row>
    <row r="50" spans="2:13" ht="27.75" customHeight="1" x14ac:dyDescent="0.2">
      <c r="B50" s="1243" t="s">
        <v>
548</v>
      </c>
      <c r="C50" s="1244"/>
      <c r="D50" s="349"/>
      <c r="E50" s="1238" t="s">
        <v>
549</v>
      </c>
      <c r="F50" s="1238"/>
      <c r="G50" s="1238"/>
      <c r="H50" s="1239"/>
      <c r="I50" s="344">
        <v>
7858</v>
      </c>
      <c r="J50" s="345">
        <v>
7675</v>
      </c>
      <c r="K50" s="345">
        <v>
7222</v>
      </c>
      <c r="L50" s="345">
        <v>
7096</v>
      </c>
      <c r="M50" s="346">
        <v>
6659</v>
      </c>
    </row>
    <row r="51" spans="2:13" ht="27.75" customHeight="1" x14ac:dyDescent="0.2">
      <c r="B51" s="1232"/>
      <c r="C51" s="1233"/>
      <c r="D51" s="343"/>
      <c r="E51" s="1238" t="s">
        <v>
550</v>
      </c>
      <c r="F51" s="1238"/>
      <c r="G51" s="1238"/>
      <c r="H51" s="1239"/>
      <c r="I51" s="344">
        <v>
3238</v>
      </c>
      <c r="J51" s="345">
        <v>
3212</v>
      </c>
      <c r="K51" s="345">
        <v>
3288</v>
      </c>
      <c r="L51" s="345">
        <v>
3449</v>
      </c>
      <c r="M51" s="346">
        <v>
3598</v>
      </c>
    </row>
    <row r="52" spans="2:13" ht="27.75" customHeight="1" x14ac:dyDescent="0.2">
      <c r="B52" s="1234"/>
      <c r="C52" s="1235"/>
      <c r="D52" s="343"/>
      <c r="E52" s="1238" t="s">
        <v>
551</v>
      </c>
      <c r="F52" s="1238"/>
      <c r="G52" s="1238"/>
      <c r="H52" s="1239"/>
      <c r="I52" s="344">
        <v>
5925</v>
      </c>
      <c r="J52" s="345">
        <v>
5525</v>
      </c>
      <c r="K52" s="345">
        <v>
5095</v>
      </c>
      <c r="L52" s="345">
        <v>
4664</v>
      </c>
      <c r="M52" s="346">
        <v>
4277</v>
      </c>
    </row>
    <row r="53" spans="2:13" ht="27.75" customHeight="1" thickBot="1" x14ac:dyDescent="0.25">
      <c r="B53" s="1245" t="s">
        <v>
523</v>
      </c>
      <c r="C53" s="1246"/>
      <c r="D53" s="350"/>
      <c r="E53" s="1247" t="s">
        <v>
552</v>
      </c>
      <c r="F53" s="1247"/>
      <c r="G53" s="1247"/>
      <c r="H53" s="1248"/>
      <c r="I53" s="351">
        <v>
-5156</v>
      </c>
      <c r="J53" s="352">
        <v>
-4858</v>
      </c>
      <c r="K53" s="352">
        <v>
-4154</v>
      </c>
      <c r="L53" s="352">
        <v>
-3687</v>
      </c>
      <c r="M53" s="353">
        <v>
-2613</v>
      </c>
    </row>
    <row r="54" spans="2:13" ht="27.75" customHeight="1" x14ac:dyDescent="0.2">
      <c r="B54" s="354" t="s">
        <v>
553</v>
      </c>
      <c r="C54" s="355"/>
      <c r="D54" s="355"/>
      <c r="E54" s="356"/>
      <c r="F54" s="356"/>
      <c r="G54" s="356"/>
      <c r="H54" s="356"/>
      <c r="I54" s="357"/>
      <c r="J54" s="357"/>
      <c r="K54" s="357"/>
      <c r="L54" s="357"/>
      <c r="M54" s="35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Mzmh+HuXQeZpriAsz6HGlaFJkcN7j3E6eHZnvR7aR4g/k4Y1fDMK6Ownlf7ButsS/CEJ3PRY2smGJGzguAC6A==" saltValue="ef2wXUlEdJeQw/M4yAht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8" t="s">
        <v>
554</v>
      </c>
    </row>
    <row r="54" spans="2:8" ht="29.25" customHeight="1" thickBot="1" x14ac:dyDescent="0.3">
      <c r="B54" s="359" t="s">
        <v>
24</v>
      </c>
      <c r="C54" s="360"/>
      <c r="D54" s="360"/>
      <c r="E54" s="361" t="s">
        <v>
491</v>
      </c>
      <c r="F54" s="362" t="s">
        <v>
6</v>
      </c>
      <c r="G54" s="362" t="s">
        <v>
7</v>
      </c>
      <c r="H54" s="363" t="s">
        <v>
8</v>
      </c>
    </row>
    <row r="55" spans="2:8" ht="52.5" customHeight="1" x14ac:dyDescent="0.2">
      <c r="B55" s="364"/>
      <c r="C55" s="1257" t="s">
        <v>
123</v>
      </c>
      <c r="D55" s="1257"/>
      <c r="E55" s="1258"/>
      <c r="F55" s="365">
        <v>
2468</v>
      </c>
      <c r="G55" s="365">
        <v>
2204</v>
      </c>
      <c r="H55" s="366">
        <v>
1992</v>
      </c>
    </row>
    <row r="56" spans="2:8" ht="52.5" customHeight="1" x14ac:dyDescent="0.2">
      <c r="B56" s="367"/>
      <c r="C56" s="1259" t="s">
        <v>
555</v>
      </c>
      <c r="D56" s="1259"/>
      <c r="E56" s="1260"/>
      <c r="F56" s="368">
        <v>
130</v>
      </c>
      <c r="G56" s="368">
        <v>
130</v>
      </c>
      <c r="H56" s="369" t="s">
        <v>
450</v>
      </c>
    </row>
    <row r="57" spans="2:8" ht="53.25" customHeight="1" x14ac:dyDescent="0.2">
      <c r="B57" s="367"/>
      <c r="C57" s="1261" t="s">
        <v>
128</v>
      </c>
      <c r="D57" s="1261"/>
      <c r="E57" s="1262"/>
      <c r="F57" s="370">
        <v>
4974</v>
      </c>
      <c r="G57" s="370">
        <v>
5016</v>
      </c>
      <c r="H57" s="371">
        <v>
4866</v>
      </c>
    </row>
    <row r="58" spans="2:8" ht="45.75" customHeight="1" x14ac:dyDescent="0.2">
      <c r="B58" s="372"/>
      <c r="C58" s="1249" t="s">
        <v>
556</v>
      </c>
      <c r="D58" s="1250"/>
      <c r="E58" s="1251"/>
      <c r="F58" s="373">
        <v>
3920</v>
      </c>
      <c r="G58" s="373">
        <v>
3832</v>
      </c>
      <c r="H58" s="374">
        <v>
3608</v>
      </c>
    </row>
    <row r="59" spans="2:8" ht="45.75" customHeight="1" x14ac:dyDescent="0.2">
      <c r="B59" s="372"/>
      <c r="C59" s="1249" t="s">
        <v>
557</v>
      </c>
      <c r="D59" s="1250"/>
      <c r="E59" s="1251"/>
      <c r="F59" s="373">
        <v>
12</v>
      </c>
      <c r="G59" s="373">
        <v>
157</v>
      </c>
      <c r="H59" s="374">
        <v>
236</v>
      </c>
    </row>
    <row r="60" spans="2:8" ht="45.75" customHeight="1" x14ac:dyDescent="0.2">
      <c r="B60" s="372"/>
      <c r="C60" s="1249" t="s">
        <v>
558</v>
      </c>
      <c r="D60" s="1250"/>
      <c r="E60" s="1251"/>
      <c r="F60" s="373">
        <v>
203</v>
      </c>
      <c r="G60" s="373">
        <v>
197</v>
      </c>
      <c r="H60" s="374">
        <v>
190</v>
      </c>
    </row>
    <row r="61" spans="2:8" ht="45.75" customHeight="1" x14ac:dyDescent="0.2">
      <c r="B61" s="372"/>
      <c r="C61" s="1249" t="s">
        <v>
559</v>
      </c>
      <c r="D61" s="1250"/>
      <c r="E61" s="1251"/>
      <c r="F61" s="373" t="s">
        <v>
534</v>
      </c>
      <c r="G61" s="373">
        <v>
85</v>
      </c>
      <c r="H61" s="374">
        <v>
185</v>
      </c>
    </row>
    <row r="62" spans="2:8" ht="45.75" customHeight="1" thickBot="1" x14ac:dyDescent="0.25">
      <c r="B62" s="375"/>
      <c r="C62" s="1252" t="s">
        <v>
560</v>
      </c>
      <c r="D62" s="1253"/>
      <c r="E62" s="1254"/>
      <c r="F62" s="376">
        <v>
146</v>
      </c>
      <c r="G62" s="373">
        <v>
146</v>
      </c>
      <c r="H62" s="377">
        <v>
146</v>
      </c>
    </row>
    <row r="63" spans="2:8" ht="52.5" customHeight="1" thickBot="1" x14ac:dyDescent="0.25">
      <c r="B63" s="378"/>
      <c r="C63" s="1255" t="s">
        <v>
561</v>
      </c>
      <c r="D63" s="1255"/>
      <c r="E63" s="1256"/>
      <c r="F63" s="379">
        <v>
7571</v>
      </c>
      <c r="G63" s="379">
        <v>
7350</v>
      </c>
      <c r="H63" s="380">
        <v>
6858</v>
      </c>
    </row>
    <row r="64" spans="2:8" ht="15" customHeight="1" x14ac:dyDescent="0.2"/>
    <row r="65" ht="0" hidden="1" customHeight="1" x14ac:dyDescent="0.2"/>
    <row r="66" ht="0" hidden="1" customHeight="1" x14ac:dyDescent="0.2"/>
  </sheetData>
  <sheetProtection algorithmName="SHA-512" hashValue="7QJRxzHqSsT38nbKlwkEN0ihzJwWQdbh4C4dGVcl5WbZO+Qn9uchwMka2ndwjoTtWWDGEZ7Zhs1pjqFyqbKvsA==" saltValue="CjA9atRDORlbV2oubQSa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
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
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
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
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1" t="s">
        <v>
562</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ht="13.2" x14ac:dyDescent="0.2">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ht="13.2" x14ac:dyDescent="0.2">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ht="13.2" x14ac:dyDescent="0.2">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ht="13.2" x14ac:dyDescent="0.2">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
3</v>
      </c>
    </row>
    <row r="50" spans="1:109" ht="13.2" x14ac:dyDescent="0.2">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
4</v>
      </c>
      <c r="BQ50" s="1269"/>
      <c r="BR50" s="1269"/>
      <c r="BS50" s="1269"/>
      <c r="BT50" s="1269"/>
      <c r="BU50" s="1269"/>
      <c r="BV50" s="1269"/>
      <c r="BW50" s="1269"/>
      <c r="BX50" s="1269" t="s">
        <v>
5</v>
      </c>
      <c r="BY50" s="1269"/>
      <c r="BZ50" s="1269"/>
      <c r="CA50" s="1269"/>
      <c r="CB50" s="1269"/>
      <c r="CC50" s="1269"/>
      <c r="CD50" s="1269"/>
      <c r="CE50" s="1269"/>
      <c r="CF50" s="1269" t="s">
        <v>
6</v>
      </c>
      <c r="CG50" s="1269"/>
      <c r="CH50" s="1269"/>
      <c r="CI50" s="1269"/>
      <c r="CJ50" s="1269"/>
      <c r="CK50" s="1269"/>
      <c r="CL50" s="1269"/>
      <c r="CM50" s="1269"/>
      <c r="CN50" s="1269" t="s">
        <v>
7</v>
      </c>
      <c r="CO50" s="1269"/>
      <c r="CP50" s="1269"/>
      <c r="CQ50" s="1269"/>
      <c r="CR50" s="1269"/>
      <c r="CS50" s="1269"/>
      <c r="CT50" s="1269"/>
      <c r="CU50" s="1269"/>
      <c r="CV50" s="1269" t="s">
        <v>
8</v>
      </c>
      <c r="CW50" s="1269"/>
      <c r="CX50" s="1269"/>
      <c r="CY50" s="1269"/>
      <c r="CZ50" s="1269"/>
      <c r="DA50" s="1269"/>
      <c r="DB50" s="1269"/>
      <c r="DC50" s="1269"/>
    </row>
    <row r="51" spans="1:109" ht="13.5" customHeight="1" x14ac:dyDescent="0.2">
      <c r="B51" s="12"/>
      <c r="G51" s="1280"/>
      <c r="H51" s="1280"/>
      <c r="I51" s="1285"/>
      <c r="J51" s="1285"/>
      <c r="K51" s="1270"/>
      <c r="L51" s="1270"/>
      <c r="M51" s="1270"/>
      <c r="N51" s="1270"/>
      <c r="AM51" s="21"/>
      <c r="AN51" s="1268" t="s">
        <v>
9</v>
      </c>
      <c r="AO51" s="1268"/>
      <c r="AP51" s="1268"/>
      <c r="AQ51" s="1268"/>
      <c r="AR51" s="1268"/>
      <c r="AS51" s="1268"/>
      <c r="AT51" s="1268"/>
      <c r="AU51" s="1268"/>
      <c r="AV51" s="1268"/>
      <c r="AW51" s="1268"/>
      <c r="AX51" s="1268"/>
      <c r="AY51" s="1268"/>
      <c r="AZ51" s="1268"/>
      <c r="BA51" s="1268"/>
      <c r="BB51" s="1268" t="s">
        <v>
10</v>
      </c>
      <c r="BC51" s="1268"/>
      <c r="BD51" s="1268"/>
      <c r="BE51" s="1268"/>
      <c r="BF51" s="1268"/>
      <c r="BG51" s="1268"/>
      <c r="BH51" s="1268"/>
      <c r="BI51" s="1268"/>
      <c r="BJ51" s="1268"/>
      <c r="BK51" s="1268"/>
      <c r="BL51" s="1268"/>
      <c r="BM51" s="1268"/>
      <c r="BN51" s="1268"/>
      <c r="BO51" s="1268"/>
      <c r="BP51" s="1284"/>
      <c r="BQ51" s="1265"/>
      <c r="BR51" s="1265"/>
      <c r="BS51" s="1265"/>
      <c r="BT51" s="1265"/>
      <c r="BU51" s="1265"/>
      <c r="BV51" s="1265"/>
      <c r="BW51" s="1265"/>
      <c r="BX51" s="1265"/>
      <c r="BY51" s="1265"/>
      <c r="BZ51" s="1265"/>
      <c r="CA51" s="1265"/>
      <c r="CB51" s="1265"/>
      <c r="CC51" s="1265"/>
      <c r="CD51" s="1265"/>
      <c r="CE51" s="1265"/>
      <c r="CF51" s="1265"/>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c r="DB51" s="1265"/>
      <c r="DC51" s="1265"/>
    </row>
    <row r="52" spans="1:109" ht="13.2" x14ac:dyDescent="0.2">
      <c r="B52" s="12"/>
      <c r="G52" s="1280"/>
      <c r="H52" s="1280"/>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2" x14ac:dyDescent="0.2">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
11</v>
      </c>
      <c r="BC53" s="1268"/>
      <c r="BD53" s="1268"/>
      <c r="BE53" s="1268"/>
      <c r="BF53" s="1268"/>
      <c r="BG53" s="1268"/>
      <c r="BH53" s="1268"/>
      <c r="BI53" s="1268"/>
      <c r="BJ53" s="1268"/>
      <c r="BK53" s="1268"/>
      <c r="BL53" s="1268"/>
      <c r="BM53" s="1268"/>
      <c r="BN53" s="1268"/>
      <c r="BO53" s="1268"/>
      <c r="BP53" s="1284"/>
      <c r="BQ53" s="1265"/>
      <c r="BR53" s="1265"/>
      <c r="BS53" s="1265"/>
      <c r="BT53" s="1265"/>
      <c r="BU53" s="1265"/>
      <c r="BV53" s="1265"/>
      <c r="BW53" s="1265"/>
      <c r="BX53" s="1265">
        <v>
46.4</v>
      </c>
      <c r="BY53" s="1265"/>
      <c r="BZ53" s="1265"/>
      <c r="CA53" s="1265"/>
      <c r="CB53" s="1265"/>
      <c r="CC53" s="1265"/>
      <c r="CD53" s="1265"/>
      <c r="CE53" s="1265"/>
      <c r="CF53" s="1265">
        <v>
48</v>
      </c>
      <c r="CG53" s="1265"/>
      <c r="CH53" s="1265"/>
      <c r="CI53" s="1265"/>
      <c r="CJ53" s="1265"/>
      <c r="CK53" s="1265"/>
      <c r="CL53" s="1265"/>
      <c r="CM53" s="1265"/>
      <c r="CN53" s="1265">
        <v>
50.1</v>
      </c>
      <c r="CO53" s="1265"/>
      <c r="CP53" s="1265"/>
      <c r="CQ53" s="1265"/>
      <c r="CR53" s="1265"/>
      <c r="CS53" s="1265"/>
      <c r="CT53" s="1265"/>
      <c r="CU53" s="1265"/>
      <c r="CV53" s="1265">
        <v>
52</v>
      </c>
      <c r="CW53" s="1265"/>
      <c r="CX53" s="1265"/>
      <c r="CY53" s="1265"/>
      <c r="CZ53" s="1265"/>
      <c r="DA53" s="1265"/>
      <c r="DB53" s="1265"/>
      <c r="DC53" s="1265"/>
    </row>
    <row r="54" spans="1:109" ht="13.2" x14ac:dyDescent="0.2">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2" x14ac:dyDescent="0.2">
      <c r="A55" s="20"/>
      <c r="B55" s="12"/>
      <c r="G55" s="1263"/>
      <c r="H55" s="1263"/>
      <c r="I55" s="1263"/>
      <c r="J55" s="1263"/>
      <c r="K55" s="1270"/>
      <c r="L55" s="1270"/>
      <c r="M55" s="1270"/>
      <c r="N55" s="1270"/>
      <c r="AN55" s="1269" t="s">
        <v>
12</v>
      </c>
      <c r="AO55" s="1269"/>
      <c r="AP55" s="1269"/>
      <c r="AQ55" s="1269"/>
      <c r="AR55" s="1269"/>
      <c r="AS55" s="1269"/>
      <c r="AT55" s="1269"/>
      <c r="AU55" s="1269"/>
      <c r="AV55" s="1269"/>
      <c r="AW55" s="1269"/>
      <c r="AX55" s="1269"/>
      <c r="AY55" s="1269"/>
      <c r="AZ55" s="1269"/>
      <c r="BA55" s="1269"/>
      <c r="BB55" s="1268" t="s">
        <v>
10</v>
      </c>
      <c r="BC55" s="1268"/>
      <c r="BD55" s="1268"/>
      <c r="BE55" s="1268"/>
      <c r="BF55" s="1268"/>
      <c r="BG55" s="1268"/>
      <c r="BH55" s="1268"/>
      <c r="BI55" s="1268"/>
      <c r="BJ55" s="1268"/>
      <c r="BK55" s="1268"/>
      <c r="BL55" s="1268"/>
      <c r="BM55" s="1268"/>
      <c r="BN55" s="1268"/>
      <c r="BO55" s="1268"/>
      <c r="BP55" s="1284"/>
      <c r="BQ55" s="1265"/>
      <c r="BR55" s="1265"/>
      <c r="BS55" s="1265"/>
      <c r="BT55" s="1265"/>
      <c r="BU55" s="1265"/>
      <c r="BV55" s="1265"/>
      <c r="BW55" s="1265"/>
      <c r="BX55" s="1265">
        <v>
13</v>
      </c>
      <c r="BY55" s="1265"/>
      <c r="BZ55" s="1265"/>
      <c r="CA55" s="1265"/>
      <c r="CB55" s="1265"/>
      <c r="CC55" s="1265"/>
      <c r="CD55" s="1265"/>
      <c r="CE55" s="1265"/>
      <c r="CF55" s="1265">
        <v>
21</v>
      </c>
      <c r="CG55" s="1265"/>
      <c r="CH55" s="1265"/>
      <c r="CI55" s="1265"/>
      <c r="CJ55" s="1265"/>
      <c r="CK55" s="1265"/>
      <c r="CL55" s="1265"/>
      <c r="CM55" s="1265"/>
      <c r="CN55" s="1265">
        <v>
20.2</v>
      </c>
      <c r="CO55" s="1265"/>
      <c r="CP55" s="1265"/>
      <c r="CQ55" s="1265"/>
      <c r="CR55" s="1265"/>
      <c r="CS55" s="1265"/>
      <c r="CT55" s="1265"/>
      <c r="CU55" s="1265"/>
      <c r="CV55" s="1265">
        <v>
18.3</v>
      </c>
      <c r="CW55" s="1265"/>
      <c r="CX55" s="1265"/>
      <c r="CY55" s="1265"/>
      <c r="CZ55" s="1265"/>
      <c r="DA55" s="1265"/>
      <c r="DB55" s="1265"/>
      <c r="DC55" s="1265"/>
    </row>
    <row r="56" spans="1:109" ht="13.2" x14ac:dyDescent="0.2">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ht="13.2" x14ac:dyDescent="0.2">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
11</v>
      </c>
      <c r="BC57" s="1268"/>
      <c r="BD57" s="1268"/>
      <c r="BE57" s="1268"/>
      <c r="BF57" s="1268"/>
      <c r="BG57" s="1268"/>
      <c r="BH57" s="1268"/>
      <c r="BI57" s="1268"/>
      <c r="BJ57" s="1268"/>
      <c r="BK57" s="1268"/>
      <c r="BL57" s="1268"/>
      <c r="BM57" s="1268"/>
      <c r="BN57" s="1268"/>
      <c r="BO57" s="1268"/>
      <c r="BP57" s="1284"/>
      <c r="BQ57" s="1265"/>
      <c r="BR57" s="1265"/>
      <c r="BS57" s="1265"/>
      <c r="BT57" s="1265"/>
      <c r="BU57" s="1265"/>
      <c r="BV57" s="1265"/>
      <c r="BW57" s="1265"/>
      <c r="BX57" s="1265">
        <v>
53.4</v>
      </c>
      <c r="BY57" s="1265"/>
      <c r="BZ57" s="1265"/>
      <c r="CA57" s="1265"/>
      <c r="CB57" s="1265"/>
      <c r="CC57" s="1265"/>
      <c r="CD57" s="1265"/>
      <c r="CE57" s="1265"/>
      <c r="CF57" s="1265">
        <v>
56.1</v>
      </c>
      <c r="CG57" s="1265"/>
      <c r="CH57" s="1265"/>
      <c r="CI57" s="1265"/>
      <c r="CJ57" s="1265"/>
      <c r="CK57" s="1265"/>
      <c r="CL57" s="1265"/>
      <c r="CM57" s="1265"/>
      <c r="CN57" s="1265">
        <v>
58.1</v>
      </c>
      <c r="CO57" s="1265"/>
      <c r="CP57" s="1265"/>
      <c r="CQ57" s="1265"/>
      <c r="CR57" s="1265"/>
      <c r="CS57" s="1265"/>
      <c r="CT57" s="1265"/>
      <c r="CU57" s="1265"/>
      <c r="CV57" s="1265">
        <v>
59.1</v>
      </c>
      <c r="CW57" s="1265"/>
      <c r="CX57" s="1265"/>
      <c r="CY57" s="1265"/>
      <c r="CZ57" s="1265"/>
      <c r="DA57" s="1265"/>
      <c r="DB57" s="1265"/>
      <c r="DC57" s="1265"/>
      <c r="DD57" s="25"/>
      <c r="DE57" s="24"/>
    </row>
    <row r="58" spans="1:109" s="20" customFormat="1" ht="13.2" x14ac:dyDescent="0.2">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
13</v>
      </c>
    </row>
    <row r="64" spans="1:109" ht="13.2" x14ac:dyDescent="0.2">
      <c r="B64" s="12"/>
      <c r="G64" s="19"/>
      <c r="I64" s="32"/>
      <c r="J64" s="32"/>
      <c r="K64" s="32"/>
      <c r="L64" s="32"/>
      <c r="M64" s="32"/>
      <c r="N64" s="33"/>
      <c r="AM64" s="19"/>
      <c r="AN64" s="19" t="s">
        <v>
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1" t="s">
        <v>
563</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ht="13.2" x14ac:dyDescent="0.2">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ht="13.2" x14ac:dyDescent="0.2">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ht="13.2" x14ac:dyDescent="0.2">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ht="13.2" x14ac:dyDescent="0.2">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
3</v>
      </c>
    </row>
    <row r="72" spans="2:107" ht="13.2" x14ac:dyDescent="0.2">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
4</v>
      </c>
      <c r="BQ72" s="1269"/>
      <c r="BR72" s="1269"/>
      <c r="BS72" s="1269"/>
      <c r="BT72" s="1269"/>
      <c r="BU72" s="1269"/>
      <c r="BV72" s="1269"/>
      <c r="BW72" s="1269"/>
      <c r="BX72" s="1269" t="s">
        <v>
5</v>
      </c>
      <c r="BY72" s="1269"/>
      <c r="BZ72" s="1269"/>
      <c r="CA72" s="1269"/>
      <c r="CB72" s="1269"/>
      <c r="CC72" s="1269"/>
      <c r="CD72" s="1269"/>
      <c r="CE72" s="1269"/>
      <c r="CF72" s="1269" t="s">
        <v>
6</v>
      </c>
      <c r="CG72" s="1269"/>
      <c r="CH72" s="1269"/>
      <c r="CI72" s="1269"/>
      <c r="CJ72" s="1269"/>
      <c r="CK72" s="1269"/>
      <c r="CL72" s="1269"/>
      <c r="CM72" s="1269"/>
      <c r="CN72" s="1269" t="s">
        <v>
7</v>
      </c>
      <c r="CO72" s="1269"/>
      <c r="CP72" s="1269"/>
      <c r="CQ72" s="1269"/>
      <c r="CR72" s="1269"/>
      <c r="CS72" s="1269"/>
      <c r="CT72" s="1269"/>
      <c r="CU72" s="1269"/>
      <c r="CV72" s="1269" t="s">
        <v>
8</v>
      </c>
      <c r="CW72" s="1269"/>
      <c r="CX72" s="1269"/>
      <c r="CY72" s="1269"/>
      <c r="CZ72" s="1269"/>
      <c r="DA72" s="1269"/>
      <c r="DB72" s="1269"/>
      <c r="DC72" s="1269"/>
    </row>
    <row r="73" spans="2:107" ht="13.2" x14ac:dyDescent="0.2">
      <c r="B73" s="12"/>
      <c r="G73" s="1280"/>
      <c r="H73" s="1280"/>
      <c r="I73" s="1280"/>
      <c r="J73" s="1280"/>
      <c r="K73" s="1264"/>
      <c r="L73" s="1264"/>
      <c r="M73" s="1264"/>
      <c r="N73" s="1264"/>
      <c r="AM73" s="21"/>
      <c r="AN73" s="1268" t="s">
        <v>
9</v>
      </c>
      <c r="AO73" s="1268"/>
      <c r="AP73" s="1268"/>
      <c r="AQ73" s="1268"/>
      <c r="AR73" s="1268"/>
      <c r="AS73" s="1268"/>
      <c r="AT73" s="1268"/>
      <c r="AU73" s="1268"/>
      <c r="AV73" s="1268"/>
      <c r="AW73" s="1268"/>
      <c r="AX73" s="1268"/>
      <c r="AY73" s="1268"/>
      <c r="AZ73" s="1268"/>
      <c r="BA73" s="1268"/>
      <c r="BB73" s="1268" t="s">
        <v>
10</v>
      </c>
      <c r="BC73" s="1268"/>
      <c r="BD73" s="1268"/>
      <c r="BE73" s="1268"/>
      <c r="BF73" s="1268"/>
      <c r="BG73" s="1268"/>
      <c r="BH73" s="1268"/>
      <c r="BI73" s="1268"/>
      <c r="BJ73" s="1268"/>
      <c r="BK73" s="1268"/>
      <c r="BL73" s="1268"/>
      <c r="BM73" s="1268"/>
      <c r="BN73" s="1268"/>
      <c r="BO73" s="1268"/>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c r="DB73" s="1265"/>
      <c r="DC73" s="1265"/>
    </row>
    <row r="74" spans="2:107" ht="13.2" x14ac:dyDescent="0.2">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2" x14ac:dyDescent="0.2">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
14</v>
      </c>
      <c r="BC75" s="1268"/>
      <c r="BD75" s="1268"/>
      <c r="BE75" s="1268"/>
      <c r="BF75" s="1268"/>
      <c r="BG75" s="1268"/>
      <c r="BH75" s="1268"/>
      <c r="BI75" s="1268"/>
      <c r="BJ75" s="1268"/>
      <c r="BK75" s="1268"/>
      <c r="BL75" s="1268"/>
      <c r="BM75" s="1268"/>
      <c r="BN75" s="1268"/>
      <c r="BO75" s="1268"/>
      <c r="BP75" s="1265">
        <v>
-1.1000000000000001</v>
      </c>
      <c r="BQ75" s="1265"/>
      <c r="BR75" s="1265"/>
      <c r="BS75" s="1265"/>
      <c r="BT75" s="1265"/>
      <c r="BU75" s="1265"/>
      <c r="BV75" s="1265"/>
      <c r="BW75" s="1265"/>
      <c r="BX75" s="1265">
        <v>
-0.9</v>
      </c>
      <c r="BY75" s="1265"/>
      <c r="BZ75" s="1265"/>
      <c r="CA75" s="1265"/>
      <c r="CB75" s="1265"/>
      <c r="CC75" s="1265"/>
      <c r="CD75" s="1265"/>
      <c r="CE75" s="1265"/>
      <c r="CF75" s="1265">
        <v>
-0.3</v>
      </c>
      <c r="CG75" s="1265"/>
      <c r="CH75" s="1265"/>
      <c r="CI75" s="1265"/>
      <c r="CJ75" s="1265"/>
      <c r="CK75" s="1265"/>
      <c r="CL75" s="1265"/>
      <c r="CM75" s="1265"/>
      <c r="CN75" s="1265">
        <v>
0.6</v>
      </c>
      <c r="CO75" s="1265"/>
      <c r="CP75" s="1265"/>
      <c r="CQ75" s="1265"/>
      <c r="CR75" s="1265"/>
      <c r="CS75" s="1265"/>
      <c r="CT75" s="1265"/>
      <c r="CU75" s="1265"/>
      <c r="CV75" s="1265">
        <v>
0.8</v>
      </c>
      <c r="CW75" s="1265"/>
      <c r="CX75" s="1265"/>
      <c r="CY75" s="1265"/>
      <c r="CZ75" s="1265"/>
      <c r="DA75" s="1265"/>
      <c r="DB75" s="1265"/>
      <c r="DC75" s="1265"/>
    </row>
    <row r="76" spans="2:107" ht="13.2" x14ac:dyDescent="0.2">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2" x14ac:dyDescent="0.2">
      <c r="B77" s="12"/>
      <c r="G77" s="1263"/>
      <c r="H77" s="1263"/>
      <c r="I77" s="1263"/>
      <c r="J77" s="1263"/>
      <c r="K77" s="1264"/>
      <c r="L77" s="1264"/>
      <c r="M77" s="1264"/>
      <c r="N77" s="1264"/>
      <c r="AN77" s="1269" t="s">
        <v>
12</v>
      </c>
      <c r="AO77" s="1269"/>
      <c r="AP77" s="1269"/>
      <c r="AQ77" s="1269"/>
      <c r="AR77" s="1269"/>
      <c r="AS77" s="1269"/>
      <c r="AT77" s="1269"/>
      <c r="AU77" s="1269"/>
      <c r="AV77" s="1269"/>
      <c r="AW77" s="1269"/>
      <c r="AX77" s="1269"/>
      <c r="AY77" s="1269"/>
      <c r="AZ77" s="1269"/>
      <c r="BA77" s="1269"/>
      <c r="BB77" s="1268" t="s">
        <v>
10</v>
      </c>
      <c r="BC77" s="1268"/>
      <c r="BD77" s="1268"/>
      <c r="BE77" s="1268"/>
      <c r="BF77" s="1268"/>
      <c r="BG77" s="1268"/>
      <c r="BH77" s="1268"/>
      <c r="BI77" s="1268"/>
      <c r="BJ77" s="1268"/>
      <c r="BK77" s="1268"/>
      <c r="BL77" s="1268"/>
      <c r="BM77" s="1268"/>
      <c r="BN77" s="1268"/>
      <c r="BO77" s="1268"/>
      <c r="BP77" s="1265">
        <v>
20.3</v>
      </c>
      <c r="BQ77" s="1265"/>
      <c r="BR77" s="1265"/>
      <c r="BS77" s="1265"/>
      <c r="BT77" s="1265"/>
      <c r="BU77" s="1265"/>
      <c r="BV77" s="1265"/>
      <c r="BW77" s="1265"/>
      <c r="BX77" s="1265">
        <v>
13</v>
      </c>
      <c r="BY77" s="1265"/>
      <c r="BZ77" s="1265"/>
      <c r="CA77" s="1265"/>
      <c r="CB77" s="1265"/>
      <c r="CC77" s="1265"/>
      <c r="CD77" s="1265"/>
      <c r="CE77" s="1265"/>
      <c r="CF77" s="1265">
        <v>
21</v>
      </c>
      <c r="CG77" s="1265"/>
      <c r="CH77" s="1265"/>
      <c r="CI77" s="1265"/>
      <c r="CJ77" s="1265"/>
      <c r="CK77" s="1265"/>
      <c r="CL77" s="1265"/>
      <c r="CM77" s="1265"/>
      <c r="CN77" s="1265">
        <v>
20.2</v>
      </c>
      <c r="CO77" s="1265"/>
      <c r="CP77" s="1265"/>
      <c r="CQ77" s="1265"/>
      <c r="CR77" s="1265"/>
      <c r="CS77" s="1265"/>
      <c r="CT77" s="1265"/>
      <c r="CU77" s="1265"/>
      <c r="CV77" s="1265">
        <v>
18.3</v>
      </c>
      <c r="CW77" s="1265"/>
      <c r="CX77" s="1265"/>
      <c r="CY77" s="1265"/>
      <c r="CZ77" s="1265"/>
      <c r="DA77" s="1265"/>
      <c r="DB77" s="1265"/>
      <c r="DC77" s="1265"/>
    </row>
    <row r="78" spans="2:107" ht="13.2" x14ac:dyDescent="0.2">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2" x14ac:dyDescent="0.2">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
14</v>
      </c>
      <c r="BC79" s="1268"/>
      <c r="BD79" s="1268"/>
      <c r="BE79" s="1268"/>
      <c r="BF79" s="1268"/>
      <c r="BG79" s="1268"/>
      <c r="BH79" s="1268"/>
      <c r="BI79" s="1268"/>
      <c r="BJ79" s="1268"/>
      <c r="BK79" s="1268"/>
      <c r="BL79" s="1268"/>
      <c r="BM79" s="1268"/>
      <c r="BN79" s="1268"/>
      <c r="BO79" s="1268"/>
      <c r="BP79" s="1265">
        <v>
7.7</v>
      </c>
      <c r="BQ79" s="1265"/>
      <c r="BR79" s="1265"/>
      <c r="BS79" s="1265"/>
      <c r="BT79" s="1265"/>
      <c r="BU79" s="1265"/>
      <c r="BV79" s="1265"/>
      <c r="BW79" s="1265"/>
      <c r="BX79" s="1265">
        <v>
6.8</v>
      </c>
      <c r="BY79" s="1265"/>
      <c r="BZ79" s="1265"/>
      <c r="CA79" s="1265"/>
      <c r="CB79" s="1265"/>
      <c r="CC79" s="1265"/>
      <c r="CD79" s="1265"/>
      <c r="CE79" s="1265"/>
      <c r="CF79" s="1265">
        <v>
6.8</v>
      </c>
      <c r="CG79" s="1265"/>
      <c r="CH79" s="1265"/>
      <c r="CI79" s="1265"/>
      <c r="CJ79" s="1265"/>
      <c r="CK79" s="1265"/>
      <c r="CL79" s="1265"/>
      <c r="CM79" s="1265"/>
      <c r="CN79" s="1265">
        <v>
6.8</v>
      </c>
      <c r="CO79" s="1265"/>
      <c r="CP79" s="1265"/>
      <c r="CQ79" s="1265"/>
      <c r="CR79" s="1265"/>
      <c r="CS79" s="1265"/>
      <c r="CT79" s="1265"/>
      <c r="CU79" s="1265"/>
      <c r="CV79" s="1265">
        <v>
6.8</v>
      </c>
      <c r="CW79" s="1265"/>
      <c r="CX79" s="1265"/>
      <c r="CY79" s="1265"/>
      <c r="CZ79" s="1265"/>
      <c r="DA79" s="1265"/>
      <c r="DB79" s="1265"/>
      <c r="DC79" s="1265"/>
    </row>
    <row r="80" spans="2:107" ht="13.2" x14ac:dyDescent="0.2">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MYc0hhyCwQUEtFgO9ezATL7shXwUYBlotIzHA8aGlwUTgEDInS2iduyutbr78IkM0B5924UtvnvoZ9Gz6zfBQ==" saltValue="+0FyuPektNaZwe0Z0ouk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
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xfkwS64s7pcF5rr+yjAN5SafoliJOAr65Dvt6McPHbHFWoGMKpy2K9uDO/342+dBJ4GYiIQHZsaLImYlVat9w==" saltValue="UGdrEi29PJV2kJt1NUA+K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
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gr6nsu22FOhgrVx8NWwL1IAs4L9ruPzAAyfJrxcS7I+MYnhtSZMz5vVCNVq+fPEEgS/Ovi/w3rOAdqtN8Raew==" saltValue="vKjOjQO8z6MuPr0Tk1Dwt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
150</v>
      </c>
      <c r="DI1" s="614"/>
      <c r="DJ1" s="614"/>
      <c r="DK1" s="614"/>
      <c r="DL1" s="614"/>
      <c r="DM1" s="614"/>
      <c r="DN1" s="615"/>
      <c r="DO1" s="81"/>
      <c r="DP1" s="613" t="s">
        <v>
151</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2">
      <c r="B2" s="82" t="s">
        <v>
152</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16" t="s">
        <v>
153</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
154</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
155</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2">
      <c r="B4" s="616" t="s">
        <v>
24</v>
      </c>
      <c r="C4" s="617"/>
      <c r="D4" s="617"/>
      <c r="E4" s="617"/>
      <c r="F4" s="617"/>
      <c r="G4" s="617"/>
      <c r="H4" s="617"/>
      <c r="I4" s="617"/>
      <c r="J4" s="617"/>
      <c r="K4" s="617"/>
      <c r="L4" s="617"/>
      <c r="M4" s="617"/>
      <c r="N4" s="617"/>
      <c r="O4" s="617"/>
      <c r="P4" s="617"/>
      <c r="Q4" s="618"/>
      <c r="R4" s="616" t="s">
        <v>
156</v>
      </c>
      <c r="S4" s="617"/>
      <c r="T4" s="617"/>
      <c r="U4" s="617"/>
      <c r="V4" s="617"/>
      <c r="W4" s="617"/>
      <c r="X4" s="617"/>
      <c r="Y4" s="618"/>
      <c r="Z4" s="616" t="s">
        <v>
157</v>
      </c>
      <c r="AA4" s="617"/>
      <c r="AB4" s="617"/>
      <c r="AC4" s="618"/>
      <c r="AD4" s="616" t="s">
        <v>
158</v>
      </c>
      <c r="AE4" s="617"/>
      <c r="AF4" s="617"/>
      <c r="AG4" s="617"/>
      <c r="AH4" s="617"/>
      <c r="AI4" s="617"/>
      <c r="AJ4" s="617"/>
      <c r="AK4" s="618"/>
      <c r="AL4" s="616" t="s">
        <v>
157</v>
      </c>
      <c r="AM4" s="617"/>
      <c r="AN4" s="617"/>
      <c r="AO4" s="618"/>
      <c r="AP4" s="622" t="s">
        <v>
159</v>
      </c>
      <c r="AQ4" s="622"/>
      <c r="AR4" s="622"/>
      <c r="AS4" s="622"/>
      <c r="AT4" s="622"/>
      <c r="AU4" s="622"/>
      <c r="AV4" s="622"/>
      <c r="AW4" s="622"/>
      <c r="AX4" s="622"/>
      <c r="AY4" s="622"/>
      <c r="AZ4" s="622"/>
      <c r="BA4" s="622"/>
      <c r="BB4" s="622"/>
      <c r="BC4" s="622"/>
      <c r="BD4" s="622"/>
      <c r="BE4" s="622"/>
      <c r="BF4" s="622"/>
      <c r="BG4" s="622" t="s">
        <v>
160</v>
      </c>
      <c r="BH4" s="622"/>
      <c r="BI4" s="622"/>
      <c r="BJ4" s="622"/>
      <c r="BK4" s="622"/>
      <c r="BL4" s="622"/>
      <c r="BM4" s="622"/>
      <c r="BN4" s="622"/>
      <c r="BO4" s="622" t="s">
        <v>
157</v>
      </c>
      <c r="BP4" s="622"/>
      <c r="BQ4" s="622"/>
      <c r="BR4" s="622"/>
      <c r="BS4" s="622" t="s">
        <v>
161</v>
      </c>
      <c r="BT4" s="622"/>
      <c r="BU4" s="622"/>
      <c r="BV4" s="622"/>
      <c r="BW4" s="622"/>
      <c r="BX4" s="622"/>
      <c r="BY4" s="622"/>
      <c r="BZ4" s="622"/>
      <c r="CA4" s="622"/>
      <c r="CB4" s="622"/>
      <c r="CD4" s="619" t="s">
        <v>
162</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2">
      <c r="B5" s="623" t="s">
        <v>
163</v>
      </c>
      <c r="C5" s="624"/>
      <c r="D5" s="624"/>
      <c r="E5" s="624"/>
      <c r="F5" s="624"/>
      <c r="G5" s="624"/>
      <c r="H5" s="624"/>
      <c r="I5" s="624"/>
      <c r="J5" s="624"/>
      <c r="K5" s="624"/>
      <c r="L5" s="624"/>
      <c r="M5" s="624"/>
      <c r="N5" s="624"/>
      <c r="O5" s="624"/>
      <c r="P5" s="624"/>
      <c r="Q5" s="625"/>
      <c r="R5" s="626">
        <v>
6780365</v>
      </c>
      <c r="S5" s="627"/>
      <c r="T5" s="627"/>
      <c r="U5" s="627"/>
      <c r="V5" s="627"/>
      <c r="W5" s="627"/>
      <c r="X5" s="627"/>
      <c r="Y5" s="628"/>
      <c r="Z5" s="629">
        <v>
43.4</v>
      </c>
      <c r="AA5" s="629"/>
      <c r="AB5" s="629"/>
      <c r="AC5" s="629"/>
      <c r="AD5" s="630">
        <v>
6225224</v>
      </c>
      <c r="AE5" s="630"/>
      <c r="AF5" s="630"/>
      <c r="AG5" s="630"/>
      <c r="AH5" s="630"/>
      <c r="AI5" s="630"/>
      <c r="AJ5" s="630"/>
      <c r="AK5" s="630"/>
      <c r="AL5" s="631">
        <v>
78.7</v>
      </c>
      <c r="AM5" s="632"/>
      <c r="AN5" s="632"/>
      <c r="AO5" s="633"/>
      <c r="AP5" s="623" t="s">
        <v>
164</v>
      </c>
      <c r="AQ5" s="624"/>
      <c r="AR5" s="624"/>
      <c r="AS5" s="624"/>
      <c r="AT5" s="624"/>
      <c r="AU5" s="624"/>
      <c r="AV5" s="624"/>
      <c r="AW5" s="624"/>
      <c r="AX5" s="624"/>
      <c r="AY5" s="624"/>
      <c r="AZ5" s="624"/>
      <c r="BA5" s="624"/>
      <c r="BB5" s="624"/>
      <c r="BC5" s="624"/>
      <c r="BD5" s="624"/>
      <c r="BE5" s="624"/>
      <c r="BF5" s="625"/>
      <c r="BG5" s="637">
        <v>
6225224</v>
      </c>
      <c r="BH5" s="638"/>
      <c r="BI5" s="638"/>
      <c r="BJ5" s="638"/>
      <c r="BK5" s="638"/>
      <c r="BL5" s="638"/>
      <c r="BM5" s="638"/>
      <c r="BN5" s="639"/>
      <c r="BO5" s="640">
        <v>
91.8</v>
      </c>
      <c r="BP5" s="640"/>
      <c r="BQ5" s="640"/>
      <c r="BR5" s="640"/>
      <c r="BS5" s="641">
        <v>
37271</v>
      </c>
      <c r="BT5" s="641"/>
      <c r="BU5" s="641"/>
      <c r="BV5" s="641"/>
      <c r="BW5" s="641"/>
      <c r="BX5" s="641"/>
      <c r="BY5" s="641"/>
      <c r="BZ5" s="641"/>
      <c r="CA5" s="641"/>
      <c r="CB5" s="645"/>
      <c r="CD5" s="619" t="s">
        <v>
159</v>
      </c>
      <c r="CE5" s="620"/>
      <c r="CF5" s="620"/>
      <c r="CG5" s="620"/>
      <c r="CH5" s="620"/>
      <c r="CI5" s="620"/>
      <c r="CJ5" s="620"/>
      <c r="CK5" s="620"/>
      <c r="CL5" s="620"/>
      <c r="CM5" s="620"/>
      <c r="CN5" s="620"/>
      <c r="CO5" s="620"/>
      <c r="CP5" s="620"/>
      <c r="CQ5" s="621"/>
      <c r="CR5" s="619" t="s">
        <v>
165</v>
      </c>
      <c r="CS5" s="620"/>
      <c r="CT5" s="620"/>
      <c r="CU5" s="620"/>
      <c r="CV5" s="620"/>
      <c r="CW5" s="620"/>
      <c r="CX5" s="620"/>
      <c r="CY5" s="621"/>
      <c r="CZ5" s="619" t="s">
        <v>
157</v>
      </c>
      <c r="DA5" s="620"/>
      <c r="DB5" s="620"/>
      <c r="DC5" s="621"/>
      <c r="DD5" s="619" t="s">
        <v>
166</v>
      </c>
      <c r="DE5" s="620"/>
      <c r="DF5" s="620"/>
      <c r="DG5" s="620"/>
      <c r="DH5" s="620"/>
      <c r="DI5" s="620"/>
      <c r="DJ5" s="620"/>
      <c r="DK5" s="620"/>
      <c r="DL5" s="620"/>
      <c r="DM5" s="620"/>
      <c r="DN5" s="620"/>
      <c r="DO5" s="620"/>
      <c r="DP5" s="621"/>
      <c r="DQ5" s="619" t="s">
        <v>
167</v>
      </c>
      <c r="DR5" s="620"/>
      <c r="DS5" s="620"/>
      <c r="DT5" s="620"/>
      <c r="DU5" s="620"/>
      <c r="DV5" s="620"/>
      <c r="DW5" s="620"/>
      <c r="DX5" s="620"/>
      <c r="DY5" s="620"/>
      <c r="DZ5" s="620"/>
      <c r="EA5" s="620"/>
      <c r="EB5" s="620"/>
      <c r="EC5" s="621"/>
    </row>
    <row r="6" spans="2:143" ht="11.25" customHeight="1" x14ac:dyDescent="0.2">
      <c r="B6" s="634" t="s">
        <v>
168</v>
      </c>
      <c r="C6" s="635"/>
      <c r="D6" s="635"/>
      <c r="E6" s="635"/>
      <c r="F6" s="635"/>
      <c r="G6" s="635"/>
      <c r="H6" s="635"/>
      <c r="I6" s="635"/>
      <c r="J6" s="635"/>
      <c r="K6" s="635"/>
      <c r="L6" s="635"/>
      <c r="M6" s="635"/>
      <c r="N6" s="635"/>
      <c r="O6" s="635"/>
      <c r="P6" s="635"/>
      <c r="Q6" s="636"/>
      <c r="R6" s="637">
        <v>
78827</v>
      </c>
      <c r="S6" s="638"/>
      <c r="T6" s="638"/>
      <c r="U6" s="638"/>
      <c r="V6" s="638"/>
      <c r="W6" s="638"/>
      <c r="X6" s="638"/>
      <c r="Y6" s="639"/>
      <c r="Z6" s="640">
        <v>
0.5</v>
      </c>
      <c r="AA6" s="640"/>
      <c r="AB6" s="640"/>
      <c r="AC6" s="640"/>
      <c r="AD6" s="641">
        <v>
78827</v>
      </c>
      <c r="AE6" s="641"/>
      <c r="AF6" s="641"/>
      <c r="AG6" s="641"/>
      <c r="AH6" s="641"/>
      <c r="AI6" s="641"/>
      <c r="AJ6" s="641"/>
      <c r="AK6" s="641"/>
      <c r="AL6" s="642">
        <v>
1</v>
      </c>
      <c r="AM6" s="643"/>
      <c r="AN6" s="643"/>
      <c r="AO6" s="644"/>
      <c r="AP6" s="634" t="s">
        <v>
169</v>
      </c>
      <c r="AQ6" s="635"/>
      <c r="AR6" s="635"/>
      <c r="AS6" s="635"/>
      <c r="AT6" s="635"/>
      <c r="AU6" s="635"/>
      <c r="AV6" s="635"/>
      <c r="AW6" s="635"/>
      <c r="AX6" s="635"/>
      <c r="AY6" s="635"/>
      <c r="AZ6" s="635"/>
      <c r="BA6" s="635"/>
      <c r="BB6" s="635"/>
      <c r="BC6" s="635"/>
      <c r="BD6" s="635"/>
      <c r="BE6" s="635"/>
      <c r="BF6" s="636"/>
      <c r="BG6" s="637">
        <v>
6225224</v>
      </c>
      <c r="BH6" s="638"/>
      <c r="BI6" s="638"/>
      <c r="BJ6" s="638"/>
      <c r="BK6" s="638"/>
      <c r="BL6" s="638"/>
      <c r="BM6" s="638"/>
      <c r="BN6" s="639"/>
      <c r="BO6" s="640">
        <v>
91.8</v>
      </c>
      <c r="BP6" s="640"/>
      <c r="BQ6" s="640"/>
      <c r="BR6" s="640"/>
      <c r="BS6" s="641">
        <v>
37271</v>
      </c>
      <c r="BT6" s="641"/>
      <c r="BU6" s="641"/>
      <c r="BV6" s="641"/>
      <c r="BW6" s="641"/>
      <c r="BX6" s="641"/>
      <c r="BY6" s="641"/>
      <c r="BZ6" s="641"/>
      <c r="CA6" s="641"/>
      <c r="CB6" s="645"/>
      <c r="CD6" s="648" t="s">
        <v>
170</v>
      </c>
      <c r="CE6" s="649"/>
      <c r="CF6" s="649"/>
      <c r="CG6" s="649"/>
      <c r="CH6" s="649"/>
      <c r="CI6" s="649"/>
      <c r="CJ6" s="649"/>
      <c r="CK6" s="649"/>
      <c r="CL6" s="649"/>
      <c r="CM6" s="649"/>
      <c r="CN6" s="649"/>
      <c r="CO6" s="649"/>
      <c r="CP6" s="649"/>
      <c r="CQ6" s="650"/>
      <c r="CR6" s="637">
        <v>
167402</v>
      </c>
      <c r="CS6" s="638"/>
      <c r="CT6" s="638"/>
      <c r="CU6" s="638"/>
      <c r="CV6" s="638"/>
      <c r="CW6" s="638"/>
      <c r="CX6" s="638"/>
      <c r="CY6" s="639"/>
      <c r="CZ6" s="631">
        <v>
1.1000000000000001</v>
      </c>
      <c r="DA6" s="632"/>
      <c r="DB6" s="632"/>
      <c r="DC6" s="651"/>
      <c r="DD6" s="646" t="s">
        <v>
66</v>
      </c>
      <c r="DE6" s="638"/>
      <c r="DF6" s="638"/>
      <c r="DG6" s="638"/>
      <c r="DH6" s="638"/>
      <c r="DI6" s="638"/>
      <c r="DJ6" s="638"/>
      <c r="DK6" s="638"/>
      <c r="DL6" s="638"/>
      <c r="DM6" s="638"/>
      <c r="DN6" s="638"/>
      <c r="DO6" s="638"/>
      <c r="DP6" s="639"/>
      <c r="DQ6" s="646">
        <v>
167222</v>
      </c>
      <c r="DR6" s="638"/>
      <c r="DS6" s="638"/>
      <c r="DT6" s="638"/>
      <c r="DU6" s="638"/>
      <c r="DV6" s="638"/>
      <c r="DW6" s="638"/>
      <c r="DX6" s="638"/>
      <c r="DY6" s="638"/>
      <c r="DZ6" s="638"/>
      <c r="EA6" s="638"/>
      <c r="EB6" s="638"/>
      <c r="EC6" s="647"/>
    </row>
    <row r="7" spans="2:143" ht="11.25" customHeight="1" x14ac:dyDescent="0.2">
      <c r="B7" s="634" t="s">
        <v>
171</v>
      </c>
      <c r="C7" s="635"/>
      <c r="D7" s="635"/>
      <c r="E7" s="635"/>
      <c r="F7" s="635"/>
      <c r="G7" s="635"/>
      <c r="H7" s="635"/>
      <c r="I7" s="635"/>
      <c r="J7" s="635"/>
      <c r="K7" s="635"/>
      <c r="L7" s="635"/>
      <c r="M7" s="635"/>
      <c r="N7" s="635"/>
      <c r="O7" s="635"/>
      <c r="P7" s="635"/>
      <c r="Q7" s="636"/>
      <c r="R7" s="637">
        <v>
8228</v>
      </c>
      <c r="S7" s="638"/>
      <c r="T7" s="638"/>
      <c r="U7" s="638"/>
      <c r="V7" s="638"/>
      <c r="W7" s="638"/>
      <c r="X7" s="638"/>
      <c r="Y7" s="639"/>
      <c r="Z7" s="640">
        <v>
0.1</v>
      </c>
      <c r="AA7" s="640"/>
      <c r="AB7" s="640"/>
      <c r="AC7" s="640"/>
      <c r="AD7" s="641">
        <v>
8228</v>
      </c>
      <c r="AE7" s="641"/>
      <c r="AF7" s="641"/>
      <c r="AG7" s="641"/>
      <c r="AH7" s="641"/>
      <c r="AI7" s="641"/>
      <c r="AJ7" s="641"/>
      <c r="AK7" s="641"/>
      <c r="AL7" s="642">
        <v>
0.1</v>
      </c>
      <c r="AM7" s="643"/>
      <c r="AN7" s="643"/>
      <c r="AO7" s="644"/>
      <c r="AP7" s="634" t="s">
        <v>
172</v>
      </c>
      <c r="AQ7" s="635"/>
      <c r="AR7" s="635"/>
      <c r="AS7" s="635"/>
      <c r="AT7" s="635"/>
      <c r="AU7" s="635"/>
      <c r="AV7" s="635"/>
      <c r="AW7" s="635"/>
      <c r="AX7" s="635"/>
      <c r="AY7" s="635"/>
      <c r="AZ7" s="635"/>
      <c r="BA7" s="635"/>
      <c r="BB7" s="635"/>
      <c r="BC7" s="635"/>
      <c r="BD7" s="635"/>
      <c r="BE7" s="635"/>
      <c r="BF7" s="636"/>
      <c r="BG7" s="637">
        <v>
2371765</v>
      </c>
      <c r="BH7" s="638"/>
      <c r="BI7" s="638"/>
      <c r="BJ7" s="638"/>
      <c r="BK7" s="638"/>
      <c r="BL7" s="638"/>
      <c r="BM7" s="638"/>
      <c r="BN7" s="639"/>
      <c r="BO7" s="640">
        <v>
35</v>
      </c>
      <c r="BP7" s="640"/>
      <c r="BQ7" s="640"/>
      <c r="BR7" s="640"/>
      <c r="BS7" s="641">
        <v>
37271</v>
      </c>
      <c r="BT7" s="641"/>
      <c r="BU7" s="641"/>
      <c r="BV7" s="641"/>
      <c r="BW7" s="641"/>
      <c r="BX7" s="641"/>
      <c r="BY7" s="641"/>
      <c r="BZ7" s="641"/>
      <c r="CA7" s="641"/>
      <c r="CB7" s="645"/>
      <c r="CD7" s="652" t="s">
        <v>
173</v>
      </c>
      <c r="CE7" s="653"/>
      <c r="CF7" s="653"/>
      <c r="CG7" s="653"/>
      <c r="CH7" s="653"/>
      <c r="CI7" s="653"/>
      <c r="CJ7" s="653"/>
      <c r="CK7" s="653"/>
      <c r="CL7" s="653"/>
      <c r="CM7" s="653"/>
      <c r="CN7" s="653"/>
      <c r="CO7" s="653"/>
      <c r="CP7" s="653"/>
      <c r="CQ7" s="654"/>
      <c r="CR7" s="637">
        <v>
2889826</v>
      </c>
      <c r="CS7" s="638"/>
      <c r="CT7" s="638"/>
      <c r="CU7" s="638"/>
      <c r="CV7" s="638"/>
      <c r="CW7" s="638"/>
      <c r="CX7" s="638"/>
      <c r="CY7" s="639"/>
      <c r="CZ7" s="640">
        <v>
18.899999999999999</v>
      </c>
      <c r="DA7" s="640"/>
      <c r="DB7" s="640"/>
      <c r="DC7" s="640"/>
      <c r="DD7" s="646">
        <v>
949192</v>
      </c>
      <c r="DE7" s="638"/>
      <c r="DF7" s="638"/>
      <c r="DG7" s="638"/>
      <c r="DH7" s="638"/>
      <c r="DI7" s="638"/>
      <c r="DJ7" s="638"/>
      <c r="DK7" s="638"/>
      <c r="DL7" s="638"/>
      <c r="DM7" s="638"/>
      <c r="DN7" s="638"/>
      <c r="DO7" s="638"/>
      <c r="DP7" s="639"/>
      <c r="DQ7" s="646">
        <v>
1855969</v>
      </c>
      <c r="DR7" s="638"/>
      <c r="DS7" s="638"/>
      <c r="DT7" s="638"/>
      <c r="DU7" s="638"/>
      <c r="DV7" s="638"/>
      <c r="DW7" s="638"/>
      <c r="DX7" s="638"/>
      <c r="DY7" s="638"/>
      <c r="DZ7" s="638"/>
      <c r="EA7" s="638"/>
      <c r="EB7" s="638"/>
      <c r="EC7" s="647"/>
    </row>
    <row r="8" spans="2:143" ht="11.25" customHeight="1" x14ac:dyDescent="0.2">
      <c r="B8" s="634" t="s">
        <v>
174</v>
      </c>
      <c r="C8" s="635"/>
      <c r="D8" s="635"/>
      <c r="E8" s="635"/>
      <c r="F8" s="635"/>
      <c r="G8" s="635"/>
      <c r="H8" s="635"/>
      <c r="I8" s="635"/>
      <c r="J8" s="635"/>
      <c r="K8" s="635"/>
      <c r="L8" s="635"/>
      <c r="M8" s="635"/>
      <c r="N8" s="635"/>
      <c r="O8" s="635"/>
      <c r="P8" s="635"/>
      <c r="Q8" s="636"/>
      <c r="R8" s="637">
        <v>
27385</v>
      </c>
      <c r="S8" s="638"/>
      <c r="T8" s="638"/>
      <c r="U8" s="638"/>
      <c r="V8" s="638"/>
      <c r="W8" s="638"/>
      <c r="X8" s="638"/>
      <c r="Y8" s="639"/>
      <c r="Z8" s="640">
        <v>
0.2</v>
      </c>
      <c r="AA8" s="640"/>
      <c r="AB8" s="640"/>
      <c r="AC8" s="640"/>
      <c r="AD8" s="641">
        <v>
27385</v>
      </c>
      <c r="AE8" s="641"/>
      <c r="AF8" s="641"/>
      <c r="AG8" s="641"/>
      <c r="AH8" s="641"/>
      <c r="AI8" s="641"/>
      <c r="AJ8" s="641"/>
      <c r="AK8" s="641"/>
      <c r="AL8" s="642">
        <v>
0.3</v>
      </c>
      <c r="AM8" s="643"/>
      <c r="AN8" s="643"/>
      <c r="AO8" s="644"/>
      <c r="AP8" s="634" t="s">
        <v>
175</v>
      </c>
      <c r="AQ8" s="635"/>
      <c r="AR8" s="635"/>
      <c r="AS8" s="635"/>
      <c r="AT8" s="635"/>
      <c r="AU8" s="635"/>
      <c r="AV8" s="635"/>
      <c r="AW8" s="635"/>
      <c r="AX8" s="635"/>
      <c r="AY8" s="635"/>
      <c r="AZ8" s="635"/>
      <c r="BA8" s="635"/>
      <c r="BB8" s="635"/>
      <c r="BC8" s="635"/>
      <c r="BD8" s="635"/>
      <c r="BE8" s="635"/>
      <c r="BF8" s="636"/>
      <c r="BG8" s="637">
        <v>
58758</v>
      </c>
      <c r="BH8" s="638"/>
      <c r="BI8" s="638"/>
      <c r="BJ8" s="638"/>
      <c r="BK8" s="638"/>
      <c r="BL8" s="638"/>
      <c r="BM8" s="638"/>
      <c r="BN8" s="639"/>
      <c r="BO8" s="640">
        <v>
0.9</v>
      </c>
      <c r="BP8" s="640"/>
      <c r="BQ8" s="640"/>
      <c r="BR8" s="640"/>
      <c r="BS8" s="646" t="s">
        <v>
66</v>
      </c>
      <c r="BT8" s="638"/>
      <c r="BU8" s="638"/>
      <c r="BV8" s="638"/>
      <c r="BW8" s="638"/>
      <c r="BX8" s="638"/>
      <c r="BY8" s="638"/>
      <c r="BZ8" s="638"/>
      <c r="CA8" s="638"/>
      <c r="CB8" s="647"/>
      <c r="CD8" s="652" t="s">
        <v>
176</v>
      </c>
      <c r="CE8" s="653"/>
      <c r="CF8" s="653"/>
      <c r="CG8" s="653"/>
      <c r="CH8" s="653"/>
      <c r="CI8" s="653"/>
      <c r="CJ8" s="653"/>
      <c r="CK8" s="653"/>
      <c r="CL8" s="653"/>
      <c r="CM8" s="653"/>
      <c r="CN8" s="653"/>
      <c r="CO8" s="653"/>
      <c r="CP8" s="653"/>
      <c r="CQ8" s="654"/>
      <c r="CR8" s="637">
        <v>
5025010</v>
      </c>
      <c r="CS8" s="638"/>
      <c r="CT8" s="638"/>
      <c r="CU8" s="638"/>
      <c r="CV8" s="638"/>
      <c r="CW8" s="638"/>
      <c r="CX8" s="638"/>
      <c r="CY8" s="639"/>
      <c r="CZ8" s="640">
        <v>
32.799999999999997</v>
      </c>
      <c r="DA8" s="640"/>
      <c r="DB8" s="640"/>
      <c r="DC8" s="640"/>
      <c r="DD8" s="646">
        <v>
25798</v>
      </c>
      <c r="DE8" s="638"/>
      <c r="DF8" s="638"/>
      <c r="DG8" s="638"/>
      <c r="DH8" s="638"/>
      <c r="DI8" s="638"/>
      <c r="DJ8" s="638"/>
      <c r="DK8" s="638"/>
      <c r="DL8" s="638"/>
      <c r="DM8" s="638"/>
      <c r="DN8" s="638"/>
      <c r="DO8" s="638"/>
      <c r="DP8" s="639"/>
      <c r="DQ8" s="646">
        <v>
2723259</v>
      </c>
      <c r="DR8" s="638"/>
      <c r="DS8" s="638"/>
      <c r="DT8" s="638"/>
      <c r="DU8" s="638"/>
      <c r="DV8" s="638"/>
      <c r="DW8" s="638"/>
      <c r="DX8" s="638"/>
      <c r="DY8" s="638"/>
      <c r="DZ8" s="638"/>
      <c r="EA8" s="638"/>
      <c r="EB8" s="638"/>
      <c r="EC8" s="647"/>
    </row>
    <row r="9" spans="2:143" ht="11.25" customHeight="1" x14ac:dyDescent="0.2">
      <c r="B9" s="634" t="s">
        <v>
177</v>
      </c>
      <c r="C9" s="635"/>
      <c r="D9" s="635"/>
      <c r="E9" s="635"/>
      <c r="F9" s="635"/>
      <c r="G9" s="635"/>
      <c r="H9" s="635"/>
      <c r="I9" s="635"/>
      <c r="J9" s="635"/>
      <c r="K9" s="635"/>
      <c r="L9" s="635"/>
      <c r="M9" s="635"/>
      <c r="N9" s="635"/>
      <c r="O9" s="635"/>
      <c r="P9" s="635"/>
      <c r="Q9" s="636"/>
      <c r="R9" s="637">
        <v>
22272</v>
      </c>
      <c r="S9" s="638"/>
      <c r="T9" s="638"/>
      <c r="U9" s="638"/>
      <c r="V9" s="638"/>
      <c r="W9" s="638"/>
      <c r="X9" s="638"/>
      <c r="Y9" s="639"/>
      <c r="Z9" s="640">
        <v>
0.1</v>
      </c>
      <c r="AA9" s="640"/>
      <c r="AB9" s="640"/>
      <c r="AC9" s="640"/>
      <c r="AD9" s="641">
        <v>
22272</v>
      </c>
      <c r="AE9" s="641"/>
      <c r="AF9" s="641"/>
      <c r="AG9" s="641"/>
      <c r="AH9" s="641"/>
      <c r="AI9" s="641"/>
      <c r="AJ9" s="641"/>
      <c r="AK9" s="641"/>
      <c r="AL9" s="642">
        <v>
0.3</v>
      </c>
      <c r="AM9" s="643"/>
      <c r="AN9" s="643"/>
      <c r="AO9" s="644"/>
      <c r="AP9" s="634" t="s">
        <v>
178</v>
      </c>
      <c r="AQ9" s="635"/>
      <c r="AR9" s="635"/>
      <c r="AS9" s="635"/>
      <c r="AT9" s="635"/>
      <c r="AU9" s="635"/>
      <c r="AV9" s="635"/>
      <c r="AW9" s="635"/>
      <c r="AX9" s="635"/>
      <c r="AY9" s="635"/>
      <c r="AZ9" s="635"/>
      <c r="BA9" s="635"/>
      <c r="BB9" s="635"/>
      <c r="BC9" s="635"/>
      <c r="BD9" s="635"/>
      <c r="BE9" s="635"/>
      <c r="BF9" s="636"/>
      <c r="BG9" s="637">
        <v>
1783267</v>
      </c>
      <c r="BH9" s="638"/>
      <c r="BI9" s="638"/>
      <c r="BJ9" s="638"/>
      <c r="BK9" s="638"/>
      <c r="BL9" s="638"/>
      <c r="BM9" s="638"/>
      <c r="BN9" s="639"/>
      <c r="BO9" s="640">
        <v>
26.3</v>
      </c>
      <c r="BP9" s="640"/>
      <c r="BQ9" s="640"/>
      <c r="BR9" s="640"/>
      <c r="BS9" s="646" t="s">
        <v>
66</v>
      </c>
      <c r="BT9" s="638"/>
      <c r="BU9" s="638"/>
      <c r="BV9" s="638"/>
      <c r="BW9" s="638"/>
      <c r="BX9" s="638"/>
      <c r="BY9" s="638"/>
      <c r="BZ9" s="638"/>
      <c r="CA9" s="638"/>
      <c r="CB9" s="647"/>
      <c r="CD9" s="652" t="s">
        <v>
179</v>
      </c>
      <c r="CE9" s="653"/>
      <c r="CF9" s="653"/>
      <c r="CG9" s="653"/>
      <c r="CH9" s="653"/>
      <c r="CI9" s="653"/>
      <c r="CJ9" s="653"/>
      <c r="CK9" s="653"/>
      <c r="CL9" s="653"/>
      <c r="CM9" s="653"/>
      <c r="CN9" s="653"/>
      <c r="CO9" s="653"/>
      <c r="CP9" s="653"/>
      <c r="CQ9" s="654"/>
      <c r="CR9" s="637">
        <v>
1521135</v>
      </c>
      <c r="CS9" s="638"/>
      <c r="CT9" s="638"/>
      <c r="CU9" s="638"/>
      <c r="CV9" s="638"/>
      <c r="CW9" s="638"/>
      <c r="CX9" s="638"/>
      <c r="CY9" s="639"/>
      <c r="CZ9" s="640">
        <v>
9.9</v>
      </c>
      <c r="DA9" s="640"/>
      <c r="DB9" s="640"/>
      <c r="DC9" s="640"/>
      <c r="DD9" s="646">
        <v>
35340</v>
      </c>
      <c r="DE9" s="638"/>
      <c r="DF9" s="638"/>
      <c r="DG9" s="638"/>
      <c r="DH9" s="638"/>
      <c r="DI9" s="638"/>
      <c r="DJ9" s="638"/>
      <c r="DK9" s="638"/>
      <c r="DL9" s="638"/>
      <c r="DM9" s="638"/>
      <c r="DN9" s="638"/>
      <c r="DO9" s="638"/>
      <c r="DP9" s="639"/>
      <c r="DQ9" s="646">
        <v>
984434</v>
      </c>
      <c r="DR9" s="638"/>
      <c r="DS9" s="638"/>
      <c r="DT9" s="638"/>
      <c r="DU9" s="638"/>
      <c r="DV9" s="638"/>
      <c r="DW9" s="638"/>
      <c r="DX9" s="638"/>
      <c r="DY9" s="638"/>
      <c r="DZ9" s="638"/>
      <c r="EA9" s="638"/>
      <c r="EB9" s="638"/>
      <c r="EC9" s="647"/>
    </row>
    <row r="10" spans="2:143" ht="11.25" customHeight="1" x14ac:dyDescent="0.2">
      <c r="B10" s="634" t="s">
        <v>
180</v>
      </c>
      <c r="C10" s="635"/>
      <c r="D10" s="635"/>
      <c r="E10" s="635"/>
      <c r="F10" s="635"/>
      <c r="G10" s="635"/>
      <c r="H10" s="635"/>
      <c r="I10" s="635"/>
      <c r="J10" s="635"/>
      <c r="K10" s="635"/>
      <c r="L10" s="635"/>
      <c r="M10" s="635"/>
      <c r="N10" s="635"/>
      <c r="O10" s="635"/>
      <c r="P10" s="635"/>
      <c r="Q10" s="636"/>
      <c r="R10" s="637" t="s">
        <v>
66</v>
      </c>
      <c r="S10" s="638"/>
      <c r="T10" s="638"/>
      <c r="U10" s="638"/>
      <c r="V10" s="638"/>
      <c r="W10" s="638"/>
      <c r="X10" s="638"/>
      <c r="Y10" s="639"/>
      <c r="Z10" s="640" t="s">
        <v>
66</v>
      </c>
      <c r="AA10" s="640"/>
      <c r="AB10" s="640"/>
      <c r="AC10" s="640"/>
      <c r="AD10" s="641" t="s">
        <v>
66</v>
      </c>
      <c r="AE10" s="641"/>
      <c r="AF10" s="641"/>
      <c r="AG10" s="641"/>
      <c r="AH10" s="641"/>
      <c r="AI10" s="641"/>
      <c r="AJ10" s="641"/>
      <c r="AK10" s="641"/>
      <c r="AL10" s="642" t="s">
        <v>
66</v>
      </c>
      <c r="AM10" s="643"/>
      <c r="AN10" s="643"/>
      <c r="AO10" s="644"/>
      <c r="AP10" s="634" t="s">
        <v>
181</v>
      </c>
      <c r="AQ10" s="635"/>
      <c r="AR10" s="635"/>
      <c r="AS10" s="635"/>
      <c r="AT10" s="635"/>
      <c r="AU10" s="635"/>
      <c r="AV10" s="635"/>
      <c r="AW10" s="635"/>
      <c r="AX10" s="635"/>
      <c r="AY10" s="635"/>
      <c r="AZ10" s="635"/>
      <c r="BA10" s="635"/>
      <c r="BB10" s="635"/>
      <c r="BC10" s="635"/>
      <c r="BD10" s="635"/>
      <c r="BE10" s="635"/>
      <c r="BF10" s="636"/>
      <c r="BG10" s="637">
        <v>
154874</v>
      </c>
      <c r="BH10" s="638"/>
      <c r="BI10" s="638"/>
      <c r="BJ10" s="638"/>
      <c r="BK10" s="638"/>
      <c r="BL10" s="638"/>
      <c r="BM10" s="638"/>
      <c r="BN10" s="639"/>
      <c r="BO10" s="640">
        <v>
2.2999999999999998</v>
      </c>
      <c r="BP10" s="640"/>
      <c r="BQ10" s="640"/>
      <c r="BR10" s="640"/>
      <c r="BS10" s="646" t="s">
        <v>
66</v>
      </c>
      <c r="BT10" s="638"/>
      <c r="BU10" s="638"/>
      <c r="BV10" s="638"/>
      <c r="BW10" s="638"/>
      <c r="BX10" s="638"/>
      <c r="BY10" s="638"/>
      <c r="BZ10" s="638"/>
      <c r="CA10" s="638"/>
      <c r="CB10" s="647"/>
      <c r="CD10" s="652" t="s">
        <v>
182</v>
      </c>
      <c r="CE10" s="653"/>
      <c r="CF10" s="653"/>
      <c r="CG10" s="653"/>
      <c r="CH10" s="653"/>
      <c r="CI10" s="653"/>
      <c r="CJ10" s="653"/>
      <c r="CK10" s="653"/>
      <c r="CL10" s="653"/>
      <c r="CM10" s="653"/>
      <c r="CN10" s="653"/>
      <c r="CO10" s="653"/>
      <c r="CP10" s="653"/>
      <c r="CQ10" s="654"/>
      <c r="CR10" s="637">
        <v>
131536</v>
      </c>
      <c r="CS10" s="638"/>
      <c r="CT10" s="638"/>
      <c r="CU10" s="638"/>
      <c r="CV10" s="638"/>
      <c r="CW10" s="638"/>
      <c r="CX10" s="638"/>
      <c r="CY10" s="639"/>
      <c r="CZ10" s="640">
        <v>
0.9</v>
      </c>
      <c r="DA10" s="640"/>
      <c r="DB10" s="640"/>
      <c r="DC10" s="640"/>
      <c r="DD10" s="646" t="s">
        <v>
66</v>
      </c>
      <c r="DE10" s="638"/>
      <c r="DF10" s="638"/>
      <c r="DG10" s="638"/>
      <c r="DH10" s="638"/>
      <c r="DI10" s="638"/>
      <c r="DJ10" s="638"/>
      <c r="DK10" s="638"/>
      <c r="DL10" s="638"/>
      <c r="DM10" s="638"/>
      <c r="DN10" s="638"/>
      <c r="DO10" s="638"/>
      <c r="DP10" s="639"/>
      <c r="DQ10" s="646">
        <v>
120815</v>
      </c>
      <c r="DR10" s="638"/>
      <c r="DS10" s="638"/>
      <c r="DT10" s="638"/>
      <c r="DU10" s="638"/>
      <c r="DV10" s="638"/>
      <c r="DW10" s="638"/>
      <c r="DX10" s="638"/>
      <c r="DY10" s="638"/>
      <c r="DZ10" s="638"/>
      <c r="EA10" s="638"/>
      <c r="EB10" s="638"/>
      <c r="EC10" s="647"/>
    </row>
    <row r="11" spans="2:143" ht="11.25" customHeight="1" x14ac:dyDescent="0.2">
      <c r="B11" s="634" t="s">
        <v>
183</v>
      </c>
      <c r="C11" s="635"/>
      <c r="D11" s="635"/>
      <c r="E11" s="635"/>
      <c r="F11" s="635"/>
      <c r="G11" s="635"/>
      <c r="H11" s="635"/>
      <c r="I11" s="635"/>
      <c r="J11" s="635"/>
      <c r="K11" s="635"/>
      <c r="L11" s="635"/>
      <c r="M11" s="635"/>
      <c r="N11" s="635"/>
      <c r="O11" s="635"/>
      <c r="P11" s="635"/>
      <c r="Q11" s="636"/>
      <c r="R11" s="637" t="s">
        <v>
66</v>
      </c>
      <c r="S11" s="638"/>
      <c r="T11" s="638"/>
      <c r="U11" s="638"/>
      <c r="V11" s="638"/>
      <c r="W11" s="638"/>
      <c r="X11" s="638"/>
      <c r="Y11" s="639"/>
      <c r="Z11" s="640" t="s">
        <v>
66</v>
      </c>
      <c r="AA11" s="640"/>
      <c r="AB11" s="640"/>
      <c r="AC11" s="640"/>
      <c r="AD11" s="641" t="s">
        <v>
66</v>
      </c>
      <c r="AE11" s="641"/>
      <c r="AF11" s="641"/>
      <c r="AG11" s="641"/>
      <c r="AH11" s="641"/>
      <c r="AI11" s="641"/>
      <c r="AJ11" s="641"/>
      <c r="AK11" s="641"/>
      <c r="AL11" s="642" t="s">
        <v>
66</v>
      </c>
      <c r="AM11" s="643"/>
      <c r="AN11" s="643"/>
      <c r="AO11" s="644"/>
      <c r="AP11" s="634" t="s">
        <v>
184</v>
      </c>
      <c r="AQ11" s="635"/>
      <c r="AR11" s="635"/>
      <c r="AS11" s="635"/>
      <c r="AT11" s="635"/>
      <c r="AU11" s="635"/>
      <c r="AV11" s="635"/>
      <c r="AW11" s="635"/>
      <c r="AX11" s="635"/>
      <c r="AY11" s="635"/>
      <c r="AZ11" s="635"/>
      <c r="BA11" s="635"/>
      <c r="BB11" s="635"/>
      <c r="BC11" s="635"/>
      <c r="BD11" s="635"/>
      <c r="BE11" s="635"/>
      <c r="BF11" s="636"/>
      <c r="BG11" s="637">
        <v>
374866</v>
      </c>
      <c r="BH11" s="638"/>
      <c r="BI11" s="638"/>
      <c r="BJ11" s="638"/>
      <c r="BK11" s="638"/>
      <c r="BL11" s="638"/>
      <c r="BM11" s="638"/>
      <c r="BN11" s="639"/>
      <c r="BO11" s="640">
        <v>
5.5</v>
      </c>
      <c r="BP11" s="640"/>
      <c r="BQ11" s="640"/>
      <c r="BR11" s="640"/>
      <c r="BS11" s="646">
        <v>
37271</v>
      </c>
      <c r="BT11" s="638"/>
      <c r="BU11" s="638"/>
      <c r="BV11" s="638"/>
      <c r="BW11" s="638"/>
      <c r="BX11" s="638"/>
      <c r="BY11" s="638"/>
      <c r="BZ11" s="638"/>
      <c r="CA11" s="638"/>
      <c r="CB11" s="647"/>
      <c r="CD11" s="652" t="s">
        <v>
185</v>
      </c>
      <c r="CE11" s="653"/>
      <c r="CF11" s="653"/>
      <c r="CG11" s="653"/>
      <c r="CH11" s="653"/>
      <c r="CI11" s="653"/>
      <c r="CJ11" s="653"/>
      <c r="CK11" s="653"/>
      <c r="CL11" s="653"/>
      <c r="CM11" s="653"/>
      <c r="CN11" s="653"/>
      <c r="CO11" s="653"/>
      <c r="CP11" s="653"/>
      <c r="CQ11" s="654"/>
      <c r="CR11" s="637">
        <v>
55496</v>
      </c>
      <c r="CS11" s="638"/>
      <c r="CT11" s="638"/>
      <c r="CU11" s="638"/>
      <c r="CV11" s="638"/>
      <c r="CW11" s="638"/>
      <c r="CX11" s="638"/>
      <c r="CY11" s="639"/>
      <c r="CZ11" s="640">
        <v>
0.4</v>
      </c>
      <c r="DA11" s="640"/>
      <c r="DB11" s="640"/>
      <c r="DC11" s="640"/>
      <c r="DD11" s="646" t="s">
        <v>
66</v>
      </c>
      <c r="DE11" s="638"/>
      <c r="DF11" s="638"/>
      <c r="DG11" s="638"/>
      <c r="DH11" s="638"/>
      <c r="DI11" s="638"/>
      <c r="DJ11" s="638"/>
      <c r="DK11" s="638"/>
      <c r="DL11" s="638"/>
      <c r="DM11" s="638"/>
      <c r="DN11" s="638"/>
      <c r="DO11" s="638"/>
      <c r="DP11" s="639"/>
      <c r="DQ11" s="646">
        <v>
41519</v>
      </c>
      <c r="DR11" s="638"/>
      <c r="DS11" s="638"/>
      <c r="DT11" s="638"/>
      <c r="DU11" s="638"/>
      <c r="DV11" s="638"/>
      <c r="DW11" s="638"/>
      <c r="DX11" s="638"/>
      <c r="DY11" s="638"/>
      <c r="DZ11" s="638"/>
      <c r="EA11" s="638"/>
      <c r="EB11" s="638"/>
      <c r="EC11" s="647"/>
    </row>
    <row r="12" spans="2:143" ht="11.25" customHeight="1" x14ac:dyDescent="0.2">
      <c r="B12" s="634" t="s">
        <v>
186</v>
      </c>
      <c r="C12" s="635"/>
      <c r="D12" s="635"/>
      <c r="E12" s="635"/>
      <c r="F12" s="635"/>
      <c r="G12" s="635"/>
      <c r="H12" s="635"/>
      <c r="I12" s="635"/>
      <c r="J12" s="635"/>
      <c r="K12" s="635"/>
      <c r="L12" s="635"/>
      <c r="M12" s="635"/>
      <c r="N12" s="635"/>
      <c r="O12" s="635"/>
      <c r="P12" s="635"/>
      <c r="Q12" s="636"/>
      <c r="R12" s="637">
        <v>
667669</v>
      </c>
      <c r="S12" s="638"/>
      <c r="T12" s="638"/>
      <c r="U12" s="638"/>
      <c r="V12" s="638"/>
      <c r="W12" s="638"/>
      <c r="X12" s="638"/>
      <c r="Y12" s="639"/>
      <c r="Z12" s="640">
        <v>
4.3</v>
      </c>
      <c r="AA12" s="640"/>
      <c r="AB12" s="640"/>
      <c r="AC12" s="640"/>
      <c r="AD12" s="641">
        <v>
667669</v>
      </c>
      <c r="AE12" s="641"/>
      <c r="AF12" s="641"/>
      <c r="AG12" s="641"/>
      <c r="AH12" s="641"/>
      <c r="AI12" s="641"/>
      <c r="AJ12" s="641"/>
      <c r="AK12" s="641"/>
      <c r="AL12" s="642">
        <v>
8.4</v>
      </c>
      <c r="AM12" s="643"/>
      <c r="AN12" s="643"/>
      <c r="AO12" s="644"/>
      <c r="AP12" s="634" t="s">
        <v>
187</v>
      </c>
      <c r="AQ12" s="635"/>
      <c r="AR12" s="635"/>
      <c r="AS12" s="635"/>
      <c r="AT12" s="635"/>
      <c r="AU12" s="635"/>
      <c r="AV12" s="635"/>
      <c r="AW12" s="635"/>
      <c r="AX12" s="635"/>
      <c r="AY12" s="635"/>
      <c r="AZ12" s="635"/>
      <c r="BA12" s="635"/>
      <c r="BB12" s="635"/>
      <c r="BC12" s="635"/>
      <c r="BD12" s="635"/>
      <c r="BE12" s="635"/>
      <c r="BF12" s="636"/>
      <c r="BG12" s="637">
        <v>
3374352</v>
      </c>
      <c r="BH12" s="638"/>
      <c r="BI12" s="638"/>
      <c r="BJ12" s="638"/>
      <c r="BK12" s="638"/>
      <c r="BL12" s="638"/>
      <c r="BM12" s="638"/>
      <c r="BN12" s="639"/>
      <c r="BO12" s="640">
        <v>
49.8</v>
      </c>
      <c r="BP12" s="640"/>
      <c r="BQ12" s="640"/>
      <c r="BR12" s="640"/>
      <c r="BS12" s="646" t="s">
        <v>
66</v>
      </c>
      <c r="BT12" s="638"/>
      <c r="BU12" s="638"/>
      <c r="BV12" s="638"/>
      <c r="BW12" s="638"/>
      <c r="BX12" s="638"/>
      <c r="BY12" s="638"/>
      <c r="BZ12" s="638"/>
      <c r="CA12" s="638"/>
      <c r="CB12" s="647"/>
      <c r="CD12" s="652" t="s">
        <v>
188</v>
      </c>
      <c r="CE12" s="653"/>
      <c r="CF12" s="653"/>
      <c r="CG12" s="653"/>
      <c r="CH12" s="653"/>
      <c r="CI12" s="653"/>
      <c r="CJ12" s="653"/>
      <c r="CK12" s="653"/>
      <c r="CL12" s="653"/>
      <c r="CM12" s="653"/>
      <c r="CN12" s="653"/>
      <c r="CO12" s="653"/>
      <c r="CP12" s="653"/>
      <c r="CQ12" s="654"/>
      <c r="CR12" s="637">
        <v>
86315</v>
      </c>
      <c r="CS12" s="638"/>
      <c r="CT12" s="638"/>
      <c r="CU12" s="638"/>
      <c r="CV12" s="638"/>
      <c r="CW12" s="638"/>
      <c r="CX12" s="638"/>
      <c r="CY12" s="639"/>
      <c r="CZ12" s="640">
        <v>
0.6</v>
      </c>
      <c r="DA12" s="640"/>
      <c r="DB12" s="640"/>
      <c r="DC12" s="640"/>
      <c r="DD12" s="646">
        <v>
8224</v>
      </c>
      <c r="DE12" s="638"/>
      <c r="DF12" s="638"/>
      <c r="DG12" s="638"/>
      <c r="DH12" s="638"/>
      <c r="DI12" s="638"/>
      <c r="DJ12" s="638"/>
      <c r="DK12" s="638"/>
      <c r="DL12" s="638"/>
      <c r="DM12" s="638"/>
      <c r="DN12" s="638"/>
      <c r="DO12" s="638"/>
      <c r="DP12" s="639"/>
      <c r="DQ12" s="646">
        <v>
71391</v>
      </c>
      <c r="DR12" s="638"/>
      <c r="DS12" s="638"/>
      <c r="DT12" s="638"/>
      <c r="DU12" s="638"/>
      <c r="DV12" s="638"/>
      <c r="DW12" s="638"/>
      <c r="DX12" s="638"/>
      <c r="DY12" s="638"/>
      <c r="DZ12" s="638"/>
      <c r="EA12" s="638"/>
      <c r="EB12" s="638"/>
      <c r="EC12" s="647"/>
    </row>
    <row r="13" spans="2:143" ht="11.25" customHeight="1" x14ac:dyDescent="0.2">
      <c r="B13" s="634" t="s">
        <v>
189</v>
      </c>
      <c r="C13" s="635"/>
      <c r="D13" s="635"/>
      <c r="E13" s="635"/>
      <c r="F13" s="635"/>
      <c r="G13" s="635"/>
      <c r="H13" s="635"/>
      <c r="I13" s="635"/>
      <c r="J13" s="635"/>
      <c r="K13" s="635"/>
      <c r="L13" s="635"/>
      <c r="M13" s="635"/>
      <c r="N13" s="635"/>
      <c r="O13" s="635"/>
      <c r="P13" s="635"/>
      <c r="Q13" s="636"/>
      <c r="R13" s="637" t="s">
        <v>
66</v>
      </c>
      <c r="S13" s="638"/>
      <c r="T13" s="638"/>
      <c r="U13" s="638"/>
      <c r="V13" s="638"/>
      <c r="W13" s="638"/>
      <c r="X13" s="638"/>
      <c r="Y13" s="639"/>
      <c r="Z13" s="640" t="s">
        <v>
66</v>
      </c>
      <c r="AA13" s="640"/>
      <c r="AB13" s="640"/>
      <c r="AC13" s="640"/>
      <c r="AD13" s="641" t="s">
        <v>
66</v>
      </c>
      <c r="AE13" s="641"/>
      <c r="AF13" s="641"/>
      <c r="AG13" s="641"/>
      <c r="AH13" s="641"/>
      <c r="AI13" s="641"/>
      <c r="AJ13" s="641"/>
      <c r="AK13" s="641"/>
      <c r="AL13" s="642" t="s">
        <v>
66</v>
      </c>
      <c r="AM13" s="643"/>
      <c r="AN13" s="643"/>
      <c r="AO13" s="644"/>
      <c r="AP13" s="634" t="s">
        <v>
190</v>
      </c>
      <c r="AQ13" s="635"/>
      <c r="AR13" s="635"/>
      <c r="AS13" s="635"/>
      <c r="AT13" s="635"/>
      <c r="AU13" s="635"/>
      <c r="AV13" s="635"/>
      <c r="AW13" s="635"/>
      <c r="AX13" s="635"/>
      <c r="AY13" s="635"/>
      <c r="AZ13" s="635"/>
      <c r="BA13" s="635"/>
      <c r="BB13" s="635"/>
      <c r="BC13" s="635"/>
      <c r="BD13" s="635"/>
      <c r="BE13" s="635"/>
      <c r="BF13" s="636"/>
      <c r="BG13" s="637">
        <v>
3304493</v>
      </c>
      <c r="BH13" s="638"/>
      <c r="BI13" s="638"/>
      <c r="BJ13" s="638"/>
      <c r="BK13" s="638"/>
      <c r="BL13" s="638"/>
      <c r="BM13" s="638"/>
      <c r="BN13" s="639"/>
      <c r="BO13" s="640">
        <v>
48.7</v>
      </c>
      <c r="BP13" s="640"/>
      <c r="BQ13" s="640"/>
      <c r="BR13" s="640"/>
      <c r="BS13" s="646" t="s">
        <v>
66</v>
      </c>
      <c r="BT13" s="638"/>
      <c r="BU13" s="638"/>
      <c r="BV13" s="638"/>
      <c r="BW13" s="638"/>
      <c r="BX13" s="638"/>
      <c r="BY13" s="638"/>
      <c r="BZ13" s="638"/>
      <c r="CA13" s="638"/>
      <c r="CB13" s="647"/>
      <c r="CD13" s="652" t="s">
        <v>
191</v>
      </c>
      <c r="CE13" s="653"/>
      <c r="CF13" s="653"/>
      <c r="CG13" s="653"/>
      <c r="CH13" s="653"/>
      <c r="CI13" s="653"/>
      <c r="CJ13" s="653"/>
      <c r="CK13" s="653"/>
      <c r="CL13" s="653"/>
      <c r="CM13" s="653"/>
      <c r="CN13" s="653"/>
      <c r="CO13" s="653"/>
      <c r="CP13" s="653"/>
      <c r="CQ13" s="654"/>
      <c r="CR13" s="637">
        <v>
2742267</v>
      </c>
      <c r="CS13" s="638"/>
      <c r="CT13" s="638"/>
      <c r="CU13" s="638"/>
      <c r="CV13" s="638"/>
      <c r="CW13" s="638"/>
      <c r="CX13" s="638"/>
      <c r="CY13" s="639"/>
      <c r="CZ13" s="640">
        <v>
17.899999999999999</v>
      </c>
      <c r="DA13" s="640"/>
      <c r="DB13" s="640"/>
      <c r="DC13" s="640"/>
      <c r="DD13" s="646">
        <v>
1737135</v>
      </c>
      <c r="DE13" s="638"/>
      <c r="DF13" s="638"/>
      <c r="DG13" s="638"/>
      <c r="DH13" s="638"/>
      <c r="DI13" s="638"/>
      <c r="DJ13" s="638"/>
      <c r="DK13" s="638"/>
      <c r="DL13" s="638"/>
      <c r="DM13" s="638"/>
      <c r="DN13" s="638"/>
      <c r="DO13" s="638"/>
      <c r="DP13" s="639"/>
      <c r="DQ13" s="646">
        <v>
1691412</v>
      </c>
      <c r="DR13" s="638"/>
      <c r="DS13" s="638"/>
      <c r="DT13" s="638"/>
      <c r="DU13" s="638"/>
      <c r="DV13" s="638"/>
      <c r="DW13" s="638"/>
      <c r="DX13" s="638"/>
      <c r="DY13" s="638"/>
      <c r="DZ13" s="638"/>
      <c r="EA13" s="638"/>
      <c r="EB13" s="638"/>
      <c r="EC13" s="647"/>
    </row>
    <row r="14" spans="2:143" ht="11.25" customHeight="1" x14ac:dyDescent="0.2">
      <c r="B14" s="634" t="s">
        <v>
192</v>
      </c>
      <c r="C14" s="635"/>
      <c r="D14" s="635"/>
      <c r="E14" s="635"/>
      <c r="F14" s="635"/>
      <c r="G14" s="635"/>
      <c r="H14" s="635"/>
      <c r="I14" s="635"/>
      <c r="J14" s="635"/>
      <c r="K14" s="635"/>
      <c r="L14" s="635"/>
      <c r="M14" s="635"/>
      <c r="N14" s="635"/>
      <c r="O14" s="635"/>
      <c r="P14" s="635"/>
      <c r="Q14" s="636"/>
      <c r="R14" s="637" t="s">
        <v>
66</v>
      </c>
      <c r="S14" s="638"/>
      <c r="T14" s="638"/>
      <c r="U14" s="638"/>
      <c r="V14" s="638"/>
      <c r="W14" s="638"/>
      <c r="X14" s="638"/>
      <c r="Y14" s="639"/>
      <c r="Z14" s="640" t="s">
        <v>
66</v>
      </c>
      <c r="AA14" s="640"/>
      <c r="AB14" s="640"/>
      <c r="AC14" s="640"/>
      <c r="AD14" s="641" t="s">
        <v>
66</v>
      </c>
      <c r="AE14" s="641"/>
      <c r="AF14" s="641"/>
      <c r="AG14" s="641"/>
      <c r="AH14" s="641"/>
      <c r="AI14" s="641"/>
      <c r="AJ14" s="641"/>
      <c r="AK14" s="641"/>
      <c r="AL14" s="642" t="s">
        <v>
66</v>
      </c>
      <c r="AM14" s="643"/>
      <c r="AN14" s="643"/>
      <c r="AO14" s="644"/>
      <c r="AP14" s="634" t="s">
        <v>
193</v>
      </c>
      <c r="AQ14" s="635"/>
      <c r="AR14" s="635"/>
      <c r="AS14" s="635"/>
      <c r="AT14" s="635"/>
      <c r="AU14" s="635"/>
      <c r="AV14" s="635"/>
      <c r="AW14" s="635"/>
      <c r="AX14" s="635"/>
      <c r="AY14" s="635"/>
      <c r="AZ14" s="635"/>
      <c r="BA14" s="635"/>
      <c r="BB14" s="635"/>
      <c r="BC14" s="635"/>
      <c r="BD14" s="635"/>
      <c r="BE14" s="635"/>
      <c r="BF14" s="636"/>
      <c r="BG14" s="637">
        <v>
92363</v>
      </c>
      <c r="BH14" s="638"/>
      <c r="BI14" s="638"/>
      <c r="BJ14" s="638"/>
      <c r="BK14" s="638"/>
      <c r="BL14" s="638"/>
      <c r="BM14" s="638"/>
      <c r="BN14" s="639"/>
      <c r="BO14" s="640">
        <v>
1.4</v>
      </c>
      <c r="BP14" s="640"/>
      <c r="BQ14" s="640"/>
      <c r="BR14" s="640"/>
      <c r="BS14" s="646" t="s">
        <v>
66</v>
      </c>
      <c r="BT14" s="638"/>
      <c r="BU14" s="638"/>
      <c r="BV14" s="638"/>
      <c r="BW14" s="638"/>
      <c r="BX14" s="638"/>
      <c r="BY14" s="638"/>
      <c r="BZ14" s="638"/>
      <c r="CA14" s="638"/>
      <c r="CB14" s="647"/>
      <c r="CD14" s="652" t="s">
        <v>
194</v>
      </c>
      <c r="CE14" s="653"/>
      <c r="CF14" s="653"/>
      <c r="CG14" s="653"/>
      <c r="CH14" s="653"/>
      <c r="CI14" s="653"/>
      <c r="CJ14" s="653"/>
      <c r="CK14" s="653"/>
      <c r="CL14" s="653"/>
      <c r="CM14" s="653"/>
      <c r="CN14" s="653"/>
      <c r="CO14" s="653"/>
      <c r="CP14" s="653"/>
      <c r="CQ14" s="654"/>
      <c r="CR14" s="637">
        <v>
607086</v>
      </c>
      <c r="CS14" s="638"/>
      <c r="CT14" s="638"/>
      <c r="CU14" s="638"/>
      <c r="CV14" s="638"/>
      <c r="CW14" s="638"/>
      <c r="CX14" s="638"/>
      <c r="CY14" s="639"/>
      <c r="CZ14" s="640">
        <v>
4</v>
      </c>
      <c r="DA14" s="640"/>
      <c r="DB14" s="640"/>
      <c r="DC14" s="640"/>
      <c r="DD14" s="646">
        <v>
53434</v>
      </c>
      <c r="DE14" s="638"/>
      <c r="DF14" s="638"/>
      <c r="DG14" s="638"/>
      <c r="DH14" s="638"/>
      <c r="DI14" s="638"/>
      <c r="DJ14" s="638"/>
      <c r="DK14" s="638"/>
      <c r="DL14" s="638"/>
      <c r="DM14" s="638"/>
      <c r="DN14" s="638"/>
      <c r="DO14" s="638"/>
      <c r="DP14" s="639"/>
      <c r="DQ14" s="646">
        <v>
559111</v>
      </c>
      <c r="DR14" s="638"/>
      <c r="DS14" s="638"/>
      <c r="DT14" s="638"/>
      <c r="DU14" s="638"/>
      <c r="DV14" s="638"/>
      <c r="DW14" s="638"/>
      <c r="DX14" s="638"/>
      <c r="DY14" s="638"/>
      <c r="DZ14" s="638"/>
      <c r="EA14" s="638"/>
      <c r="EB14" s="638"/>
      <c r="EC14" s="647"/>
    </row>
    <row r="15" spans="2:143" ht="11.25" customHeight="1" x14ac:dyDescent="0.2">
      <c r="B15" s="634" t="s">
        <v>
195</v>
      </c>
      <c r="C15" s="635"/>
      <c r="D15" s="635"/>
      <c r="E15" s="635"/>
      <c r="F15" s="635"/>
      <c r="G15" s="635"/>
      <c r="H15" s="635"/>
      <c r="I15" s="635"/>
      <c r="J15" s="635"/>
      <c r="K15" s="635"/>
      <c r="L15" s="635"/>
      <c r="M15" s="635"/>
      <c r="N15" s="635"/>
      <c r="O15" s="635"/>
      <c r="P15" s="635"/>
      <c r="Q15" s="636"/>
      <c r="R15" s="637">
        <v>
47034</v>
      </c>
      <c r="S15" s="638"/>
      <c r="T15" s="638"/>
      <c r="U15" s="638"/>
      <c r="V15" s="638"/>
      <c r="W15" s="638"/>
      <c r="X15" s="638"/>
      <c r="Y15" s="639"/>
      <c r="Z15" s="640">
        <v>
0.3</v>
      </c>
      <c r="AA15" s="640"/>
      <c r="AB15" s="640"/>
      <c r="AC15" s="640"/>
      <c r="AD15" s="641">
        <v>
47034</v>
      </c>
      <c r="AE15" s="641"/>
      <c r="AF15" s="641"/>
      <c r="AG15" s="641"/>
      <c r="AH15" s="641"/>
      <c r="AI15" s="641"/>
      <c r="AJ15" s="641"/>
      <c r="AK15" s="641"/>
      <c r="AL15" s="642">
        <v>
0.6</v>
      </c>
      <c r="AM15" s="643"/>
      <c r="AN15" s="643"/>
      <c r="AO15" s="644"/>
      <c r="AP15" s="634" t="s">
        <v>
196</v>
      </c>
      <c r="AQ15" s="635"/>
      <c r="AR15" s="635"/>
      <c r="AS15" s="635"/>
      <c r="AT15" s="635"/>
      <c r="AU15" s="635"/>
      <c r="AV15" s="635"/>
      <c r="AW15" s="635"/>
      <c r="AX15" s="635"/>
      <c r="AY15" s="635"/>
      <c r="AZ15" s="635"/>
      <c r="BA15" s="635"/>
      <c r="BB15" s="635"/>
      <c r="BC15" s="635"/>
      <c r="BD15" s="635"/>
      <c r="BE15" s="635"/>
      <c r="BF15" s="636"/>
      <c r="BG15" s="637">
        <v>
386744</v>
      </c>
      <c r="BH15" s="638"/>
      <c r="BI15" s="638"/>
      <c r="BJ15" s="638"/>
      <c r="BK15" s="638"/>
      <c r="BL15" s="638"/>
      <c r="BM15" s="638"/>
      <c r="BN15" s="639"/>
      <c r="BO15" s="640">
        <v>
5.7</v>
      </c>
      <c r="BP15" s="640"/>
      <c r="BQ15" s="640"/>
      <c r="BR15" s="640"/>
      <c r="BS15" s="646" t="s">
        <v>
66</v>
      </c>
      <c r="BT15" s="638"/>
      <c r="BU15" s="638"/>
      <c r="BV15" s="638"/>
      <c r="BW15" s="638"/>
      <c r="BX15" s="638"/>
      <c r="BY15" s="638"/>
      <c r="BZ15" s="638"/>
      <c r="CA15" s="638"/>
      <c r="CB15" s="647"/>
      <c r="CD15" s="652" t="s">
        <v>
197</v>
      </c>
      <c r="CE15" s="653"/>
      <c r="CF15" s="653"/>
      <c r="CG15" s="653"/>
      <c r="CH15" s="653"/>
      <c r="CI15" s="653"/>
      <c r="CJ15" s="653"/>
      <c r="CK15" s="653"/>
      <c r="CL15" s="653"/>
      <c r="CM15" s="653"/>
      <c r="CN15" s="653"/>
      <c r="CO15" s="653"/>
      <c r="CP15" s="653"/>
      <c r="CQ15" s="654"/>
      <c r="CR15" s="637">
        <v>
1602507</v>
      </c>
      <c r="CS15" s="638"/>
      <c r="CT15" s="638"/>
      <c r="CU15" s="638"/>
      <c r="CV15" s="638"/>
      <c r="CW15" s="638"/>
      <c r="CX15" s="638"/>
      <c r="CY15" s="639"/>
      <c r="CZ15" s="640">
        <v>
10.5</v>
      </c>
      <c r="DA15" s="640"/>
      <c r="DB15" s="640"/>
      <c r="DC15" s="640"/>
      <c r="DD15" s="646">
        <v>
389046</v>
      </c>
      <c r="DE15" s="638"/>
      <c r="DF15" s="638"/>
      <c r="DG15" s="638"/>
      <c r="DH15" s="638"/>
      <c r="DI15" s="638"/>
      <c r="DJ15" s="638"/>
      <c r="DK15" s="638"/>
      <c r="DL15" s="638"/>
      <c r="DM15" s="638"/>
      <c r="DN15" s="638"/>
      <c r="DO15" s="638"/>
      <c r="DP15" s="639"/>
      <c r="DQ15" s="646">
        <v>
1023677</v>
      </c>
      <c r="DR15" s="638"/>
      <c r="DS15" s="638"/>
      <c r="DT15" s="638"/>
      <c r="DU15" s="638"/>
      <c r="DV15" s="638"/>
      <c r="DW15" s="638"/>
      <c r="DX15" s="638"/>
      <c r="DY15" s="638"/>
      <c r="DZ15" s="638"/>
      <c r="EA15" s="638"/>
      <c r="EB15" s="638"/>
      <c r="EC15" s="647"/>
    </row>
    <row r="16" spans="2:143" ht="11.25" customHeight="1" x14ac:dyDescent="0.2">
      <c r="B16" s="634" t="s">
        <v>
198</v>
      </c>
      <c r="C16" s="635"/>
      <c r="D16" s="635"/>
      <c r="E16" s="635"/>
      <c r="F16" s="635"/>
      <c r="G16" s="635"/>
      <c r="H16" s="635"/>
      <c r="I16" s="635"/>
      <c r="J16" s="635"/>
      <c r="K16" s="635"/>
      <c r="L16" s="635"/>
      <c r="M16" s="635"/>
      <c r="N16" s="635"/>
      <c r="O16" s="635"/>
      <c r="P16" s="635"/>
      <c r="Q16" s="636"/>
      <c r="R16" s="637" t="s">
        <v>
66</v>
      </c>
      <c r="S16" s="638"/>
      <c r="T16" s="638"/>
      <c r="U16" s="638"/>
      <c r="V16" s="638"/>
      <c r="W16" s="638"/>
      <c r="X16" s="638"/>
      <c r="Y16" s="639"/>
      <c r="Z16" s="640" t="s">
        <v>
66</v>
      </c>
      <c r="AA16" s="640"/>
      <c r="AB16" s="640"/>
      <c r="AC16" s="640"/>
      <c r="AD16" s="641" t="s">
        <v>
66</v>
      </c>
      <c r="AE16" s="641"/>
      <c r="AF16" s="641"/>
      <c r="AG16" s="641"/>
      <c r="AH16" s="641"/>
      <c r="AI16" s="641"/>
      <c r="AJ16" s="641"/>
      <c r="AK16" s="641"/>
      <c r="AL16" s="642" t="s">
        <v>
66</v>
      </c>
      <c r="AM16" s="643"/>
      <c r="AN16" s="643"/>
      <c r="AO16" s="644"/>
      <c r="AP16" s="634" t="s">
        <v>
199</v>
      </c>
      <c r="AQ16" s="635"/>
      <c r="AR16" s="635"/>
      <c r="AS16" s="635"/>
      <c r="AT16" s="635"/>
      <c r="AU16" s="635"/>
      <c r="AV16" s="635"/>
      <c r="AW16" s="635"/>
      <c r="AX16" s="635"/>
      <c r="AY16" s="635"/>
      <c r="AZ16" s="635"/>
      <c r="BA16" s="635"/>
      <c r="BB16" s="635"/>
      <c r="BC16" s="635"/>
      <c r="BD16" s="635"/>
      <c r="BE16" s="635"/>
      <c r="BF16" s="636"/>
      <c r="BG16" s="637" t="s">
        <v>
66</v>
      </c>
      <c r="BH16" s="638"/>
      <c r="BI16" s="638"/>
      <c r="BJ16" s="638"/>
      <c r="BK16" s="638"/>
      <c r="BL16" s="638"/>
      <c r="BM16" s="638"/>
      <c r="BN16" s="639"/>
      <c r="BO16" s="640" t="s">
        <v>
66</v>
      </c>
      <c r="BP16" s="640"/>
      <c r="BQ16" s="640"/>
      <c r="BR16" s="640"/>
      <c r="BS16" s="646" t="s">
        <v>
66</v>
      </c>
      <c r="BT16" s="638"/>
      <c r="BU16" s="638"/>
      <c r="BV16" s="638"/>
      <c r="BW16" s="638"/>
      <c r="BX16" s="638"/>
      <c r="BY16" s="638"/>
      <c r="BZ16" s="638"/>
      <c r="CA16" s="638"/>
      <c r="CB16" s="647"/>
      <c r="CD16" s="652" t="s">
        <v>
200</v>
      </c>
      <c r="CE16" s="653"/>
      <c r="CF16" s="653"/>
      <c r="CG16" s="653"/>
      <c r="CH16" s="653"/>
      <c r="CI16" s="653"/>
      <c r="CJ16" s="653"/>
      <c r="CK16" s="653"/>
      <c r="CL16" s="653"/>
      <c r="CM16" s="653"/>
      <c r="CN16" s="653"/>
      <c r="CO16" s="653"/>
      <c r="CP16" s="653"/>
      <c r="CQ16" s="654"/>
      <c r="CR16" s="637" t="s">
        <v>
66</v>
      </c>
      <c r="CS16" s="638"/>
      <c r="CT16" s="638"/>
      <c r="CU16" s="638"/>
      <c r="CV16" s="638"/>
      <c r="CW16" s="638"/>
      <c r="CX16" s="638"/>
      <c r="CY16" s="639"/>
      <c r="CZ16" s="640" t="s">
        <v>
66</v>
      </c>
      <c r="DA16" s="640"/>
      <c r="DB16" s="640"/>
      <c r="DC16" s="640"/>
      <c r="DD16" s="646" t="s">
        <v>
66</v>
      </c>
      <c r="DE16" s="638"/>
      <c r="DF16" s="638"/>
      <c r="DG16" s="638"/>
      <c r="DH16" s="638"/>
      <c r="DI16" s="638"/>
      <c r="DJ16" s="638"/>
      <c r="DK16" s="638"/>
      <c r="DL16" s="638"/>
      <c r="DM16" s="638"/>
      <c r="DN16" s="638"/>
      <c r="DO16" s="638"/>
      <c r="DP16" s="639"/>
      <c r="DQ16" s="646" t="s">
        <v>
66</v>
      </c>
      <c r="DR16" s="638"/>
      <c r="DS16" s="638"/>
      <c r="DT16" s="638"/>
      <c r="DU16" s="638"/>
      <c r="DV16" s="638"/>
      <c r="DW16" s="638"/>
      <c r="DX16" s="638"/>
      <c r="DY16" s="638"/>
      <c r="DZ16" s="638"/>
      <c r="EA16" s="638"/>
      <c r="EB16" s="638"/>
      <c r="EC16" s="647"/>
    </row>
    <row r="17" spans="2:133" ht="11.25" customHeight="1" x14ac:dyDescent="0.2">
      <c r="B17" s="634" t="s">
        <v>
201</v>
      </c>
      <c r="C17" s="635"/>
      <c r="D17" s="635"/>
      <c r="E17" s="635"/>
      <c r="F17" s="635"/>
      <c r="G17" s="635"/>
      <c r="H17" s="635"/>
      <c r="I17" s="635"/>
      <c r="J17" s="635"/>
      <c r="K17" s="635"/>
      <c r="L17" s="635"/>
      <c r="M17" s="635"/>
      <c r="N17" s="635"/>
      <c r="O17" s="635"/>
      <c r="P17" s="635"/>
      <c r="Q17" s="636"/>
      <c r="R17" s="637">
        <v>
33339</v>
      </c>
      <c r="S17" s="638"/>
      <c r="T17" s="638"/>
      <c r="U17" s="638"/>
      <c r="V17" s="638"/>
      <c r="W17" s="638"/>
      <c r="X17" s="638"/>
      <c r="Y17" s="639"/>
      <c r="Z17" s="640">
        <v>
0.2</v>
      </c>
      <c r="AA17" s="640"/>
      <c r="AB17" s="640"/>
      <c r="AC17" s="640"/>
      <c r="AD17" s="641">
        <v>
33339</v>
      </c>
      <c r="AE17" s="641"/>
      <c r="AF17" s="641"/>
      <c r="AG17" s="641"/>
      <c r="AH17" s="641"/>
      <c r="AI17" s="641"/>
      <c r="AJ17" s="641"/>
      <c r="AK17" s="641"/>
      <c r="AL17" s="642">
        <v>
0.4</v>
      </c>
      <c r="AM17" s="643"/>
      <c r="AN17" s="643"/>
      <c r="AO17" s="644"/>
      <c r="AP17" s="634" t="s">
        <v>
202</v>
      </c>
      <c r="AQ17" s="635"/>
      <c r="AR17" s="635"/>
      <c r="AS17" s="635"/>
      <c r="AT17" s="635"/>
      <c r="AU17" s="635"/>
      <c r="AV17" s="635"/>
      <c r="AW17" s="635"/>
      <c r="AX17" s="635"/>
      <c r="AY17" s="635"/>
      <c r="AZ17" s="635"/>
      <c r="BA17" s="635"/>
      <c r="BB17" s="635"/>
      <c r="BC17" s="635"/>
      <c r="BD17" s="635"/>
      <c r="BE17" s="635"/>
      <c r="BF17" s="636"/>
      <c r="BG17" s="637" t="s">
        <v>
66</v>
      </c>
      <c r="BH17" s="638"/>
      <c r="BI17" s="638"/>
      <c r="BJ17" s="638"/>
      <c r="BK17" s="638"/>
      <c r="BL17" s="638"/>
      <c r="BM17" s="638"/>
      <c r="BN17" s="639"/>
      <c r="BO17" s="640" t="s">
        <v>
66</v>
      </c>
      <c r="BP17" s="640"/>
      <c r="BQ17" s="640"/>
      <c r="BR17" s="640"/>
      <c r="BS17" s="646" t="s">
        <v>
66</v>
      </c>
      <c r="BT17" s="638"/>
      <c r="BU17" s="638"/>
      <c r="BV17" s="638"/>
      <c r="BW17" s="638"/>
      <c r="BX17" s="638"/>
      <c r="BY17" s="638"/>
      <c r="BZ17" s="638"/>
      <c r="CA17" s="638"/>
      <c r="CB17" s="647"/>
      <c r="CD17" s="652" t="s">
        <v>
203</v>
      </c>
      <c r="CE17" s="653"/>
      <c r="CF17" s="653"/>
      <c r="CG17" s="653"/>
      <c r="CH17" s="653"/>
      <c r="CI17" s="653"/>
      <c r="CJ17" s="653"/>
      <c r="CK17" s="653"/>
      <c r="CL17" s="653"/>
      <c r="CM17" s="653"/>
      <c r="CN17" s="653"/>
      <c r="CO17" s="653"/>
      <c r="CP17" s="653"/>
      <c r="CQ17" s="654"/>
      <c r="CR17" s="637">
        <v>
500614</v>
      </c>
      <c r="CS17" s="638"/>
      <c r="CT17" s="638"/>
      <c r="CU17" s="638"/>
      <c r="CV17" s="638"/>
      <c r="CW17" s="638"/>
      <c r="CX17" s="638"/>
      <c r="CY17" s="639"/>
      <c r="CZ17" s="640">
        <v>
3.3</v>
      </c>
      <c r="DA17" s="640"/>
      <c r="DB17" s="640"/>
      <c r="DC17" s="640"/>
      <c r="DD17" s="646" t="s">
        <v>
66</v>
      </c>
      <c r="DE17" s="638"/>
      <c r="DF17" s="638"/>
      <c r="DG17" s="638"/>
      <c r="DH17" s="638"/>
      <c r="DI17" s="638"/>
      <c r="DJ17" s="638"/>
      <c r="DK17" s="638"/>
      <c r="DL17" s="638"/>
      <c r="DM17" s="638"/>
      <c r="DN17" s="638"/>
      <c r="DO17" s="638"/>
      <c r="DP17" s="639"/>
      <c r="DQ17" s="646">
        <v>
500614</v>
      </c>
      <c r="DR17" s="638"/>
      <c r="DS17" s="638"/>
      <c r="DT17" s="638"/>
      <c r="DU17" s="638"/>
      <c r="DV17" s="638"/>
      <c r="DW17" s="638"/>
      <c r="DX17" s="638"/>
      <c r="DY17" s="638"/>
      <c r="DZ17" s="638"/>
      <c r="EA17" s="638"/>
      <c r="EB17" s="638"/>
      <c r="EC17" s="647"/>
    </row>
    <row r="18" spans="2:133" ht="11.25" customHeight="1" x14ac:dyDescent="0.2">
      <c r="B18" s="634" t="s">
        <v>
204</v>
      </c>
      <c r="C18" s="635"/>
      <c r="D18" s="635"/>
      <c r="E18" s="635"/>
      <c r="F18" s="635"/>
      <c r="G18" s="635"/>
      <c r="H18" s="635"/>
      <c r="I18" s="635"/>
      <c r="J18" s="635"/>
      <c r="K18" s="635"/>
      <c r="L18" s="635"/>
      <c r="M18" s="635"/>
      <c r="N18" s="635"/>
      <c r="O18" s="635"/>
      <c r="P18" s="635"/>
      <c r="Q18" s="636"/>
      <c r="R18" s="637">
        <v>
64754</v>
      </c>
      <c r="S18" s="638"/>
      <c r="T18" s="638"/>
      <c r="U18" s="638"/>
      <c r="V18" s="638"/>
      <c r="W18" s="638"/>
      <c r="X18" s="638"/>
      <c r="Y18" s="639"/>
      <c r="Z18" s="640">
        <v>
0.4</v>
      </c>
      <c r="AA18" s="640"/>
      <c r="AB18" s="640"/>
      <c r="AC18" s="640"/>
      <c r="AD18" s="641">
        <v>
4975</v>
      </c>
      <c r="AE18" s="641"/>
      <c r="AF18" s="641"/>
      <c r="AG18" s="641"/>
      <c r="AH18" s="641"/>
      <c r="AI18" s="641"/>
      <c r="AJ18" s="641"/>
      <c r="AK18" s="641"/>
      <c r="AL18" s="642">
        <v>
0.1</v>
      </c>
      <c r="AM18" s="643"/>
      <c r="AN18" s="643"/>
      <c r="AO18" s="644"/>
      <c r="AP18" s="634" t="s">
        <v>
205</v>
      </c>
      <c r="AQ18" s="635"/>
      <c r="AR18" s="635"/>
      <c r="AS18" s="635"/>
      <c r="AT18" s="635"/>
      <c r="AU18" s="635"/>
      <c r="AV18" s="635"/>
      <c r="AW18" s="635"/>
      <c r="AX18" s="635"/>
      <c r="AY18" s="635"/>
      <c r="AZ18" s="635"/>
      <c r="BA18" s="635"/>
      <c r="BB18" s="635"/>
      <c r="BC18" s="635"/>
      <c r="BD18" s="635"/>
      <c r="BE18" s="635"/>
      <c r="BF18" s="636"/>
      <c r="BG18" s="637" t="s">
        <v>
66</v>
      </c>
      <c r="BH18" s="638"/>
      <c r="BI18" s="638"/>
      <c r="BJ18" s="638"/>
      <c r="BK18" s="638"/>
      <c r="BL18" s="638"/>
      <c r="BM18" s="638"/>
      <c r="BN18" s="639"/>
      <c r="BO18" s="640" t="s">
        <v>
66</v>
      </c>
      <c r="BP18" s="640"/>
      <c r="BQ18" s="640"/>
      <c r="BR18" s="640"/>
      <c r="BS18" s="646" t="s">
        <v>
66</v>
      </c>
      <c r="BT18" s="638"/>
      <c r="BU18" s="638"/>
      <c r="BV18" s="638"/>
      <c r="BW18" s="638"/>
      <c r="BX18" s="638"/>
      <c r="BY18" s="638"/>
      <c r="BZ18" s="638"/>
      <c r="CA18" s="638"/>
      <c r="CB18" s="647"/>
      <c r="CD18" s="652" t="s">
        <v>
206</v>
      </c>
      <c r="CE18" s="653"/>
      <c r="CF18" s="653"/>
      <c r="CG18" s="653"/>
      <c r="CH18" s="653"/>
      <c r="CI18" s="653"/>
      <c r="CJ18" s="653"/>
      <c r="CK18" s="653"/>
      <c r="CL18" s="653"/>
      <c r="CM18" s="653"/>
      <c r="CN18" s="653"/>
      <c r="CO18" s="653"/>
      <c r="CP18" s="653"/>
      <c r="CQ18" s="654"/>
      <c r="CR18" s="637" t="s">
        <v>
66</v>
      </c>
      <c r="CS18" s="638"/>
      <c r="CT18" s="638"/>
      <c r="CU18" s="638"/>
      <c r="CV18" s="638"/>
      <c r="CW18" s="638"/>
      <c r="CX18" s="638"/>
      <c r="CY18" s="639"/>
      <c r="CZ18" s="640" t="s">
        <v>
66</v>
      </c>
      <c r="DA18" s="640"/>
      <c r="DB18" s="640"/>
      <c r="DC18" s="640"/>
      <c r="DD18" s="646" t="s">
        <v>
66</v>
      </c>
      <c r="DE18" s="638"/>
      <c r="DF18" s="638"/>
      <c r="DG18" s="638"/>
      <c r="DH18" s="638"/>
      <c r="DI18" s="638"/>
      <c r="DJ18" s="638"/>
      <c r="DK18" s="638"/>
      <c r="DL18" s="638"/>
      <c r="DM18" s="638"/>
      <c r="DN18" s="638"/>
      <c r="DO18" s="638"/>
      <c r="DP18" s="639"/>
      <c r="DQ18" s="646" t="s">
        <v>
66</v>
      </c>
      <c r="DR18" s="638"/>
      <c r="DS18" s="638"/>
      <c r="DT18" s="638"/>
      <c r="DU18" s="638"/>
      <c r="DV18" s="638"/>
      <c r="DW18" s="638"/>
      <c r="DX18" s="638"/>
      <c r="DY18" s="638"/>
      <c r="DZ18" s="638"/>
      <c r="EA18" s="638"/>
      <c r="EB18" s="638"/>
      <c r="EC18" s="647"/>
    </row>
    <row r="19" spans="2:133" ht="11.25" customHeight="1" x14ac:dyDescent="0.2">
      <c r="B19" s="634" t="s">
        <v>
207</v>
      </c>
      <c r="C19" s="635"/>
      <c r="D19" s="635"/>
      <c r="E19" s="635"/>
      <c r="F19" s="635"/>
      <c r="G19" s="635"/>
      <c r="H19" s="635"/>
      <c r="I19" s="635"/>
      <c r="J19" s="635"/>
      <c r="K19" s="635"/>
      <c r="L19" s="635"/>
      <c r="M19" s="635"/>
      <c r="N19" s="635"/>
      <c r="O19" s="635"/>
      <c r="P19" s="635"/>
      <c r="Q19" s="636"/>
      <c r="R19" s="637">
        <v>
4975</v>
      </c>
      <c r="S19" s="638"/>
      <c r="T19" s="638"/>
      <c r="U19" s="638"/>
      <c r="V19" s="638"/>
      <c r="W19" s="638"/>
      <c r="X19" s="638"/>
      <c r="Y19" s="639"/>
      <c r="Z19" s="640">
        <v>
0</v>
      </c>
      <c r="AA19" s="640"/>
      <c r="AB19" s="640"/>
      <c r="AC19" s="640"/>
      <c r="AD19" s="641">
        <v>
4975</v>
      </c>
      <c r="AE19" s="641"/>
      <c r="AF19" s="641"/>
      <c r="AG19" s="641"/>
      <c r="AH19" s="641"/>
      <c r="AI19" s="641"/>
      <c r="AJ19" s="641"/>
      <c r="AK19" s="641"/>
      <c r="AL19" s="642">
        <v>
0.1</v>
      </c>
      <c r="AM19" s="643"/>
      <c r="AN19" s="643"/>
      <c r="AO19" s="644"/>
      <c r="AP19" s="634" t="s">
        <v>
208</v>
      </c>
      <c r="AQ19" s="635"/>
      <c r="AR19" s="635"/>
      <c r="AS19" s="635"/>
      <c r="AT19" s="635"/>
      <c r="AU19" s="635"/>
      <c r="AV19" s="635"/>
      <c r="AW19" s="635"/>
      <c r="AX19" s="635"/>
      <c r="AY19" s="635"/>
      <c r="AZ19" s="635"/>
      <c r="BA19" s="635"/>
      <c r="BB19" s="635"/>
      <c r="BC19" s="635"/>
      <c r="BD19" s="635"/>
      <c r="BE19" s="635"/>
      <c r="BF19" s="636"/>
      <c r="BG19" s="637">
        <v>
555141</v>
      </c>
      <c r="BH19" s="638"/>
      <c r="BI19" s="638"/>
      <c r="BJ19" s="638"/>
      <c r="BK19" s="638"/>
      <c r="BL19" s="638"/>
      <c r="BM19" s="638"/>
      <c r="BN19" s="639"/>
      <c r="BO19" s="640">
        <v>
8.1999999999999993</v>
      </c>
      <c r="BP19" s="640"/>
      <c r="BQ19" s="640"/>
      <c r="BR19" s="640"/>
      <c r="BS19" s="646" t="s">
        <v>
66</v>
      </c>
      <c r="BT19" s="638"/>
      <c r="BU19" s="638"/>
      <c r="BV19" s="638"/>
      <c r="BW19" s="638"/>
      <c r="BX19" s="638"/>
      <c r="BY19" s="638"/>
      <c r="BZ19" s="638"/>
      <c r="CA19" s="638"/>
      <c r="CB19" s="647"/>
      <c r="CD19" s="652" t="s">
        <v>
209</v>
      </c>
      <c r="CE19" s="653"/>
      <c r="CF19" s="653"/>
      <c r="CG19" s="653"/>
      <c r="CH19" s="653"/>
      <c r="CI19" s="653"/>
      <c r="CJ19" s="653"/>
      <c r="CK19" s="653"/>
      <c r="CL19" s="653"/>
      <c r="CM19" s="653"/>
      <c r="CN19" s="653"/>
      <c r="CO19" s="653"/>
      <c r="CP19" s="653"/>
      <c r="CQ19" s="654"/>
      <c r="CR19" s="637" t="s">
        <v>
66</v>
      </c>
      <c r="CS19" s="638"/>
      <c r="CT19" s="638"/>
      <c r="CU19" s="638"/>
      <c r="CV19" s="638"/>
      <c r="CW19" s="638"/>
      <c r="CX19" s="638"/>
      <c r="CY19" s="639"/>
      <c r="CZ19" s="640" t="s">
        <v>
66</v>
      </c>
      <c r="DA19" s="640"/>
      <c r="DB19" s="640"/>
      <c r="DC19" s="640"/>
      <c r="DD19" s="646" t="s">
        <v>
66</v>
      </c>
      <c r="DE19" s="638"/>
      <c r="DF19" s="638"/>
      <c r="DG19" s="638"/>
      <c r="DH19" s="638"/>
      <c r="DI19" s="638"/>
      <c r="DJ19" s="638"/>
      <c r="DK19" s="638"/>
      <c r="DL19" s="638"/>
      <c r="DM19" s="638"/>
      <c r="DN19" s="638"/>
      <c r="DO19" s="638"/>
      <c r="DP19" s="639"/>
      <c r="DQ19" s="646" t="s">
        <v>
66</v>
      </c>
      <c r="DR19" s="638"/>
      <c r="DS19" s="638"/>
      <c r="DT19" s="638"/>
      <c r="DU19" s="638"/>
      <c r="DV19" s="638"/>
      <c r="DW19" s="638"/>
      <c r="DX19" s="638"/>
      <c r="DY19" s="638"/>
      <c r="DZ19" s="638"/>
      <c r="EA19" s="638"/>
      <c r="EB19" s="638"/>
      <c r="EC19" s="647"/>
    </row>
    <row r="20" spans="2:133" ht="11.25" customHeight="1" x14ac:dyDescent="0.2">
      <c r="B20" s="634" t="s">
        <v>
210</v>
      </c>
      <c r="C20" s="635"/>
      <c r="D20" s="635"/>
      <c r="E20" s="635"/>
      <c r="F20" s="635"/>
      <c r="G20" s="635"/>
      <c r="H20" s="635"/>
      <c r="I20" s="635"/>
      <c r="J20" s="635"/>
      <c r="K20" s="635"/>
      <c r="L20" s="635"/>
      <c r="M20" s="635"/>
      <c r="N20" s="635"/>
      <c r="O20" s="635"/>
      <c r="P20" s="635"/>
      <c r="Q20" s="636"/>
      <c r="R20" s="637">
        <v>
59779</v>
      </c>
      <c r="S20" s="638"/>
      <c r="T20" s="638"/>
      <c r="U20" s="638"/>
      <c r="V20" s="638"/>
      <c r="W20" s="638"/>
      <c r="X20" s="638"/>
      <c r="Y20" s="639"/>
      <c r="Z20" s="640">
        <v>
0.4</v>
      </c>
      <c r="AA20" s="640"/>
      <c r="AB20" s="640"/>
      <c r="AC20" s="640"/>
      <c r="AD20" s="641" t="s">
        <v>
66</v>
      </c>
      <c r="AE20" s="641"/>
      <c r="AF20" s="641"/>
      <c r="AG20" s="641"/>
      <c r="AH20" s="641"/>
      <c r="AI20" s="641"/>
      <c r="AJ20" s="641"/>
      <c r="AK20" s="641"/>
      <c r="AL20" s="642" t="s">
        <v>
66</v>
      </c>
      <c r="AM20" s="643"/>
      <c r="AN20" s="643"/>
      <c r="AO20" s="644"/>
      <c r="AP20" s="634" t="s">
        <v>
211</v>
      </c>
      <c r="AQ20" s="635"/>
      <c r="AR20" s="635"/>
      <c r="AS20" s="635"/>
      <c r="AT20" s="635"/>
      <c r="AU20" s="635"/>
      <c r="AV20" s="635"/>
      <c r="AW20" s="635"/>
      <c r="AX20" s="635"/>
      <c r="AY20" s="635"/>
      <c r="AZ20" s="635"/>
      <c r="BA20" s="635"/>
      <c r="BB20" s="635"/>
      <c r="BC20" s="635"/>
      <c r="BD20" s="635"/>
      <c r="BE20" s="635"/>
      <c r="BF20" s="636"/>
      <c r="BG20" s="637">
        <v>
555141</v>
      </c>
      <c r="BH20" s="638"/>
      <c r="BI20" s="638"/>
      <c r="BJ20" s="638"/>
      <c r="BK20" s="638"/>
      <c r="BL20" s="638"/>
      <c r="BM20" s="638"/>
      <c r="BN20" s="639"/>
      <c r="BO20" s="640">
        <v>
8.1999999999999993</v>
      </c>
      <c r="BP20" s="640"/>
      <c r="BQ20" s="640"/>
      <c r="BR20" s="640"/>
      <c r="BS20" s="646" t="s">
        <v>
66</v>
      </c>
      <c r="BT20" s="638"/>
      <c r="BU20" s="638"/>
      <c r="BV20" s="638"/>
      <c r="BW20" s="638"/>
      <c r="BX20" s="638"/>
      <c r="BY20" s="638"/>
      <c r="BZ20" s="638"/>
      <c r="CA20" s="638"/>
      <c r="CB20" s="647"/>
      <c r="CD20" s="652" t="s">
        <v>
212</v>
      </c>
      <c r="CE20" s="653"/>
      <c r="CF20" s="653"/>
      <c r="CG20" s="653"/>
      <c r="CH20" s="653"/>
      <c r="CI20" s="653"/>
      <c r="CJ20" s="653"/>
      <c r="CK20" s="653"/>
      <c r="CL20" s="653"/>
      <c r="CM20" s="653"/>
      <c r="CN20" s="653"/>
      <c r="CO20" s="653"/>
      <c r="CP20" s="653"/>
      <c r="CQ20" s="654"/>
      <c r="CR20" s="637">
        <v>
15329194</v>
      </c>
      <c r="CS20" s="638"/>
      <c r="CT20" s="638"/>
      <c r="CU20" s="638"/>
      <c r="CV20" s="638"/>
      <c r="CW20" s="638"/>
      <c r="CX20" s="638"/>
      <c r="CY20" s="639"/>
      <c r="CZ20" s="640">
        <v>
100</v>
      </c>
      <c r="DA20" s="640"/>
      <c r="DB20" s="640"/>
      <c r="DC20" s="640"/>
      <c r="DD20" s="646">
        <v>
3198169</v>
      </c>
      <c r="DE20" s="638"/>
      <c r="DF20" s="638"/>
      <c r="DG20" s="638"/>
      <c r="DH20" s="638"/>
      <c r="DI20" s="638"/>
      <c r="DJ20" s="638"/>
      <c r="DK20" s="638"/>
      <c r="DL20" s="638"/>
      <c r="DM20" s="638"/>
      <c r="DN20" s="638"/>
      <c r="DO20" s="638"/>
      <c r="DP20" s="639"/>
      <c r="DQ20" s="646">
        <v>
9739423</v>
      </c>
      <c r="DR20" s="638"/>
      <c r="DS20" s="638"/>
      <c r="DT20" s="638"/>
      <c r="DU20" s="638"/>
      <c r="DV20" s="638"/>
      <c r="DW20" s="638"/>
      <c r="DX20" s="638"/>
      <c r="DY20" s="638"/>
      <c r="DZ20" s="638"/>
      <c r="EA20" s="638"/>
      <c r="EB20" s="638"/>
      <c r="EC20" s="647"/>
    </row>
    <row r="21" spans="2:133" ht="11.25" customHeight="1" x14ac:dyDescent="0.2">
      <c r="B21" s="634" t="s">
        <v>
213</v>
      </c>
      <c r="C21" s="635"/>
      <c r="D21" s="635"/>
      <c r="E21" s="635"/>
      <c r="F21" s="635"/>
      <c r="G21" s="635"/>
      <c r="H21" s="635"/>
      <c r="I21" s="635"/>
      <c r="J21" s="635"/>
      <c r="K21" s="635"/>
      <c r="L21" s="635"/>
      <c r="M21" s="635"/>
      <c r="N21" s="635"/>
      <c r="O21" s="635"/>
      <c r="P21" s="635"/>
      <c r="Q21" s="636"/>
      <c r="R21" s="637" t="s">
        <v>
66</v>
      </c>
      <c r="S21" s="638"/>
      <c r="T21" s="638"/>
      <c r="U21" s="638"/>
      <c r="V21" s="638"/>
      <c r="W21" s="638"/>
      <c r="X21" s="638"/>
      <c r="Y21" s="639"/>
      <c r="Z21" s="640" t="s">
        <v>
66</v>
      </c>
      <c r="AA21" s="640"/>
      <c r="AB21" s="640"/>
      <c r="AC21" s="640"/>
      <c r="AD21" s="641" t="s">
        <v>
66</v>
      </c>
      <c r="AE21" s="641"/>
      <c r="AF21" s="641"/>
      <c r="AG21" s="641"/>
      <c r="AH21" s="641"/>
      <c r="AI21" s="641"/>
      <c r="AJ21" s="641"/>
      <c r="AK21" s="641"/>
      <c r="AL21" s="642" t="s">
        <v>
66</v>
      </c>
      <c r="AM21" s="643"/>
      <c r="AN21" s="643"/>
      <c r="AO21" s="644"/>
      <c r="AP21" s="655" t="s">
        <v>
214</v>
      </c>
      <c r="AQ21" s="656"/>
      <c r="AR21" s="656"/>
      <c r="AS21" s="656"/>
      <c r="AT21" s="656"/>
      <c r="AU21" s="656"/>
      <c r="AV21" s="656"/>
      <c r="AW21" s="656"/>
      <c r="AX21" s="656"/>
      <c r="AY21" s="656"/>
      <c r="AZ21" s="656"/>
      <c r="BA21" s="656"/>
      <c r="BB21" s="656"/>
      <c r="BC21" s="656"/>
      <c r="BD21" s="656"/>
      <c r="BE21" s="656"/>
      <c r="BF21" s="657"/>
      <c r="BG21" s="637" t="s">
        <v>
66</v>
      </c>
      <c r="BH21" s="638"/>
      <c r="BI21" s="638"/>
      <c r="BJ21" s="638"/>
      <c r="BK21" s="638"/>
      <c r="BL21" s="638"/>
      <c r="BM21" s="638"/>
      <c r="BN21" s="639"/>
      <c r="BO21" s="640" t="s">
        <v>
66</v>
      </c>
      <c r="BP21" s="640"/>
      <c r="BQ21" s="640"/>
      <c r="BR21" s="640"/>
      <c r="BS21" s="646" t="s">
        <v>
66</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2">
      <c r="B22" s="634" t="s">
        <v>
215</v>
      </c>
      <c r="C22" s="635"/>
      <c r="D22" s="635"/>
      <c r="E22" s="635"/>
      <c r="F22" s="635"/>
      <c r="G22" s="635"/>
      <c r="H22" s="635"/>
      <c r="I22" s="635"/>
      <c r="J22" s="635"/>
      <c r="K22" s="635"/>
      <c r="L22" s="635"/>
      <c r="M22" s="635"/>
      <c r="N22" s="635"/>
      <c r="O22" s="635"/>
      <c r="P22" s="635"/>
      <c r="Q22" s="636"/>
      <c r="R22" s="637">
        <v>
7729873</v>
      </c>
      <c r="S22" s="638"/>
      <c r="T22" s="638"/>
      <c r="U22" s="638"/>
      <c r="V22" s="638"/>
      <c r="W22" s="638"/>
      <c r="X22" s="638"/>
      <c r="Y22" s="639"/>
      <c r="Z22" s="640">
        <v>
49.5</v>
      </c>
      <c r="AA22" s="640"/>
      <c r="AB22" s="640"/>
      <c r="AC22" s="640"/>
      <c r="AD22" s="641">
        <v>
7114953</v>
      </c>
      <c r="AE22" s="641"/>
      <c r="AF22" s="641"/>
      <c r="AG22" s="641"/>
      <c r="AH22" s="641"/>
      <c r="AI22" s="641"/>
      <c r="AJ22" s="641"/>
      <c r="AK22" s="641"/>
      <c r="AL22" s="642">
        <v>
90</v>
      </c>
      <c r="AM22" s="643"/>
      <c r="AN22" s="643"/>
      <c r="AO22" s="644"/>
      <c r="AP22" s="655" t="s">
        <v>
216</v>
      </c>
      <c r="AQ22" s="656"/>
      <c r="AR22" s="656"/>
      <c r="AS22" s="656"/>
      <c r="AT22" s="656"/>
      <c r="AU22" s="656"/>
      <c r="AV22" s="656"/>
      <c r="AW22" s="656"/>
      <c r="AX22" s="656"/>
      <c r="AY22" s="656"/>
      <c r="AZ22" s="656"/>
      <c r="BA22" s="656"/>
      <c r="BB22" s="656"/>
      <c r="BC22" s="656"/>
      <c r="BD22" s="656"/>
      <c r="BE22" s="656"/>
      <c r="BF22" s="657"/>
      <c r="BG22" s="637" t="s">
        <v>
66</v>
      </c>
      <c r="BH22" s="638"/>
      <c r="BI22" s="638"/>
      <c r="BJ22" s="638"/>
      <c r="BK22" s="638"/>
      <c r="BL22" s="638"/>
      <c r="BM22" s="638"/>
      <c r="BN22" s="639"/>
      <c r="BO22" s="640" t="s">
        <v>
66</v>
      </c>
      <c r="BP22" s="640"/>
      <c r="BQ22" s="640"/>
      <c r="BR22" s="640"/>
      <c r="BS22" s="646" t="s">
        <v>
66</v>
      </c>
      <c r="BT22" s="638"/>
      <c r="BU22" s="638"/>
      <c r="BV22" s="638"/>
      <c r="BW22" s="638"/>
      <c r="BX22" s="638"/>
      <c r="BY22" s="638"/>
      <c r="BZ22" s="638"/>
      <c r="CA22" s="638"/>
      <c r="CB22" s="647"/>
      <c r="CD22" s="619" t="s">
        <v>
217</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2">
      <c r="B23" s="634" t="s">
        <v>
218</v>
      </c>
      <c r="C23" s="635"/>
      <c r="D23" s="635"/>
      <c r="E23" s="635"/>
      <c r="F23" s="635"/>
      <c r="G23" s="635"/>
      <c r="H23" s="635"/>
      <c r="I23" s="635"/>
      <c r="J23" s="635"/>
      <c r="K23" s="635"/>
      <c r="L23" s="635"/>
      <c r="M23" s="635"/>
      <c r="N23" s="635"/>
      <c r="O23" s="635"/>
      <c r="P23" s="635"/>
      <c r="Q23" s="636"/>
      <c r="R23" s="637">
        <v>
7151</v>
      </c>
      <c r="S23" s="638"/>
      <c r="T23" s="638"/>
      <c r="U23" s="638"/>
      <c r="V23" s="638"/>
      <c r="W23" s="638"/>
      <c r="X23" s="638"/>
      <c r="Y23" s="639"/>
      <c r="Z23" s="640">
        <v>
0</v>
      </c>
      <c r="AA23" s="640"/>
      <c r="AB23" s="640"/>
      <c r="AC23" s="640"/>
      <c r="AD23" s="641">
        <v>
7151</v>
      </c>
      <c r="AE23" s="641"/>
      <c r="AF23" s="641"/>
      <c r="AG23" s="641"/>
      <c r="AH23" s="641"/>
      <c r="AI23" s="641"/>
      <c r="AJ23" s="641"/>
      <c r="AK23" s="641"/>
      <c r="AL23" s="642">
        <v>
0.1</v>
      </c>
      <c r="AM23" s="643"/>
      <c r="AN23" s="643"/>
      <c r="AO23" s="644"/>
      <c r="AP23" s="655" t="s">
        <v>
219</v>
      </c>
      <c r="AQ23" s="656"/>
      <c r="AR23" s="656"/>
      <c r="AS23" s="656"/>
      <c r="AT23" s="656"/>
      <c r="AU23" s="656"/>
      <c r="AV23" s="656"/>
      <c r="AW23" s="656"/>
      <c r="AX23" s="656"/>
      <c r="AY23" s="656"/>
      <c r="AZ23" s="656"/>
      <c r="BA23" s="656"/>
      <c r="BB23" s="656"/>
      <c r="BC23" s="656"/>
      <c r="BD23" s="656"/>
      <c r="BE23" s="656"/>
      <c r="BF23" s="657"/>
      <c r="BG23" s="637">
        <v>
555141</v>
      </c>
      <c r="BH23" s="638"/>
      <c r="BI23" s="638"/>
      <c r="BJ23" s="638"/>
      <c r="BK23" s="638"/>
      <c r="BL23" s="638"/>
      <c r="BM23" s="638"/>
      <c r="BN23" s="639"/>
      <c r="BO23" s="640">
        <v>
8.1999999999999993</v>
      </c>
      <c r="BP23" s="640"/>
      <c r="BQ23" s="640"/>
      <c r="BR23" s="640"/>
      <c r="BS23" s="646" t="s">
        <v>
66</v>
      </c>
      <c r="BT23" s="638"/>
      <c r="BU23" s="638"/>
      <c r="BV23" s="638"/>
      <c r="BW23" s="638"/>
      <c r="BX23" s="638"/>
      <c r="BY23" s="638"/>
      <c r="BZ23" s="638"/>
      <c r="CA23" s="638"/>
      <c r="CB23" s="647"/>
      <c r="CD23" s="619" t="s">
        <v>
159</v>
      </c>
      <c r="CE23" s="620"/>
      <c r="CF23" s="620"/>
      <c r="CG23" s="620"/>
      <c r="CH23" s="620"/>
      <c r="CI23" s="620"/>
      <c r="CJ23" s="620"/>
      <c r="CK23" s="620"/>
      <c r="CL23" s="620"/>
      <c r="CM23" s="620"/>
      <c r="CN23" s="620"/>
      <c r="CO23" s="620"/>
      <c r="CP23" s="620"/>
      <c r="CQ23" s="621"/>
      <c r="CR23" s="619" t="s">
        <v>
220</v>
      </c>
      <c r="CS23" s="620"/>
      <c r="CT23" s="620"/>
      <c r="CU23" s="620"/>
      <c r="CV23" s="620"/>
      <c r="CW23" s="620"/>
      <c r="CX23" s="620"/>
      <c r="CY23" s="621"/>
      <c r="CZ23" s="619" t="s">
        <v>
221</v>
      </c>
      <c r="DA23" s="620"/>
      <c r="DB23" s="620"/>
      <c r="DC23" s="621"/>
      <c r="DD23" s="619" t="s">
        <v>
222</v>
      </c>
      <c r="DE23" s="620"/>
      <c r="DF23" s="620"/>
      <c r="DG23" s="620"/>
      <c r="DH23" s="620"/>
      <c r="DI23" s="620"/>
      <c r="DJ23" s="620"/>
      <c r="DK23" s="621"/>
      <c r="DL23" s="667" t="s">
        <v>
223</v>
      </c>
      <c r="DM23" s="668"/>
      <c r="DN23" s="668"/>
      <c r="DO23" s="668"/>
      <c r="DP23" s="668"/>
      <c r="DQ23" s="668"/>
      <c r="DR23" s="668"/>
      <c r="DS23" s="668"/>
      <c r="DT23" s="668"/>
      <c r="DU23" s="668"/>
      <c r="DV23" s="669"/>
      <c r="DW23" s="619" t="s">
        <v>
224</v>
      </c>
      <c r="DX23" s="620"/>
      <c r="DY23" s="620"/>
      <c r="DZ23" s="620"/>
      <c r="EA23" s="620"/>
      <c r="EB23" s="620"/>
      <c r="EC23" s="621"/>
    </row>
    <row r="24" spans="2:133" ht="11.25" customHeight="1" x14ac:dyDescent="0.2">
      <c r="B24" s="634" t="s">
        <v>
225</v>
      </c>
      <c r="C24" s="635"/>
      <c r="D24" s="635"/>
      <c r="E24" s="635"/>
      <c r="F24" s="635"/>
      <c r="G24" s="635"/>
      <c r="H24" s="635"/>
      <c r="I24" s="635"/>
      <c r="J24" s="635"/>
      <c r="K24" s="635"/>
      <c r="L24" s="635"/>
      <c r="M24" s="635"/>
      <c r="N24" s="635"/>
      <c r="O24" s="635"/>
      <c r="P24" s="635"/>
      <c r="Q24" s="636"/>
      <c r="R24" s="637">
        <v>
72336</v>
      </c>
      <c r="S24" s="638"/>
      <c r="T24" s="638"/>
      <c r="U24" s="638"/>
      <c r="V24" s="638"/>
      <c r="W24" s="638"/>
      <c r="X24" s="638"/>
      <c r="Y24" s="639"/>
      <c r="Z24" s="640">
        <v>
0.5</v>
      </c>
      <c r="AA24" s="640"/>
      <c r="AB24" s="640"/>
      <c r="AC24" s="640"/>
      <c r="AD24" s="641">
        <v>
7139</v>
      </c>
      <c r="AE24" s="641"/>
      <c r="AF24" s="641"/>
      <c r="AG24" s="641"/>
      <c r="AH24" s="641"/>
      <c r="AI24" s="641"/>
      <c r="AJ24" s="641"/>
      <c r="AK24" s="641"/>
      <c r="AL24" s="642">
        <v>
0.1</v>
      </c>
      <c r="AM24" s="643"/>
      <c r="AN24" s="643"/>
      <c r="AO24" s="644"/>
      <c r="AP24" s="655" t="s">
        <v>
226</v>
      </c>
      <c r="AQ24" s="656"/>
      <c r="AR24" s="656"/>
      <c r="AS24" s="656"/>
      <c r="AT24" s="656"/>
      <c r="AU24" s="656"/>
      <c r="AV24" s="656"/>
      <c r="AW24" s="656"/>
      <c r="AX24" s="656"/>
      <c r="AY24" s="656"/>
      <c r="AZ24" s="656"/>
      <c r="BA24" s="656"/>
      <c r="BB24" s="656"/>
      <c r="BC24" s="656"/>
      <c r="BD24" s="656"/>
      <c r="BE24" s="656"/>
      <c r="BF24" s="657"/>
      <c r="BG24" s="637" t="s">
        <v>
66</v>
      </c>
      <c r="BH24" s="638"/>
      <c r="BI24" s="638"/>
      <c r="BJ24" s="638"/>
      <c r="BK24" s="638"/>
      <c r="BL24" s="638"/>
      <c r="BM24" s="638"/>
      <c r="BN24" s="639"/>
      <c r="BO24" s="640" t="s">
        <v>
66</v>
      </c>
      <c r="BP24" s="640"/>
      <c r="BQ24" s="640"/>
      <c r="BR24" s="640"/>
      <c r="BS24" s="646" t="s">
        <v>
66</v>
      </c>
      <c r="BT24" s="638"/>
      <c r="BU24" s="638"/>
      <c r="BV24" s="638"/>
      <c r="BW24" s="638"/>
      <c r="BX24" s="638"/>
      <c r="BY24" s="638"/>
      <c r="BZ24" s="638"/>
      <c r="CA24" s="638"/>
      <c r="CB24" s="647"/>
      <c r="CD24" s="648" t="s">
        <v>
227</v>
      </c>
      <c r="CE24" s="649"/>
      <c r="CF24" s="649"/>
      <c r="CG24" s="649"/>
      <c r="CH24" s="649"/>
      <c r="CI24" s="649"/>
      <c r="CJ24" s="649"/>
      <c r="CK24" s="649"/>
      <c r="CL24" s="649"/>
      <c r="CM24" s="649"/>
      <c r="CN24" s="649"/>
      <c r="CO24" s="649"/>
      <c r="CP24" s="649"/>
      <c r="CQ24" s="650"/>
      <c r="CR24" s="626">
        <v>
5518934</v>
      </c>
      <c r="CS24" s="627"/>
      <c r="CT24" s="627"/>
      <c r="CU24" s="627"/>
      <c r="CV24" s="627"/>
      <c r="CW24" s="627"/>
      <c r="CX24" s="627"/>
      <c r="CY24" s="628"/>
      <c r="CZ24" s="631">
        <v>
36</v>
      </c>
      <c r="DA24" s="632"/>
      <c r="DB24" s="632"/>
      <c r="DC24" s="651"/>
      <c r="DD24" s="670">
        <v>
3563141</v>
      </c>
      <c r="DE24" s="627"/>
      <c r="DF24" s="627"/>
      <c r="DG24" s="627"/>
      <c r="DH24" s="627"/>
      <c r="DI24" s="627"/>
      <c r="DJ24" s="627"/>
      <c r="DK24" s="628"/>
      <c r="DL24" s="670">
        <v>
3551583</v>
      </c>
      <c r="DM24" s="627"/>
      <c r="DN24" s="627"/>
      <c r="DO24" s="627"/>
      <c r="DP24" s="627"/>
      <c r="DQ24" s="627"/>
      <c r="DR24" s="627"/>
      <c r="DS24" s="627"/>
      <c r="DT24" s="627"/>
      <c r="DU24" s="627"/>
      <c r="DV24" s="628"/>
      <c r="DW24" s="631">
        <v>
44.9</v>
      </c>
      <c r="DX24" s="632"/>
      <c r="DY24" s="632"/>
      <c r="DZ24" s="632"/>
      <c r="EA24" s="632"/>
      <c r="EB24" s="632"/>
      <c r="EC24" s="633"/>
    </row>
    <row r="25" spans="2:133" ht="11.25" customHeight="1" x14ac:dyDescent="0.2">
      <c r="B25" s="634" t="s">
        <v>
228</v>
      </c>
      <c r="C25" s="635"/>
      <c r="D25" s="635"/>
      <c r="E25" s="635"/>
      <c r="F25" s="635"/>
      <c r="G25" s="635"/>
      <c r="H25" s="635"/>
      <c r="I25" s="635"/>
      <c r="J25" s="635"/>
      <c r="K25" s="635"/>
      <c r="L25" s="635"/>
      <c r="M25" s="635"/>
      <c r="N25" s="635"/>
      <c r="O25" s="635"/>
      <c r="P25" s="635"/>
      <c r="Q25" s="636"/>
      <c r="R25" s="637">
        <v>
82823</v>
      </c>
      <c r="S25" s="638"/>
      <c r="T25" s="638"/>
      <c r="U25" s="638"/>
      <c r="V25" s="638"/>
      <c r="W25" s="638"/>
      <c r="X25" s="638"/>
      <c r="Y25" s="639"/>
      <c r="Z25" s="640">
        <v>
0.5</v>
      </c>
      <c r="AA25" s="640"/>
      <c r="AB25" s="640"/>
      <c r="AC25" s="640"/>
      <c r="AD25" s="641">
        <v>
2989</v>
      </c>
      <c r="AE25" s="641"/>
      <c r="AF25" s="641"/>
      <c r="AG25" s="641"/>
      <c r="AH25" s="641"/>
      <c r="AI25" s="641"/>
      <c r="AJ25" s="641"/>
      <c r="AK25" s="641"/>
      <c r="AL25" s="642">
        <v>
0</v>
      </c>
      <c r="AM25" s="643"/>
      <c r="AN25" s="643"/>
      <c r="AO25" s="644"/>
      <c r="AP25" s="655" t="s">
        <v>
229</v>
      </c>
      <c r="AQ25" s="656"/>
      <c r="AR25" s="656"/>
      <c r="AS25" s="656"/>
      <c r="AT25" s="656"/>
      <c r="AU25" s="656"/>
      <c r="AV25" s="656"/>
      <c r="AW25" s="656"/>
      <c r="AX25" s="656"/>
      <c r="AY25" s="656"/>
      <c r="AZ25" s="656"/>
      <c r="BA25" s="656"/>
      <c r="BB25" s="656"/>
      <c r="BC25" s="656"/>
      <c r="BD25" s="656"/>
      <c r="BE25" s="656"/>
      <c r="BF25" s="657"/>
      <c r="BG25" s="637" t="s">
        <v>
66</v>
      </c>
      <c r="BH25" s="638"/>
      <c r="BI25" s="638"/>
      <c r="BJ25" s="638"/>
      <c r="BK25" s="638"/>
      <c r="BL25" s="638"/>
      <c r="BM25" s="638"/>
      <c r="BN25" s="639"/>
      <c r="BO25" s="640" t="s">
        <v>
66</v>
      </c>
      <c r="BP25" s="640"/>
      <c r="BQ25" s="640"/>
      <c r="BR25" s="640"/>
      <c r="BS25" s="646" t="s">
        <v>
66</v>
      </c>
      <c r="BT25" s="638"/>
      <c r="BU25" s="638"/>
      <c r="BV25" s="638"/>
      <c r="BW25" s="638"/>
      <c r="BX25" s="638"/>
      <c r="BY25" s="638"/>
      <c r="BZ25" s="638"/>
      <c r="CA25" s="638"/>
      <c r="CB25" s="647"/>
      <c r="CD25" s="652" t="s">
        <v>
230</v>
      </c>
      <c r="CE25" s="653"/>
      <c r="CF25" s="653"/>
      <c r="CG25" s="653"/>
      <c r="CH25" s="653"/>
      <c r="CI25" s="653"/>
      <c r="CJ25" s="653"/>
      <c r="CK25" s="653"/>
      <c r="CL25" s="653"/>
      <c r="CM25" s="653"/>
      <c r="CN25" s="653"/>
      <c r="CO25" s="653"/>
      <c r="CP25" s="653"/>
      <c r="CQ25" s="654"/>
      <c r="CR25" s="637">
        <v>
2069809</v>
      </c>
      <c r="CS25" s="671"/>
      <c r="CT25" s="671"/>
      <c r="CU25" s="671"/>
      <c r="CV25" s="671"/>
      <c r="CW25" s="671"/>
      <c r="CX25" s="671"/>
      <c r="CY25" s="672"/>
      <c r="CZ25" s="642">
        <v>
13.5</v>
      </c>
      <c r="DA25" s="673"/>
      <c r="DB25" s="673"/>
      <c r="DC25" s="676"/>
      <c r="DD25" s="646">
        <v>
1967886</v>
      </c>
      <c r="DE25" s="671"/>
      <c r="DF25" s="671"/>
      <c r="DG25" s="671"/>
      <c r="DH25" s="671"/>
      <c r="DI25" s="671"/>
      <c r="DJ25" s="671"/>
      <c r="DK25" s="672"/>
      <c r="DL25" s="646">
        <v>
1956735</v>
      </c>
      <c r="DM25" s="671"/>
      <c r="DN25" s="671"/>
      <c r="DO25" s="671"/>
      <c r="DP25" s="671"/>
      <c r="DQ25" s="671"/>
      <c r="DR25" s="671"/>
      <c r="DS25" s="671"/>
      <c r="DT25" s="671"/>
      <c r="DU25" s="671"/>
      <c r="DV25" s="672"/>
      <c r="DW25" s="642">
        <v>
24.7</v>
      </c>
      <c r="DX25" s="673"/>
      <c r="DY25" s="673"/>
      <c r="DZ25" s="673"/>
      <c r="EA25" s="673"/>
      <c r="EB25" s="673"/>
      <c r="EC25" s="674"/>
    </row>
    <row r="26" spans="2:133" ht="11.25" customHeight="1" x14ac:dyDescent="0.2">
      <c r="B26" s="634" t="s">
        <v>
231</v>
      </c>
      <c r="C26" s="635"/>
      <c r="D26" s="635"/>
      <c r="E26" s="635"/>
      <c r="F26" s="635"/>
      <c r="G26" s="635"/>
      <c r="H26" s="635"/>
      <c r="I26" s="635"/>
      <c r="J26" s="635"/>
      <c r="K26" s="635"/>
      <c r="L26" s="635"/>
      <c r="M26" s="635"/>
      <c r="N26" s="635"/>
      <c r="O26" s="635"/>
      <c r="P26" s="635"/>
      <c r="Q26" s="636"/>
      <c r="R26" s="637">
        <v>
153710</v>
      </c>
      <c r="S26" s="638"/>
      <c r="T26" s="638"/>
      <c r="U26" s="638"/>
      <c r="V26" s="638"/>
      <c r="W26" s="638"/>
      <c r="X26" s="638"/>
      <c r="Y26" s="639"/>
      <c r="Z26" s="640">
        <v>
1</v>
      </c>
      <c r="AA26" s="640"/>
      <c r="AB26" s="640"/>
      <c r="AC26" s="640"/>
      <c r="AD26" s="641" t="s">
        <v>
66</v>
      </c>
      <c r="AE26" s="641"/>
      <c r="AF26" s="641"/>
      <c r="AG26" s="641"/>
      <c r="AH26" s="641"/>
      <c r="AI26" s="641"/>
      <c r="AJ26" s="641"/>
      <c r="AK26" s="641"/>
      <c r="AL26" s="642" t="s">
        <v>
66</v>
      </c>
      <c r="AM26" s="643"/>
      <c r="AN26" s="643"/>
      <c r="AO26" s="644"/>
      <c r="AP26" s="655" t="s">
        <v>
232</v>
      </c>
      <c r="AQ26" s="675"/>
      <c r="AR26" s="675"/>
      <c r="AS26" s="675"/>
      <c r="AT26" s="675"/>
      <c r="AU26" s="675"/>
      <c r="AV26" s="675"/>
      <c r="AW26" s="675"/>
      <c r="AX26" s="675"/>
      <c r="AY26" s="675"/>
      <c r="AZ26" s="675"/>
      <c r="BA26" s="675"/>
      <c r="BB26" s="675"/>
      <c r="BC26" s="675"/>
      <c r="BD26" s="675"/>
      <c r="BE26" s="675"/>
      <c r="BF26" s="657"/>
      <c r="BG26" s="637" t="s">
        <v>
66</v>
      </c>
      <c r="BH26" s="638"/>
      <c r="BI26" s="638"/>
      <c r="BJ26" s="638"/>
      <c r="BK26" s="638"/>
      <c r="BL26" s="638"/>
      <c r="BM26" s="638"/>
      <c r="BN26" s="639"/>
      <c r="BO26" s="640" t="s">
        <v>
66</v>
      </c>
      <c r="BP26" s="640"/>
      <c r="BQ26" s="640"/>
      <c r="BR26" s="640"/>
      <c r="BS26" s="646" t="s">
        <v>
66</v>
      </c>
      <c r="BT26" s="638"/>
      <c r="BU26" s="638"/>
      <c r="BV26" s="638"/>
      <c r="BW26" s="638"/>
      <c r="BX26" s="638"/>
      <c r="BY26" s="638"/>
      <c r="BZ26" s="638"/>
      <c r="CA26" s="638"/>
      <c r="CB26" s="647"/>
      <c r="CD26" s="652" t="s">
        <v>
233</v>
      </c>
      <c r="CE26" s="653"/>
      <c r="CF26" s="653"/>
      <c r="CG26" s="653"/>
      <c r="CH26" s="653"/>
      <c r="CI26" s="653"/>
      <c r="CJ26" s="653"/>
      <c r="CK26" s="653"/>
      <c r="CL26" s="653"/>
      <c r="CM26" s="653"/>
      <c r="CN26" s="653"/>
      <c r="CO26" s="653"/>
      <c r="CP26" s="653"/>
      <c r="CQ26" s="654"/>
      <c r="CR26" s="637">
        <v>
1274505</v>
      </c>
      <c r="CS26" s="638"/>
      <c r="CT26" s="638"/>
      <c r="CU26" s="638"/>
      <c r="CV26" s="638"/>
      <c r="CW26" s="638"/>
      <c r="CX26" s="638"/>
      <c r="CY26" s="639"/>
      <c r="CZ26" s="642">
        <v>
8.3000000000000007</v>
      </c>
      <c r="DA26" s="673"/>
      <c r="DB26" s="673"/>
      <c r="DC26" s="676"/>
      <c r="DD26" s="646">
        <v>
1203349</v>
      </c>
      <c r="DE26" s="638"/>
      <c r="DF26" s="638"/>
      <c r="DG26" s="638"/>
      <c r="DH26" s="638"/>
      <c r="DI26" s="638"/>
      <c r="DJ26" s="638"/>
      <c r="DK26" s="639"/>
      <c r="DL26" s="646" t="s">
        <v>
66</v>
      </c>
      <c r="DM26" s="638"/>
      <c r="DN26" s="638"/>
      <c r="DO26" s="638"/>
      <c r="DP26" s="638"/>
      <c r="DQ26" s="638"/>
      <c r="DR26" s="638"/>
      <c r="DS26" s="638"/>
      <c r="DT26" s="638"/>
      <c r="DU26" s="638"/>
      <c r="DV26" s="639"/>
      <c r="DW26" s="642" t="s">
        <v>
66</v>
      </c>
      <c r="DX26" s="673"/>
      <c r="DY26" s="673"/>
      <c r="DZ26" s="673"/>
      <c r="EA26" s="673"/>
      <c r="EB26" s="673"/>
      <c r="EC26" s="674"/>
    </row>
    <row r="27" spans="2:133" ht="11.25" customHeight="1" x14ac:dyDescent="0.2">
      <c r="B27" s="634" t="s">
        <v>
234</v>
      </c>
      <c r="C27" s="635"/>
      <c r="D27" s="635"/>
      <c r="E27" s="635"/>
      <c r="F27" s="635"/>
      <c r="G27" s="635"/>
      <c r="H27" s="635"/>
      <c r="I27" s="635"/>
      <c r="J27" s="635"/>
      <c r="K27" s="635"/>
      <c r="L27" s="635"/>
      <c r="M27" s="635"/>
      <c r="N27" s="635"/>
      <c r="O27" s="635"/>
      <c r="P27" s="635"/>
      <c r="Q27" s="636"/>
      <c r="R27" s="637">
        <v>
1718812</v>
      </c>
      <c r="S27" s="638"/>
      <c r="T27" s="638"/>
      <c r="U27" s="638"/>
      <c r="V27" s="638"/>
      <c r="W27" s="638"/>
      <c r="X27" s="638"/>
      <c r="Y27" s="639"/>
      <c r="Z27" s="640">
        <v>
11</v>
      </c>
      <c r="AA27" s="640"/>
      <c r="AB27" s="640"/>
      <c r="AC27" s="640"/>
      <c r="AD27" s="641" t="s">
        <v>
66</v>
      </c>
      <c r="AE27" s="641"/>
      <c r="AF27" s="641"/>
      <c r="AG27" s="641"/>
      <c r="AH27" s="641"/>
      <c r="AI27" s="641"/>
      <c r="AJ27" s="641"/>
      <c r="AK27" s="641"/>
      <c r="AL27" s="642" t="s">
        <v>
66</v>
      </c>
      <c r="AM27" s="643"/>
      <c r="AN27" s="643"/>
      <c r="AO27" s="644"/>
      <c r="AP27" s="634" t="s">
        <v>
235</v>
      </c>
      <c r="AQ27" s="635"/>
      <c r="AR27" s="635"/>
      <c r="AS27" s="635"/>
      <c r="AT27" s="635"/>
      <c r="AU27" s="635"/>
      <c r="AV27" s="635"/>
      <c r="AW27" s="635"/>
      <c r="AX27" s="635"/>
      <c r="AY27" s="635"/>
      <c r="AZ27" s="635"/>
      <c r="BA27" s="635"/>
      <c r="BB27" s="635"/>
      <c r="BC27" s="635"/>
      <c r="BD27" s="635"/>
      <c r="BE27" s="635"/>
      <c r="BF27" s="636"/>
      <c r="BG27" s="637">
        <v>
6780365</v>
      </c>
      <c r="BH27" s="638"/>
      <c r="BI27" s="638"/>
      <c r="BJ27" s="638"/>
      <c r="BK27" s="638"/>
      <c r="BL27" s="638"/>
      <c r="BM27" s="638"/>
      <c r="BN27" s="639"/>
      <c r="BO27" s="640">
        <v>
100</v>
      </c>
      <c r="BP27" s="640"/>
      <c r="BQ27" s="640"/>
      <c r="BR27" s="640"/>
      <c r="BS27" s="646">
        <v>
37271</v>
      </c>
      <c r="BT27" s="638"/>
      <c r="BU27" s="638"/>
      <c r="BV27" s="638"/>
      <c r="BW27" s="638"/>
      <c r="BX27" s="638"/>
      <c r="BY27" s="638"/>
      <c r="BZ27" s="638"/>
      <c r="CA27" s="638"/>
      <c r="CB27" s="647"/>
      <c r="CD27" s="652" t="s">
        <v>
236</v>
      </c>
      <c r="CE27" s="653"/>
      <c r="CF27" s="653"/>
      <c r="CG27" s="653"/>
      <c r="CH27" s="653"/>
      <c r="CI27" s="653"/>
      <c r="CJ27" s="653"/>
      <c r="CK27" s="653"/>
      <c r="CL27" s="653"/>
      <c r="CM27" s="653"/>
      <c r="CN27" s="653"/>
      <c r="CO27" s="653"/>
      <c r="CP27" s="653"/>
      <c r="CQ27" s="654"/>
      <c r="CR27" s="637">
        <v>
2948511</v>
      </c>
      <c r="CS27" s="671"/>
      <c r="CT27" s="671"/>
      <c r="CU27" s="671"/>
      <c r="CV27" s="671"/>
      <c r="CW27" s="671"/>
      <c r="CX27" s="671"/>
      <c r="CY27" s="672"/>
      <c r="CZ27" s="642">
        <v>
19.2</v>
      </c>
      <c r="DA27" s="673"/>
      <c r="DB27" s="673"/>
      <c r="DC27" s="676"/>
      <c r="DD27" s="646">
        <v>
1094641</v>
      </c>
      <c r="DE27" s="671"/>
      <c r="DF27" s="671"/>
      <c r="DG27" s="671"/>
      <c r="DH27" s="671"/>
      <c r="DI27" s="671"/>
      <c r="DJ27" s="671"/>
      <c r="DK27" s="672"/>
      <c r="DL27" s="646">
        <v>
1094234</v>
      </c>
      <c r="DM27" s="671"/>
      <c r="DN27" s="671"/>
      <c r="DO27" s="671"/>
      <c r="DP27" s="671"/>
      <c r="DQ27" s="671"/>
      <c r="DR27" s="671"/>
      <c r="DS27" s="671"/>
      <c r="DT27" s="671"/>
      <c r="DU27" s="671"/>
      <c r="DV27" s="672"/>
      <c r="DW27" s="642">
        <v>
13.8</v>
      </c>
      <c r="DX27" s="673"/>
      <c r="DY27" s="673"/>
      <c r="DZ27" s="673"/>
      <c r="EA27" s="673"/>
      <c r="EB27" s="673"/>
      <c r="EC27" s="674"/>
    </row>
    <row r="28" spans="2:133" ht="11.25" customHeight="1" x14ac:dyDescent="0.2">
      <c r="B28" s="679" t="s">
        <v>
237</v>
      </c>
      <c r="C28" s="680"/>
      <c r="D28" s="680"/>
      <c r="E28" s="680"/>
      <c r="F28" s="680"/>
      <c r="G28" s="680"/>
      <c r="H28" s="680"/>
      <c r="I28" s="680"/>
      <c r="J28" s="680"/>
      <c r="K28" s="680"/>
      <c r="L28" s="680"/>
      <c r="M28" s="680"/>
      <c r="N28" s="680"/>
      <c r="O28" s="680"/>
      <c r="P28" s="680"/>
      <c r="Q28" s="681"/>
      <c r="R28" s="637">
        <v>
771525</v>
      </c>
      <c r="S28" s="638"/>
      <c r="T28" s="638"/>
      <c r="U28" s="638"/>
      <c r="V28" s="638"/>
      <c r="W28" s="638"/>
      <c r="X28" s="638"/>
      <c r="Y28" s="639"/>
      <c r="Z28" s="640">
        <v>
4.9000000000000004</v>
      </c>
      <c r="AA28" s="640"/>
      <c r="AB28" s="640"/>
      <c r="AC28" s="640"/>
      <c r="AD28" s="641">
        <v>
771525</v>
      </c>
      <c r="AE28" s="641"/>
      <c r="AF28" s="641"/>
      <c r="AG28" s="641"/>
      <c r="AH28" s="641"/>
      <c r="AI28" s="641"/>
      <c r="AJ28" s="641"/>
      <c r="AK28" s="641"/>
      <c r="AL28" s="642">
        <v>
9.8000000000000007</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
238</v>
      </c>
      <c r="CE28" s="653"/>
      <c r="CF28" s="653"/>
      <c r="CG28" s="653"/>
      <c r="CH28" s="653"/>
      <c r="CI28" s="653"/>
      <c r="CJ28" s="653"/>
      <c r="CK28" s="653"/>
      <c r="CL28" s="653"/>
      <c r="CM28" s="653"/>
      <c r="CN28" s="653"/>
      <c r="CO28" s="653"/>
      <c r="CP28" s="653"/>
      <c r="CQ28" s="654"/>
      <c r="CR28" s="637">
        <v>
500614</v>
      </c>
      <c r="CS28" s="638"/>
      <c r="CT28" s="638"/>
      <c r="CU28" s="638"/>
      <c r="CV28" s="638"/>
      <c r="CW28" s="638"/>
      <c r="CX28" s="638"/>
      <c r="CY28" s="639"/>
      <c r="CZ28" s="642">
        <v>
3.3</v>
      </c>
      <c r="DA28" s="673"/>
      <c r="DB28" s="673"/>
      <c r="DC28" s="676"/>
      <c r="DD28" s="646">
        <v>
500614</v>
      </c>
      <c r="DE28" s="638"/>
      <c r="DF28" s="638"/>
      <c r="DG28" s="638"/>
      <c r="DH28" s="638"/>
      <c r="DI28" s="638"/>
      <c r="DJ28" s="638"/>
      <c r="DK28" s="639"/>
      <c r="DL28" s="646">
        <v>
500614</v>
      </c>
      <c r="DM28" s="638"/>
      <c r="DN28" s="638"/>
      <c r="DO28" s="638"/>
      <c r="DP28" s="638"/>
      <c r="DQ28" s="638"/>
      <c r="DR28" s="638"/>
      <c r="DS28" s="638"/>
      <c r="DT28" s="638"/>
      <c r="DU28" s="638"/>
      <c r="DV28" s="639"/>
      <c r="DW28" s="642">
        <v>
6.3</v>
      </c>
      <c r="DX28" s="673"/>
      <c r="DY28" s="673"/>
      <c r="DZ28" s="673"/>
      <c r="EA28" s="673"/>
      <c r="EB28" s="673"/>
      <c r="EC28" s="674"/>
    </row>
    <row r="29" spans="2:133" ht="11.25" customHeight="1" x14ac:dyDescent="0.2">
      <c r="B29" s="634" t="s">
        <v>
239</v>
      </c>
      <c r="C29" s="635"/>
      <c r="D29" s="635"/>
      <c r="E29" s="635"/>
      <c r="F29" s="635"/>
      <c r="G29" s="635"/>
      <c r="H29" s="635"/>
      <c r="I29" s="635"/>
      <c r="J29" s="635"/>
      <c r="K29" s="635"/>
      <c r="L29" s="635"/>
      <c r="M29" s="635"/>
      <c r="N29" s="635"/>
      <c r="O29" s="635"/>
      <c r="P29" s="635"/>
      <c r="Q29" s="636"/>
      <c r="R29" s="637">
        <v>
2201269</v>
      </c>
      <c r="S29" s="638"/>
      <c r="T29" s="638"/>
      <c r="U29" s="638"/>
      <c r="V29" s="638"/>
      <c r="W29" s="638"/>
      <c r="X29" s="638"/>
      <c r="Y29" s="639"/>
      <c r="Z29" s="640">
        <v>
14.1</v>
      </c>
      <c r="AA29" s="640"/>
      <c r="AB29" s="640"/>
      <c r="AC29" s="640"/>
      <c r="AD29" s="641" t="s">
        <v>
66</v>
      </c>
      <c r="AE29" s="641"/>
      <c r="AF29" s="641"/>
      <c r="AG29" s="641"/>
      <c r="AH29" s="641"/>
      <c r="AI29" s="641"/>
      <c r="AJ29" s="641"/>
      <c r="AK29" s="641"/>
      <c r="AL29" s="642" t="s">
        <v>
66</v>
      </c>
      <c r="AM29" s="643"/>
      <c r="AN29" s="643"/>
      <c r="AO29" s="644"/>
      <c r="AP29" s="616" t="s">
        <v>
159</v>
      </c>
      <c r="AQ29" s="617"/>
      <c r="AR29" s="617"/>
      <c r="AS29" s="617"/>
      <c r="AT29" s="617"/>
      <c r="AU29" s="617"/>
      <c r="AV29" s="617"/>
      <c r="AW29" s="617"/>
      <c r="AX29" s="617"/>
      <c r="AY29" s="617"/>
      <c r="AZ29" s="617"/>
      <c r="BA29" s="617"/>
      <c r="BB29" s="617"/>
      <c r="BC29" s="617"/>
      <c r="BD29" s="617"/>
      <c r="BE29" s="617"/>
      <c r="BF29" s="618"/>
      <c r="BG29" s="616" t="s">
        <v>
240</v>
      </c>
      <c r="BH29" s="677"/>
      <c r="BI29" s="677"/>
      <c r="BJ29" s="677"/>
      <c r="BK29" s="677"/>
      <c r="BL29" s="677"/>
      <c r="BM29" s="677"/>
      <c r="BN29" s="677"/>
      <c r="BO29" s="677"/>
      <c r="BP29" s="677"/>
      <c r="BQ29" s="678"/>
      <c r="BR29" s="616" t="s">
        <v>
241</v>
      </c>
      <c r="BS29" s="677"/>
      <c r="BT29" s="677"/>
      <c r="BU29" s="677"/>
      <c r="BV29" s="677"/>
      <c r="BW29" s="677"/>
      <c r="BX29" s="677"/>
      <c r="BY29" s="677"/>
      <c r="BZ29" s="677"/>
      <c r="CA29" s="677"/>
      <c r="CB29" s="678"/>
      <c r="CD29" s="694" t="s">
        <v>
242</v>
      </c>
      <c r="CE29" s="695"/>
      <c r="CF29" s="652" t="s">
        <v>
243</v>
      </c>
      <c r="CG29" s="653"/>
      <c r="CH29" s="653"/>
      <c r="CI29" s="653"/>
      <c r="CJ29" s="653"/>
      <c r="CK29" s="653"/>
      <c r="CL29" s="653"/>
      <c r="CM29" s="653"/>
      <c r="CN29" s="653"/>
      <c r="CO29" s="653"/>
      <c r="CP29" s="653"/>
      <c r="CQ29" s="654"/>
      <c r="CR29" s="637">
        <v>
500614</v>
      </c>
      <c r="CS29" s="671"/>
      <c r="CT29" s="671"/>
      <c r="CU29" s="671"/>
      <c r="CV29" s="671"/>
      <c r="CW29" s="671"/>
      <c r="CX29" s="671"/>
      <c r="CY29" s="672"/>
      <c r="CZ29" s="642">
        <v>
3.3</v>
      </c>
      <c r="DA29" s="673"/>
      <c r="DB29" s="673"/>
      <c r="DC29" s="676"/>
      <c r="DD29" s="646">
        <v>
500614</v>
      </c>
      <c r="DE29" s="671"/>
      <c r="DF29" s="671"/>
      <c r="DG29" s="671"/>
      <c r="DH29" s="671"/>
      <c r="DI29" s="671"/>
      <c r="DJ29" s="671"/>
      <c r="DK29" s="672"/>
      <c r="DL29" s="646">
        <v>
500614</v>
      </c>
      <c r="DM29" s="671"/>
      <c r="DN29" s="671"/>
      <c r="DO29" s="671"/>
      <c r="DP29" s="671"/>
      <c r="DQ29" s="671"/>
      <c r="DR29" s="671"/>
      <c r="DS29" s="671"/>
      <c r="DT29" s="671"/>
      <c r="DU29" s="671"/>
      <c r="DV29" s="672"/>
      <c r="DW29" s="642">
        <v>
6.3</v>
      </c>
      <c r="DX29" s="673"/>
      <c r="DY29" s="673"/>
      <c r="DZ29" s="673"/>
      <c r="EA29" s="673"/>
      <c r="EB29" s="673"/>
      <c r="EC29" s="674"/>
    </row>
    <row r="30" spans="2:133" ht="11.25" customHeight="1" x14ac:dyDescent="0.2">
      <c r="B30" s="634" t="s">
        <v>
244</v>
      </c>
      <c r="C30" s="635"/>
      <c r="D30" s="635"/>
      <c r="E30" s="635"/>
      <c r="F30" s="635"/>
      <c r="G30" s="635"/>
      <c r="H30" s="635"/>
      <c r="I30" s="635"/>
      <c r="J30" s="635"/>
      <c r="K30" s="635"/>
      <c r="L30" s="635"/>
      <c r="M30" s="635"/>
      <c r="N30" s="635"/>
      <c r="O30" s="635"/>
      <c r="P30" s="635"/>
      <c r="Q30" s="636"/>
      <c r="R30" s="637">
        <v>
56515</v>
      </c>
      <c r="S30" s="638"/>
      <c r="T30" s="638"/>
      <c r="U30" s="638"/>
      <c r="V30" s="638"/>
      <c r="W30" s="638"/>
      <c r="X30" s="638"/>
      <c r="Y30" s="639"/>
      <c r="Z30" s="640">
        <v>
0.4</v>
      </c>
      <c r="AA30" s="640"/>
      <c r="AB30" s="640"/>
      <c r="AC30" s="640"/>
      <c r="AD30" s="641">
        <v>
1644</v>
      </c>
      <c r="AE30" s="641"/>
      <c r="AF30" s="641"/>
      <c r="AG30" s="641"/>
      <c r="AH30" s="641"/>
      <c r="AI30" s="641"/>
      <c r="AJ30" s="641"/>
      <c r="AK30" s="641"/>
      <c r="AL30" s="642">
        <v>
0</v>
      </c>
      <c r="AM30" s="643"/>
      <c r="AN30" s="643"/>
      <c r="AO30" s="644"/>
      <c r="AP30" s="685" t="s">
        <v>
245</v>
      </c>
      <c r="AQ30" s="686"/>
      <c r="AR30" s="686"/>
      <c r="AS30" s="686"/>
      <c r="AT30" s="691" t="s">
        <v>
246</v>
      </c>
      <c r="AU30" s="86"/>
      <c r="AV30" s="86"/>
      <c r="AW30" s="86"/>
      <c r="AX30" s="623" t="s">
        <v>
125</v>
      </c>
      <c r="AY30" s="624"/>
      <c r="AZ30" s="624"/>
      <c r="BA30" s="624"/>
      <c r="BB30" s="624"/>
      <c r="BC30" s="624"/>
      <c r="BD30" s="624"/>
      <c r="BE30" s="624"/>
      <c r="BF30" s="625"/>
      <c r="BG30" s="703">
        <v>
99.2</v>
      </c>
      <c r="BH30" s="704"/>
      <c r="BI30" s="704"/>
      <c r="BJ30" s="704"/>
      <c r="BK30" s="704"/>
      <c r="BL30" s="704"/>
      <c r="BM30" s="632">
        <v>
97.7</v>
      </c>
      <c r="BN30" s="704"/>
      <c r="BO30" s="704"/>
      <c r="BP30" s="704"/>
      <c r="BQ30" s="705"/>
      <c r="BR30" s="703">
        <v>
99.1</v>
      </c>
      <c r="BS30" s="704"/>
      <c r="BT30" s="704"/>
      <c r="BU30" s="704"/>
      <c r="BV30" s="704"/>
      <c r="BW30" s="704"/>
      <c r="BX30" s="632">
        <v>
97.3</v>
      </c>
      <c r="BY30" s="704"/>
      <c r="BZ30" s="704"/>
      <c r="CA30" s="704"/>
      <c r="CB30" s="705"/>
      <c r="CD30" s="696"/>
      <c r="CE30" s="697"/>
      <c r="CF30" s="652" t="s">
        <v>
247</v>
      </c>
      <c r="CG30" s="653"/>
      <c r="CH30" s="653"/>
      <c r="CI30" s="653"/>
      <c r="CJ30" s="653"/>
      <c r="CK30" s="653"/>
      <c r="CL30" s="653"/>
      <c r="CM30" s="653"/>
      <c r="CN30" s="653"/>
      <c r="CO30" s="653"/>
      <c r="CP30" s="653"/>
      <c r="CQ30" s="654"/>
      <c r="CR30" s="637">
        <v>
466141</v>
      </c>
      <c r="CS30" s="638"/>
      <c r="CT30" s="638"/>
      <c r="CU30" s="638"/>
      <c r="CV30" s="638"/>
      <c r="CW30" s="638"/>
      <c r="CX30" s="638"/>
      <c r="CY30" s="639"/>
      <c r="CZ30" s="642">
        <v>
3</v>
      </c>
      <c r="DA30" s="673"/>
      <c r="DB30" s="673"/>
      <c r="DC30" s="676"/>
      <c r="DD30" s="646">
        <v>
466141</v>
      </c>
      <c r="DE30" s="638"/>
      <c r="DF30" s="638"/>
      <c r="DG30" s="638"/>
      <c r="DH30" s="638"/>
      <c r="DI30" s="638"/>
      <c r="DJ30" s="638"/>
      <c r="DK30" s="639"/>
      <c r="DL30" s="646">
        <v>
466141</v>
      </c>
      <c r="DM30" s="638"/>
      <c r="DN30" s="638"/>
      <c r="DO30" s="638"/>
      <c r="DP30" s="638"/>
      <c r="DQ30" s="638"/>
      <c r="DR30" s="638"/>
      <c r="DS30" s="638"/>
      <c r="DT30" s="638"/>
      <c r="DU30" s="638"/>
      <c r="DV30" s="639"/>
      <c r="DW30" s="642">
        <v>
5.9</v>
      </c>
      <c r="DX30" s="673"/>
      <c r="DY30" s="673"/>
      <c r="DZ30" s="673"/>
      <c r="EA30" s="673"/>
      <c r="EB30" s="673"/>
      <c r="EC30" s="674"/>
    </row>
    <row r="31" spans="2:133" ht="11.25" customHeight="1" x14ac:dyDescent="0.2">
      <c r="B31" s="634" t="s">
        <v>
248</v>
      </c>
      <c r="C31" s="635"/>
      <c r="D31" s="635"/>
      <c r="E31" s="635"/>
      <c r="F31" s="635"/>
      <c r="G31" s="635"/>
      <c r="H31" s="635"/>
      <c r="I31" s="635"/>
      <c r="J31" s="635"/>
      <c r="K31" s="635"/>
      <c r="L31" s="635"/>
      <c r="M31" s="635"/>
      <c r="N31" s="635"/>
      <c r="O31" s="635"/>
      <c r="P31" s="635"/>
      <c r="Q31" s="636"/>
      <c r="R31" s="637">
        <v>
480</v>
      </c>
      <c r="S31" s="638"/>
      <c r="T31" s="638"/>
      <c r="U31" s="638"/>
      <c r="V31" s="638"/>
      <c r="W31" s="638"/>
      <c r="X31" s="638"/>
      <c r="Y31" s="639"/>
      <c r="Z31" s="640">
        <v>
0</v>
      </c>
      <c r="AA31" s="640"/>
      <c r="AB31" s="640"/>
      <c r="AC31" s="640"/>
      <c r="AD31" s="641" t="s">
        <v>
66</v>
      </c>
      <c r="AE31" s="641"/>
      <c r="AF31" s="641"/>
      <c r="AG31" s="641"/>
      <c r="AH31" s="641"/>
      <c r="AI31" s="641"/>
      <c r="AJ31" s="641"/>
      <c r="AK31" s="641"/>
      <c r="AL31" s="642" t="s">
        <v>
66</v>
      </c>
      <c r="AM31" s="643"/>
      <c r="AN31" s="643"/>
      <c r="AO31" s="644"/>
      <c r="AP31" s="687"/>
      <c r="AQ31" s="688"/>
      <c r="AR31" s="688"/>
      <c r="AS31" s="688"/>
      <c r="AT31" s="692"/>
      <c r="AU31" s="85" t="s">
        <v>
249</v>
      </c>
      <c r="AV31" s="85"/>
      <c r="AW31" s="85"/>
      <c r="AX31" s="634" t="s">
        <v>
250</v>
      </c>
      <c r="AY31" s="635"/>
      <c r="AZ31" s="635"/>
      <c r="BA31" s="635"/>
      <c r="BB31" s="635"/>
      <c r="BC31" s="635"/>
      <c r="BD31" s="635"/>
      <c r="BE31" s="635"/>
      <c r="BF31" s="636"/>
      <c r="BG31" s="700">
        <v>
98.9</v>
      </c>
      <c r="BH31" s="671"/>
      <c r="BI31" s="671"/>
      <c r="BJ31" s="671"/>
      <c r="BK31" s="671"/>
      <c r="BL31" s="671"/>
      <c r="BM31" s="643">
        <v>
96.5</v>
      </c>
      <c r="BN31" s="701"/>
      <c r="BO31" s="701"/>
      <c r="BP31" s="701"/>
      <c r="BQ31" s="702"/>
      <c r="BR31" s="700">
        <v>
98.5</v>
      </c>
      <c r="BS31" s="671"/>
      <c r="BT31" s="671"/>
      <c r="BU31" s="671"/>
      <c r="BV31" s="671"/>
      <c r="BW31" s="671"/>
      <c r="BX31" s="643">
        <v>
95.7</v>
      </c>
      <c r="BY31" s="701"/>
      <c r="BZ31" s="701"/>
      <c r="CA31" s="701"/>
      <c r="CB31" s="702"/>
      <c r="CD31" s="696"/>
      <c r="CE31" s="697"/>
      <c r="CF31" s="652" t="s">
        <v>
251</v>
      </c>
      <c r="CG31" s="653"/>
      <c r="CH31" s="653"/>
      <c r="CI31" s="653"/>
      <c r="CJ31" s="653"/>
      <c r="CK31" s="653"/>
      <c r="CL31" s="653"/>
      <c r="CM31" s="653"/>
      <c r="CN31" s="653"/>
      <c r="CO31" s="653"/>
      <c r="CP31" s="653"/>
      <c r="CQ31" s="654"/>
      <c r="CR31" s="637">
        <v>
34473</v>
      </c>
      <c r="CS31" s="671"/>
      <c r="CT31" s="671"/>
      <c r="CU31" s="671"/>
      <c r="CV31" s="671"/>
      <c r="CW31" s="671"/>
      <c r="CX31" s="671"/>
      <c r="CY31" s="672"/>
      <c r="CZ31" s="642">
        <v>
0.2</v>
      </c>
      <c r="DA31" s="673"/>
      <c r="DB31" s="673"/>
      <c r="DC31" s="676"/>
      <c r="DD31" s="646">
        <v>
34473</v>
      </c>
      <c r="DE31" s="671"/>
      <c r="DF31" s="671"/>
      <c r="DG31" s="671"/>
      <c r="DH31" s="671"/>
      <c r="DI31" s="671"/>
      <c r="DJ31" s="671"/>
      <c r="DK31" s="672"/>
      <c r="DL31" s="646">
        <v>
34473</v>
      </c>
      <c r="DM31" s="671"/>
      <c r="DN31" s="671"/>
      <c r="DO31" s="671"/>
      <c r="DP31" s="671"/>
      <c r="DQ31" s="671"/>
      <c r="DR31" s="671"/>
      <c r="DS31" s="671"/>
      <c r="DT31" s="671"/>
      <c r="DU31" s="671"/>
      <c r="DV31" s="672"/>
      <c r="DW31" s="642">
        <v>
0.4</v>
      </c>
      <c r="DX31" s="673"/>
      <c r="DY31" s="673"/>
      <c r="DZ31" s="673"/>
      <c r="EA31" s="673"/>
      <c r="EB31" s="673"/>
      <c r="EC31" s="674"/>
    </row>
    <row r="32" spans="2:133" ht="11.25" customHeight="1" x14ac:dyDescent="0.2">
      <c r="B32" s="634" t="s">
        <v>
252</v>
      </c>
      <c r="C32" s="635"/>
      <c r="D32" s="635"/>
      <c r="E32" s="635"/>
      <c r="F32" s="635"/>
      <c r="G32" s="635"/>
      <c r="H32" s="635"/>
      <c r="I32" s="635"/>
      <c r="J32" s="635"/>
      <c r="K32" s="635"/>
      <c r="L32" s="635"/>
      <c r="M32" s="635"/>
      <c r="N32" s="635"/>
      <c r="O32" s="635"/>
      <c r="P32" s="635"/>
      <c r="Q32" s="636"/>
      <c r="R32" s="637">
        <v>
1050395</v>
      </c>
      <c r="S32" s="638"/>
      <c r="T32" s="638"/>
      <c r="U32" s="638"/>
      <c r="V32" s="638"/>
      <c r="W32" s="638"/>
      <c r="X32" s="638"/>
      <c r="Y32" s="639"/>
      <c r="Z32" s="640">
        <v>
6.7</v>
      </c>
      <c r="AA32" s="640"/>
      <c r="AB32" s="640"/>
      <c r="AC32" s="640"/>
      <c r="AD32" s="641" t="s">
        <v>
66</v>
      </c>
      <c r="AE32" s="641"/>
      <c r="AF32" s="641"/>
      <c r="AG32" s="641"/>
      <c r="AH32" s="641"/>
      <c r="AI32" s="641"/>
      <c r="AJ32" s="641"/>
      <c r="AK32" s="641"/>
      <c r="AL32" s="642" t="s">
        <v>
66</v>
      </c>
      <c r="AM32" s="643"/>
      <c r="AN32" s="643"/>
      <c r="AO32" s="644"/>
      <c r="AP32" s="689"/>
      <c r="AQ32" s="690"/>
      <c r="AR32" s="690"/>
      <c r="AS32" s="690"/>
      <c r="AT32" s="693"/>
      <c r="AU32" s="87"/>
      <c r="AV32" s="87"/>
      <c r="AW32" s="87"/>
      <c r="AX32" s="682" t="s">
        <v>
253</v>
      </c>
      <c r="AY32" s="683"/>
      <c r="AZ32" s="683"/>
      <c r="BA32" s="683"/>
      <c r="BB32" s="683"/>
      <c r="BC32" s="683"/>
      <c r="BD32" s="683"/>
      <c r="BE32" s="683"/>
      <c r="BF32" s="684"/>
      <c r="BG32" s="706">
        <v>
99.3</v>
      </c>
      <c r="BH32" s="707"/>
      <c r="BI32" s="707"/>
      <c r="BJ32" s="707"/>
      <c r="BK32" s="707"/>
      <c r="BL32" s="707"/>
      <c r="BM32" s="708">
        <v>
98.3</v>
      </c>
      <c r="BN32" s="707"/>
      <c r="BO32" s="707"/>
      <c r="BP32" s="707"/>
      <c r="BQ32" s="709"/>
      <c r="BR32" s="706">
        <v>
99.3</v>
      </c>
      <c r="BS32" s="707"/>
      <c r="BT32" s="707"/>
      <c r="BU32" s="707"/>
      <c r="BV32" s="707"/>
      <c r="BW32" s="707"/>
      <c r="BX32" s="708">
        <v>
98.1</v>
      </c>
      <c r="BY32" s="707"/>
      <c r="BZ32" s="707"/>
      <c r="CA32" s="707"/>
      <c r="CB32" s="709"/>
      <c r="CD32" s="698"/>
      <c r="CE32" s="699"/>
      <c r="CF32" s="652" t="s">
        <v>
254</v>
      </c>
      <c r="CG32" s="653"/>
      <c r="CH32" s="653"/>
      <c r="CI32" s="653"/>
      <c r="CJ32" s="653"/>
      <c r="CK32" s="653"/>
      <c r="CL32" s="653"/>
      <c r="CM32" s="653"/>
      <c r="CN32" s="653"/>
      <c r="CO32" s="653"/>
      <c r="CP32" s="653"/>
      <c r="CQ32" s="654"/>
      <c r="CR32" s="637" t="s">
        <v>
66</v>
      </c>
      <c r="CS32" s="638"/>
      <c r="CT32" s="638"/>
      <c r="CU32" s="638"/>
      <c r="CV32" s="638"/>
      <c r="CW32" s="638"/>
      <c r="CX32" s="638"/>
      <c r="CY32" s="639"/>
      <c r="CZ32" s="642" t="s">
        <v>
66</v>
      </c>
      <c r="DA32" s="673"/>
      <c r="DB32" s="673"/>
      <c r="DC32" s="676"/>
      <c r="DD32" s="646" t="s">
        <v>
66</v>
      </c>
      <c r="DE32" s="638"/>
      <c r="DF32" s="638"/>
      <c r="DG32" s="638"/>
      <c r="DH32" s="638"/>
      <c r="DI32" s="638"/>
      <c r="DJ32" s="638"/>
      <c r="DK32" s="639"/>
      <c r="DL32" s="646" t="s">
        <v>
66</v>
      </c>
      <c r="DM32" s="638"/>
      <c r="DN32" s="638"/>
      <c r="DO32" s="638"/>
      <c r="DP32" s="638"/>
      <c r="DQ32" s="638"/>
      <c r="DR32" s="638"/>
      <c r="DS32" s="638"/>
      <c r="DT32" s="638"/>
      <c r="DU32" s="638"/>
      <c r="DV32" s="639"/>
      <c r="DW32" s="642" t="s">
        <v>
66</v>
      </c>
      <c r="DX32" s="673"/>
      <c r="DY32" s="673"/>
      <c r="DZ32" s="673"/>
      <c r="EA32" s="673"/>
      <c r="EB32" s="673"/>
      <c r="EC32" s="674"/>
    </row>
    <row r="33" spans="2:133" ht="11.25" customHeight="1" x14ac:dyDescent="0.2">
      <c r="B33" s="634" t="s">
        <v>
255</v>
      </c>
      <c r="C33" s="635"/>
      <c r="D33" s="635"/>
      <c r="E33" s="635"/>
      <c r="F33" s="635"/>
      <c r="G33" s="635"/>
      <c r="H33" s="635"/>
      <c r="I33" s="635"/>
      <c r="J33" s="635"/>
      <c r="K33" s="635"/>
      <c r="L33" s="635"/>
      <c r="M33" s="635"/>
      <c r="N33" s="635"/>
      <c r="O33" s="635"/>
      <c r="P33" s="635"/>
      <c r="Q33" s="636"/>
      <c r="R33" s="637">
        <v>
511026</v>
      </c>
      <c r="S33" s="638"/>
      <c r="T33" s="638"/>
      <c r="U33" s="638"/>
      <c r="V33" s="638"/>
      <c r="W33" s="638"/>
      <c r="X33" s="638"/>
      <c r="Y33" s="639"/>
      <c r="Z33" s="640">
        <v>
3.3</v>
      </c>
      <c r="AA33" s="640"/>
      <c r="AB33" s="640"/>
      <c r="AC33" s="640"/>
      <c r="AD33" s="641" t="s">
        <v>
66</v>
      </c>
      <c r="AE33" s="641"/>
      <c r="AF33" s="641"/>
      <c r="AG33" s="641"/>
      <c r="AH33" s="641"/>
      <c r="AI33" s="641"/>
      <c r="AJ33" s="641"/>
      <c r="AK33" s="641"/>
      <c r="AL33" s="642" t="s">
        <v>
66</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
256</v>
      </c>
      <c r="CE33" s="653"/>
      <c r="CF33" s="653"/>
      <c r="CG33" s="653"/>
      <c r="CH33" s="653"/>
      <c r="CI33" s="653"/>
      <c r="CJ33" s="653"/>
      <c r="CK33" s="653"/>
      <c r="CL33" s="653"/>
      <c r="CM33" s="653"/>
      <c r="CN33" s="653"/>
      <c r="CO33" s="653"/>
      <c r="CP33" s="653"/>
      <c r="CQ33" s="654"/>
      <c r="CR33" s="637">
        <v>
6612091</v>
      </c>
      <c r="CS33" s="671"/>
      <c r="CT33" s="671"/>
      <c r="CU33" s="671"/>
      <c r="CV33" s="671"/>
      <c r="CW33" s="671"/>
      <c r="CX33" s="671"/>
      <c r="CY33" s="672"/>
      <c r="CZ33" s="642">
        <v>
43.1</v>
      </c>
      <c r="DA33" s="673"/>
      <c r="DB33" s="673"/>
      <c r="DC33" s="676"/>
      <c r="DD33" s="646">
        <v>
5236590</v>
      </c>
      <c r="DE33" s="671"/>
      <c r="DF33" s="671"/>
      <c r="DG33" s="671"/>
      <c r="DH33" s="671"/>
      <c r="DI33" s="671"/>
      <c r="DJ33" s="671"/>
      <c r="DK33" s="672"/>
      <c r="DL33" s="646">
        <v>
3580488</v>
      </c>
      <c r="DM33" s="671"/>
      <c r="DN33" s="671"/>
      <c r="DO33" s="671"/>
      <c r="DP33" s="671"/>
      <c r="DQ33" s="671"/>
      <c r="DR33" s="671"/>
      <c r="DS33" s="671"/>
      <c r="DT33" s="671"/>
      <c r="DU33" s="671"/>
      <c r="DV33" s="672"/>
      <c r="DW33" s="642">
        <v>
45.3</v>
      </c>
      <c r="DX33" s="673"/>
      <c r="DY33" s="673"/>
      <c r="DZ33" s="673"/>
      <c r="EA33" s="673"/>
      <c r="EB33" s="673"/>
      <c r="EC33" s="674"/>
    </row>
    <row r="34" spans="2:133" ht="11.25" customHeight="1" x14ac:dyDescent="0.2">
      <c r="B34" s="634" t="s">
        <v>
257</v>
      </c>
      <c r="C34" s="635"/>
      <c r="D34" s="635"/>
      <c r="E34" s="635"/>
      <c r="F34" s="635"/>
      <c r="G34" s="635"/>
      <c r="H34" s="635"/>
      <c r="I34" s="635"/>
      <c r="J34" s="635"/>
      <c r="K34" s="635"/>
      <c r="L34" s="635"/>
      <c r="M34" s="635"/>
      <c r="N34" s="635"/>
      <c r="O34" s="635"/>
      <c r="P34" s="635"/>
      <c r="Q34" s="636"/>
      <c r="R34" s="637">
        <v>
118848</v>
      </c>
      <c r="S34" s="638"/>
      <c r="T34" s="638"/>
      <c r="U34" s="638"/>
      <c r="V34" s="638"/>
      <c r="W34" s="638"/>
      <c r="X34" s="638"/>
      <c r="Y34" s="639"/>
      <c r="Z34" s="640">
        <v>
0.8</v>
      </c>
      <c r="AA34" s="640"/>
      <c r="AB34" s="640"/>
      <c r="AC34" s="640"/>
      <c r="AD34" s="641">
        <v>
4228</v>
      </c>
      <c r="AE34" s="641"/>
      <c r="AF34" s="641"/>
      <c r="AG34" s="641"/>
      <c r="AH34" s="641"/>
      <c r="AI34" s="641"/>
      <c r="AJ34" s="641"/>
      <c r="AK34" s="641"/>
      <c r="AL34" s="642">
        <v>
0.1</v>
      </c>
      <c r="AM34" s="643"/>
      <c r="AN34" s="643"/>
      <c r="AO34" s="644"/>
      <c r="AP34" s="90"/>
      <c r="AQ34" s="616" t="s">
        <v>
258</v>
      </c>
      <c r="AR34" s="617"/>
      <c r="AS34" s="617"/>
      <c r="AT34" s="617"/>
      <c r="AU34" s="617"/>
      <c r="AV34" s="617"/>
      <c r="AW34" s="617"/>
      <c r="AX34" s="617"/>
      <c r="AY34" s="617"/>
      <c r="AZ34" s="617"/>
      <c r="BA34" s="617"/>
      <c r="BB34" s="617"/>
      <c r="BC34" s="617"/>
      <c r="BD34" s="617"/>
      <c r="BE34" s="617"/>
      <c r="BF34" s="618"/>
      <c r="BG34" s="616" t="s">
        <v>
259</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
260</v>
      </c>
      <c r="CE34" s="653"/>
      <c r="CF34" s="653"/>
      <c r="CG34" s="653"/>
      <c r="CH34" s="653"/>
      <c r="CI34" s="653"/>
      <c r="CJ34" s="653"/>
      <c r="CK34" s="653"/>
      <c r="CL34" s="653"/>
      <c r="CM34" s="653"/>
      <c r="CN34" s="653"/>
      <c r="CO34" s="653"/>
      <c r="CP34" s="653"/>
      <c r="CQ34" s="654"/>
      <c r="CR34" s="637">
        <v>
2537177</v>
      </c>
      <c r="CS34" s="638"/>
      <c r="CT34" s="638"/>
      <c r="CU34" s="638"/>
      <c r="CV34" s="638"/>
      <c r="CW34" s="638"/>
      <c r="CX34" s="638"/>
      <c r="CY34" s="639"/>
      <c r="CZ34" s="642">
        <v>
16.600000000000001</v>
      </c>
      <c r="DA34" s="673"/>
      <c r="DB34" s="673"/>
      <c r="DC34" s="676"/>
      <c r="DD34" s="646">
        <v>
1831782</v>
      </c>
      <c r="DE34" s="638"/>
      <c r="DF34" s="638"/>
      <c r="DG34" s="638"/>
      <c r="DH34" s="638"/>
      <c r="DI34" s="638"/>
      <c r="DJ34" s="638"/>
      <c r="DK34" s="639"/>
      <c r="DL34" s="646">
        <v>
1387839</v>
      </c>
      <c r="DM34" s="638"/>
      <c r="DN34" s="638"/>
      <c r="DO34" s="638"/>
      <c r="DP34" s="638"/>
      <c r="DQ34" s="638"/>
      <c r="DR34" s="638"/>
      <c r="DS34" s="638"/>
      <c r="DT34" s="638"/>
      <c r="DU34" s="638"/>
      <c r="DV34" s="639"/>
      <c r="DW34" s="642">
        <v>
17.5</v>
      </c>
      <c r="DX34" s="673"/>
      <c r="DY34" s="673"/>
      <c r="DZ34" s="673"/>
      <c r="EA34" s="673"/>
      <c r="EB34" s="673"/>
      <c r="EC34" s="674"/>
    </row>
    <row r="35" spans="2:133" ht="11.25" customHeight="1" x14ac:dyDescent="0.2">
      <c r="B35" s="634" t="s">
        <v>
261</v>
      </c>
      <c r="C35" s="635"/>
      <c r="D35" s="635"/>
      <c r="E35" s="635"/>
      <c r="F35" s="635"/>
      <c r="G35" s="635"/>
      <c r="H35" s="635"/>
      <c r="I35" s="635"/>
      <c r="J35" s="635"/>
      <c r="K35" s="635"/>
      <c r="L35" s="635"/>
      <c r="M35" s="635"/>
      <c r="N35" s="635"/>
      <c r="O35" s="635"/>
      <c r="P35" s="635"/>
      <c r="Q35" s="636"/>
      <c r="R35" s="637">
        <v>
1137800</v>
      </c>
      <c r="S35" s="638"/>
      <c r="T35" s="638"/>
      <c r="U35" s="638"/>
      <c r="V35" s="638"/>
      <c r="W35" s="638"/>
      <c r="X35" s="638"/>
      <c r="Y35" s="639"/>
      <c r="Z35" s="640">
        <v>
7.3</v>
      </c>
      <c r="AA35" s="640"/>
      <c r="AB35" s="640"/>
      <c r="AC35" s="640"/>
      <c r="AD35" s="641" t="s">
        <v>
66</v>
      </c>
      <c r="AE35" s="641"/>
      <c r="AF35" s="641"/>
      <c r="AG35" s="641"/>
      <c r="AH35" s="641"/>
      <c r="AI35" s="641"/>
      <c r="AJ35" s="641"/>
      <c r="AK35" s="641"/>
      <c r="AL35" s="642" t="s">
        <v>
66</v>
      </c>
      <c r="AM35" s="643"/>
      <c r="AN35" s="643"/>
      <c r="AO35" s="644"/>
      <c r="AP35" s="90"/>
      <c r="AQ35" s="710" t="s">
        <v>
262</v>
      </c>
      <c r="AR35" s="711"/>
      <c r="AS35" s="711"/>
      <c r="AT35" s="711"/>
      <c r="AU35" s="711"/>
      <c r="AV35" s="711"/>
      <c r="AW35" s="711"/>
      <c r="AX35" s="711"/>
      <c r="AY35" s="712"/>
      <c r="AZ35" s="626">
        <v>
1765868</v>
      </c>
      <c r="BA35" s="627"/>
      <c r="BB35" s="627"/>
      <c r="BC35" s="627"/>
      <c r="BD35" s="627"/>
      <c r="BE35" s="627"/>
      <c r="BF35" s="713"/>
      <c r="BG35" s="648" t="s">
        <v>
263</v>
      </c>
      <c r="BH35" s="649"/>
      <c r="BI35" s="649"/>
      <c r="BJ35" s="649"/>
      <c r="BK35" s="649"/>
      <c r="BL35" s="649"/>
      <c r="BM35" s="649"/>
      <c r="BN35" s="649"/>
      <c r="BO35" s="649"/>
      <c r="BP35" s="649"/>
      <c r="BQ35" s="649"/>
      <c r="BR35" s="649"/>
      <c r="BS35" s="649"/>
      <c r="BT35" s="649"/>
      <c r="BU35" s="650"/>
      <c r="BV35" s="626">
        <v>
15723</v>
      </c>
      <c r="BW35" s="627"/>
      <c r="BX35" s="627"/>
      <c r="BY35" s="627"/>
      <c r="BZ35" s="627"/>
      <c r="CA35" s="627"/>
      <c r="CB35" s="713"/>
      <c r="CD35" s="652" t="s">
        <v>
264</v>
      </c>
      <c r="CE35" s="653"/>
      <c r="CF35" s="653"/>
      <c r="CG35" s="653"/>
      <c r="CH35" s="653"/>
      <c r="CI35" s="653"/>
      <c r="CJ35" s="653"/>
      <c r="CK35" s="653"/>
      <c r="CL35" s="653"/>
      <c r="CM35" s="653"/>
      <c r="CN35" s="653"/>
      <c r="CO35" s="653"/>
      <c r="CP35" s="653"/>
      <c r="CQ35" s="654"/>
      <c r="CR35" s="637">
        <v>
54482</v>
      </c>
      <c r="CS35" s="671"/>
      <c r="CT35" s="671"/>
      <c r="CU35" s="671"/>
      <c r="CV35" s="671"/>
      <c r="CW35" s="671"/>
      <c r="CX35" s="671"/>
      <c r="CY35" s="672"/>
      <c r="CZ35" s="642">
        <v>
0.4</v>
      </c>
      <c r="DA35" s="673"/>
      <c r="DB35" s="673"/>
      <c r="DC35" s="676"/>
      <c r="DD35" s="646">
        <v>
51468</v>
      </c>
      <c r="DE35" s="671"/>
      <c r="DF35" s="671"/>
      <c r="DG35" s="671"/>
      <c r="DH35" s="671"/>
      <c r="DI35" s="671"/>
      <c r="DJ35" s="671"/>
      <c r="DK35" s="672"/>
      <c r="DL35" s="646">
        <v>
49596</v>
      </c>
      <c r="DM35" s="671"/>
      <c r="DN35" s="671"/>
      <c r="DO35" s="671"/>
      <c r="DP35" s="671"/>
      <c r="DQ35" s="671"/>
      <c r="DR35" s="671"/>
      <c r="DS35" s="671"/>
      <c r="DT35" s="671"/>
      <c r="DU35" s="671"/>
      <c r="DV35" s="672"/>
      <c r="DW35" s="642">
        <v>
0.6</v>
      </c>
      <c r="DX35" s="673"/>
      <c r="DY35" s="673"/>
      <c r="DZ35" s="673"/>
      <c r="EA35" s="673"/>
      <c r="EB35" s="673"/>
      <c r="EC35" s="674"/>
    </row>
    <row r="36" spans="2:133" ht="11.25" customHeight="1" x14ac:dyDescent="0.2">
      <c r="B36" s="634" t="s">
        <v>
265</v>
      </c>
      <c r="C36" s="635"/>
      <c r="D36" s="635"/>
      <c r="E36" s="635"/>
      <c r="F36" s="635"/>
      <c r="G36" s="635"/>
      <c r="H36" s="635"/>
      <c r="I36" s="635"/>
      <c r="J36" s="635"/>
      <c r="K36" s="635"/>
      <c r="L36" s="635"/>
      <c r="M36" s="635"/>
      <c r="N36" s="635"/>
      <c r="O36" s="635"/>
      <c r="P36" s="635"/>
      <c r="Q36" s="636"/>
      <c r="R36" s="637" t="s">
        <v>
66</v>
      </c>
      <c r="S36" s="638"/>
      <c r="T36" s="638"/>
      <c r="U36" s="638"/>
      <c r="V36" s="638"/>
      <c r="W36" s="638"/>
      <c r="X36" s="638"/>
      <c r="Y36" s="639"/>
      <c r="Z36" s="640" t="s">
        <v>
66</v>
      </c>
      <c r="AA36" s="640"/>
      <c r="AB36" s="640"/>
      <c r="AC36" s="640"/>
      <c r="AD36" s="641" t="s">
        <v>
66</v>
      </c>
      <c r="AE36" s="641"/>
      <c r="AF36" s="641"/>
      <c r="AG36" s="641"/>
      <c r="AH36" s="641"/>
      <c r="AI36" s="641"/>
      <c r="AJ36" s="641"/>
      <c r="AK36" s="641"/>
      <c r="AL36" s="642" t="s">
        <v>
66</v>
      </c>
      <c r="AM36" s="643"/>
      <c r="AN36" s="643"/>
      <c r="AO36" s="644"/>
      <c r="AQ36" s="714" t="s">
        <v>
266</v>
      </c>
      <c r="AR36" s="715"/>
      <c r="AS36" s="715"/>
      <c r="AT36" s="715"/>
      <c r="AU36" s="715"/>
      <c r="AV36" s="715"/>
      <c r="AW36" s="715"/>
      <c r="AX36" s="715"/>
      <c r="AY36" s="716"/>
      <c r="AZ36" s="637">
        <v>
369782</v>
      </c>
      <c r="BA36" s="638"/>
      <c r="BB36" s="638"/>
      <c r="BC36" s="638"/>
      <c r="BD36" s="671"/>
      <c r="BE36" s="671"/>
      <c r="BF36" s="702"/>
      <c r="BG36" s="652" t="s">
        <v>
267</v>
      </c>
      <c r="BH36" s="653"/>
      <c r="BI36" s="653"/>
      <c r="BJ36" s="653"/>
      <c r="BK36" s="653"/>
      <c r="BL36" s="653"/>
      <c r="BM36" s="653"/>
      <c r="BN36" s="653"/>
      <c r="BO36" s="653"/>
      <c r="BP36" s="653"/>
      <c r="BQ36" s="653"/>
      <c r="BR36" s="653"/>
      <c r="BS36" s="653"/>
      <c r="BT36" s="653"/>
      <c r="BU36" s="654"/>
      <c r="BV36" s="637">
        <v>
-257277</v>
      </c>
      <c r="BW36" s="638"/>
      <c r="BX36" s="638"/>
      <c r="BY36" s="638"/>
      <c r="BZ36" s="638"/>
      <c r="CA36" s="638"/>
      <c r="CB36" s="647"/>
      <c r="CD36" s="652" t="s">
        <v>
268</v>
      </c>
      <c r="CE36" s="653"/>
      <c r="CF36" s="653"/>
      <c r="CG36" s="653"/>
      <c r="CH36" s="653"/>
      <c r="CI36" s="653"/>
      <c r="CJ36" s="653"/>
      <c r="CK36" s="653"/>
      <c r="CL36" s="653"/>
      <c r="CM36" s="653"/>
      <c r="CN36" s="653"/>
      <c r="CO36" s="653"/>
      <c r="CP36" s="653"/>
      <c r="CQ36" s="654"/>
      <c r="CR36" s="637">
        <v>
1950134</v>
      </c>
      <c r="CS36" s="638"/>
      <c r="CT36" s="638"/>
      <c r="CU36" s="638"/>
      <c r="CV36" s="638"/>
      <c r="CW36" s="638"/>
      <c r="CX36" s="638"/>
      <c r="CY36" s="639"/>
      <c r="CZ36" s="642">
        <v>
12.7</v>
      </c>
      <c r="DA36" s="673"/>
      <c r="DB36" s="673"/>
      <c r="DC36" s="676"/>
      <c r="DD36" s="646">
        <v>
1483370</v>
      </c>
      <c r="DE36" s="638"/>
      <c r="DF36" s="638"/>
      <c r="DG36" s="638"/>
      <c r="DH36" s="638"/>
      <c r="DI36" s="638"/>
      <c r="DJ36" s="638"/>
      <c r="DK36" s="639"/>
      <c r="DL36" s="646">
        <v>
1238465</v>
      </c>
      <c r="DM36" s="638"/>
      <c r="DN36" s="638"/>
      <c r="DO36" s="638"/>
      <c r="DP36" s="638"/>
      <c r="DQ36" s="638"/>
      <c r="DR36" s="638"/>
      <c r="DS36" s="638"/>
      <c r="DT36" s="638"/>
      <c r="DU36" s="638"/>
      <c r="DV36" s="639"/>
      <c r="DW36" s="642">
        <v>
15.7</v>
      </c>
      <c r="DX36" s="673"/>
      <c r="DY36" s="673"/>
      <c r="DZ36" s="673"/>
      <c r="EA36" s="673"/>
      <c r="EB36" s="673"/>
      <c r="EC36" s="674"/>
    </row>
    <row r="37" spans="2:133" ht="11.25" customHeight="1" x14ac:dyDescent="0.2">
      <c r="B37" s="634" t="s">
        <v>
269</v>
      </c>
      <c r="C37" s="635"/>
      <c r="D37" s="635"/>
      <c r="E37" s="635"/>
      <c r="F37" s="635"/>
      <c r="G37" s="635"/>
      <c r="H37" s="635"/>
      <c r="I37" s="635"/>
      <c r="J37" s="635"/>
      <c r="K37" s="635"/>
      <c r="L37" s="635"/>
      <c r="M37" s="635"/>
      <c r="N37" s="635"/>
      <c r="O37" s="635"/>
      <c r="P37" s="635"/>
      <c r="Q37" s="636"/>
      <c r="R37" s="637" t="s">
        <v>
66</v>
      </c>
      <c r="S37" s="638"/>
      <c r="T37" s="638"/>
      <c r="U37" s="638"/>
      <c r="V37" s="638"/>
      <c r="W37" s="638"/>
      <c r="X37" s="638"/>
      <c r="Y37" s="639"/>
      <c r="Z37" s="640" t="s">
        <v>
66</v>
      </c>
      <c r="AA37" s="640"/>
      <c r="AB37" s="640"/>
      <c r="AC37" s="640"/>
      <c r="AD37" s="641" t="s">
        <v>
66</v>
      </c>
      <c r="AE37" s="641"/>
      <c r="AF37" s="641"/>
      <c r="AG37" s="641"/>
      <c r="AH37" s="641"/>
      <c r="AI37" s="641"/>
      <c r="AJ37" s="641"/>
      <c r="AK37" s="641"/>
      <c r="AL37" s="642" t="s">
        <v>
66</v>
      </c>
      <c r="AM37" s="643"/>
      <c r="AN37" s="643"/>
      <c r="AO37" s="644"/>
      <c r="AQ37" s="714" t="s">
        <v>
270</v>
      </c>
      <c r="AR37" s="715"/>
      <c r="AS37" s="715"/>
      <c r="AT37" s="715"/>
      <c r="AU37" s="715"/>
      <c r="AV37" s="715"/>
      <c r="AW37" s="715"/>
      <c r="AX37" s="715"/>
      <c r="AY37" s="716"/>
      <c r="AZ37" s="637">
        <v>
236217</v>
      </c>
      <c r="BA37" s="638"/>
      <c r="BB37" s="638"/>
      <c r="BC37" s="638"/>
      <c r="BD37" s="671"/>
      <c r="BE37" s="671"/>
      <c r="BF37" s="702"/>
      <c r="BG37" s="652" t="s">
        <v>
271</v>
      </c>
      <c r="BH37" s="653"/>
      <c r="BI37" s="653"/>
      <c r="BJ37" s="653"/>
      <c r="BK37" s="653"/>
      <c r="BL37" s="653"/>
      <c r="BM37" s="653"/>
      <c r="BN37" s="653"/>
      <c r="BO37" s="653"/>
      <c r="BP37" s="653"/>
      <c r="BQ37" s="653"/>
      <c r="BR37" s="653"/>
      <c r="BS37" s="653"/>
      <c r="BT37" s="653"/>
      <c r="BU37" s="654"/>
      <c r="BV37" s="637">
        <v>
5453</v>
      </c>
      <c r="BW37" s="638"/>
      <c r="BX37" s="638"/>
      <c r="BY37" s="638"/>
      <c r="BZ37" s="638"/>
      <c r="CA37" s="638"/>
      <c r="CB37" s="647"/>
      <c r="CD37" s="652" t="s">
        <v>
272</v>
      </c>
      <c r="CE37" s="653"/>
      <c r="CF37" s="653"/>
      <c r="CG37" s="653"/>
      <c r="CH37" s="653"/>
      <c r="CI37" s="653"/>
      <c r="CJ37" s="653"/>
      <c r="CK37" s="653"/>
      <c r="CL37" s="653"/>
      <c r="CM37" s="653"/>
      <c r="CN37" s="653"/>
      <c r="CO37" s="653"/>
      <c r="CP37" s="653"/>
      <c r="CQ37" s="654"/>
      <c r="CR37" s="637">
        <v>
509032</v>
      </c>
      <c r="CS37" s="671"/>
      <c r="CT37" s="671"/>
      <c r="CU37" s="671"/>
      <c r="CV37" s="671"/>
      <c r="CW37" s="671"/>
      <c r="CX37" s="671"/>
      <c r="CY37" s="672"/>
      <c r="CZ37" s="642">
        <v>
3.3</v>
      </c>
      <c r="DA37" s="673"/>
      <c r="DB37" s="673"/>
      <c r="DC37" s="676"/>
      <c r="DD37" s="646">
        <v>
308485</v>
      </c>
      <c r="DE37" s="671"/>
      <c r="DF37" s="671"/>
      <c r="DG37" s="671"/>
      <c r="DH37" s="671"/>
      <c r="DI37" s="671"/>
      <c r="DJ37" s="671"/>
      <c r="DK37" s="672"/>
      <c r="DL37" s="646">
        <v>
290849</v>
      </c>
      <c r="DM37" s="671"/>
      <c r="DN37" s="671"/>
      <c r="DO37" s="671"/>
      <c r="DP37" s="671"/>
      <c r="DQ37" s="671"/>
      <c r="DR37" s="671"/>
      <c r="DS37" s="671"/>
      <c r="DT37" s="671"/>
      <c r="DU37" s="671"/>
      <c r="DV37" s="672"/>
      <c r="DW37" s="642">
        <v>
3.7</v>
      </c>
      <c r="DX37" s="673"/>
      <c r="DY37" s="673"/>
      <c r="DZ37" s="673"/>
      <c r="EA37" s="673"/>
      <c r="EB37" s="673"/>
      <c r="EC37" s="674"/>
    </row>
    <row r="38" spans="2:133" ht="11.25" customHeight="1" x14ac:dyDescent="0.2">
      <c r="B38" s="682" t="s">
        <v>
273</v>
      </c>
      <c r="C38" s="683"/>
      <c r="D38" s="683"/>
      <c r="E38" s="683"/>
      <c r="F38" s="683"/>
      <c r="G38" s="683"/>
      <c r="H38" s="683"/>
      <c r="I38" s="683"/>
      <c r="J38" s="683"/>
      <c r="K38" s="683"/>
      <c r="L38" s="683"/>
      <c r="M38" s="683"/>
      <c r="N38" s="683"/>
      <c r="O38" s="683"/>
      <c r="P38" s="683"/>
      <c r="Q38" s="684"/>
      <c r="R38" s="717">
        <v>
15612563</v>
      </c>
      <c r="S38" s="718"/>
      <c r="T38" s="718"/>
      <c r="U38" s="718"/>
      <c r="V38" s="718"/>
      <c r="W38" s="718"/>
      <c r="X38" s="718"/>
      <c r="Y38" s="719"/>
      <c r="Z38" s="720">
        <v>
100</v>
      </c>
      <c r="AA38" s="720"/>
      <c r="AB38" s="720"/>
      <c r="AC38" s="720"/>
      <c r="AD38" s="721">
        <v>
7909629</v>
      </c>
      <c r="AE38" s="721"/>
      <c r="AF38" s="721"/>
      <c r="AG38" s="721"/>
      <c r="AH38" s="721"/>
      <c r="AI38" s="721"/>
      <c r="AJ38" s="721"/>
      <c r="AK38" s="721"/>
      <c r="AL38" s="722">
        <v>
100</v>
      </c>
      <c r="AM38" s="708"/>
      <c r="AN38" s="708"/>
      <c r="AO38" s="723"/>
      <c r="AQ38" s="714" t="s">
        <v>
274</v>
      </c>
      <c r="AR38" s="715"/>
      <c r="AS38" s="715"/>
      <c r="AT38" s="715"/>
      <c r="AU38" s="715"/>
      <c r="AV38" s="715"/>
      <c r="AW38" s="715"/>
      <c r="AX38" s="715"/>
      <c r="AY38" s="716"/>
      <c r="AZ38" s="637" t="s">
        <v>
66</v>
      </c>
      <c r="BA38" s="638"/>
      <c r="BB38" s="638"/>
      <c r="BC38" s="638"/>
      <c r="BD38" s="671"/>
      <c r="BE38" s="671"/>
      <c r="BF38" s="702"/>
      <c r="BG38" s="652" t="s">
        <v>
275</v>
      </c>
      <c r="BH38" s="653"/>
      <c r="BI38" s="653"/>
      <c r="BJ38" s="653"/>
      <c r="BK38" s="653"/>
      <c r="BL38" s="653"/>
      <c r="BM38" s="653"/>
      <c r="BN38" s="653"/>
      <c r="BO38" s="653"/>
      <c r="BP38" s="653"/>
      <c r="BQ38" s="653"/>
      <c r="BR38" s="653"/>
      <c r="BS38" s="653"/>
      <c r="BT38" s="653"/>
      <c r="BU38" s="654"/>
      <c r="BV38" s="637">
        <v>
9166</v>
      </c>
      <c r="BW38" s="638"/>
      <c r="BX38" s="638"/>
      <c r="BY38" s="638"/>
      <c r="BZ38" s="638"/>
      <c r="CA38" s="638"/>
      <c r="CB38" s="647"/>
      <c r="CD38" s="652" t="s">
        <v>
276</v>
      </c>
      <c r="CE38" s="653"/>
      <c r="CF38" s="653"/>
      <c r="CG38" s="653"/>
      <c r="CH38" s="653"/>
      <c r="CI38" s="653"/>
      <c r="CJ38" s="653"/>
      <c r="CK38" s="653"/>
      <c r="CL38" s="653"/>
      <c r="CM38" s="653"/>
      <c r="CN38" s="653"/>
      <c r="CO38" s="653"/>
      <c r="CP38" s="653"/>
      <c r="CQ38" s="654"/>
      <c r="CR38" s="637">
        <v>
1529651</v>
      </c>
      <c r="CS38" s="638"/>
      <c r="CT38" s="638"/>
      <c r="CU38" s="638"/>
      <c r="CV38" s="638"/>
      <c r="CW38" s="638"/>
      <c r="CX38" s="638"/>
      <c r="CY38" s="639"/>
      <c r="CZ38" s="642">
        <v>
10</v>
      </c>
      <c r="DA38" s="673"/>
      <c r="DB38" s="673"/>
      <c r="DC38" s="676"/>
      <c r="DD38" s="646">
        <v>
1335704</v>
      </c>
      <c r="DE38" s="638"/>
      <c r="DF38" s="638"/>
      <c r="DG38" s="638"/>
      <c r="DH38" s="638"/>
      <c r="DI38" s="638"/>
      <c r="DJ38" s="638"/>
      <c r="DK38" s="639"/>
      <c r="DL38" s="646">
        <v>
904588</v>
      </c>
      <c r="DM38" s="638"/>
      <c r="DN38" s="638"/>
      <c r="DO38" s="638"/>
      <c r="DP38" s="638"/>
      <c r="DQ38" s="638"/>
      <c r="DR38" s="638"/>
      <c r="DS38" s="638"/>
      <c r="DT38" s="638"/>
      <c r="DU38" s="638"/>
      <c r="DV38" s="639"/>
      <c r="DW38" s="642">
        <v>
11.4</v>
      </c>
      <c r="DX38" s="673"/>
      <c r="DY38" s="673"/>
      <c r="DZ38" s="673"/>
      <c r="EA38" s="673"/>
      <c r="EB38" s="673"/>
      <c r="EC38" s="674"/>
    </row>
    <row r="39" spans="2:133" ht="11.25" customHeight="1" x14ac:dyDescent="0.2">
      <c r="AQ39" s="714" t="s">
        <v>
277</v>
      </c>
      <c r="AR39" s="715"/>
      <c r="AS39" s="715"/>
      <c r="AT39" s="715"/>
      <c r="AU39" s="715"/>
      <c r="AV39" s="715"/>
      <c r="AW39" s="715"/>
      <c r="AX39" s="715"/>
      <c r="AY39" s="716"/>
      <c r="AZ39" s="637" t="s">
        <v>
66</v>
      </c>
      <c r="BA39" s="638"/>
      <c r="BB39" s="638"/>
      <c r="BC39" s="638"/>
      <c r="BD39" s="671"/>
      <c r="BE39" s="671"/>
      <c r="BF39" s="702"/>
      <c r="BG39" s="724" t="s">
        <v>
278</v>
      </c>
      <c r="BH39" s="725"/>
      <c r="BI39" s="725"/>
      <c r="BJ39" s="725"/>
      <c r="BK39" s="725"/>
      <c r="BL39" s="91"/>
      <c r="BM39" s="653" t="s">
        <v>
279</v>
      </c>
      <c r="BN39" s="653"/>
      <c r="BO39" s="653"/>
      <c r="BP39" s="653"/>
      <c r="BQ39" s="653"/>
      <c r="BR39" s="653"/>
      <c r="BS39" s="653"/>
      <c r="BT39" s="653"/>
      <c r="BU39" s="654"/>
      <c r="BV39" s="637">
        <v>
83</v>
      </c>
      <c r="BW39" s="638"/>
      <c r="BX39" s="638"/>
      <c r="BY39" s="638"/>
      <c r="BZ39" s="638"/>
      <c r="CA39" s="638"/>
      <c r="CB39" s="647"/>
      <c r="CD39" s="652" t="s">
        <v>
280</v>
      </c>
      <c r="CE39" s="653"/>
      <c r="CF39" s="653"/>
      <c r="CG39" s="653"/>
      <c r="CH39" s="653"/>
      <c r="CI39" s="653"/>
      <c r="CJ39" s="653"/>
      <c r="CK39" s="653"/>
      <c r="CL39" s="653"/>
      <c r="CM39" s="653"/>
      <c r="CN39" s="653"/>
      <c r="CO39" s="653"/>
      <c r="CP39" s="653"/>
      <c r="CQ39" s="654"/>
      <c r="CR39" s="637">
        <v>
540647</v>
      </c>
      <c r="CS39" s="671"/>
      <c r="CT39" s="671"/>
      <c r="CU39" s="671"/>
      <c r="CV39" s="671"/>
      <c r="CW39" s="671"/>
      <c r="CX39" s="671"/>
      <c r="CY39" s="672"/>
      <c r="CZ39" s="642">
        <v>
3.5</v>
      </c>
      <c r="DA39" s="673"/>
      <c r="DB39" s="673"/>
      <c r="DC39" s="676"/>
      <c r="DD39" s="646">
        <v>
534266</v>
      </c>
      <c r="DE39" s="671"/>
      <c r="DF39" s="671"/>
      <c r="DG39" s="671"/>
      <c r="DH39" s="671"/>
      <c r="DI39" s="671"/>
      <c r="DJ39" s="671"/>
      <c r="DK39" s="672"/>
      <c r="DL39" s="646" t="s">
        <v>
66</v>
      </c>
      <c r="DM39" s="671"/>
      <c r="DN39" s="671"/>
      <c r="DO39" s="671"/>
      <c r="DP39" s="671"/>
      <c r="DQ39" s="671"/>
      <c r="DR39" s="671"/>
      <c r="DS39" s="671"/>
      <c r="DT39" s="671"/>
      <c r="DU39" s="671"/>
      <c r="DV39" s="672"/>
      <c r="DW39" s="642" t="s">
        <v>
66</v>
      </c>
      <c r="DX39" s="673"/>
      <c r="DY39" s="673"/>
      <c r="DZ39" s="673"/>
      <c r="EA39" s="673"/>
      <c r="EB39" s="673"/>
      <c r="EC39" s="674"/>
    </row>
    <row r="40" spans="2:133" ht="11.25" customHeight="1" x14ac:dyDescent="0.2">
      <c r="AQ40" s="714" t="s">
        <v>
281</v>
      </c>
      <c r="AR40" s="715"/>
      <c r="AS40" s="715"/>
      <c r="AT40" s="715"/>
      <c r="AU40" s="715"/>
      <c r="AV40" s="715"/>
      <c r="AW40" s="715"/>
      <c r="AX40" s="715"/>
      <c r="AY40" s="716"/>
      <c r="AZ40" s="637">
        <v>
467453</v>
      </c>
      <c r="BA40" s="638"/>
      <c r="BB40" s="638"/>
      <c r="BC40" s="638"/>
      <c r="BD40" s="671"/>
      <c r="BE40" s="671"/>
      <c r="BF40" s="702"/>
      <c r="BG40" s="724"/>
      <c r="BH40" s="725"/>
      <c r="BI40" s="725"/>
      <c r="BJ40" s="725"/>
      <c r="BK40" s="725"/>
      <c r="BL40" s="91"/>
      <c r="BM40" s="653" t="s">
        <v>
282</v>
      </c>
      <c r="BN40" s="653"/>
      <c r="BO40" s="653"/>
      <c r="BP40" s="653"/>
      <c r="BQ40" s="653"/>
      <c r="BR40" s="653"/>
      <c r="BS40" s="653"/>
      <c r="BT40" s="653"/>
      <c r="BU40" s="654"/>
      <c r="BV40" s="637" t="s">
        <v>
66</v>
      </c>
      <c r="BW40" s="638"/>
      <c r="BX40" s="638"/>
      <c r="BY40" s="638"/>
      <c r="BZ40" s="638"/>
      <c r="CA40" s="638"/>
      <c r="CB40" s="647"/>
      <c r="CD40" s="652" t="s">
        <v>
283</v>
      </c>
      <c r="CE40" s="653"/>
      <c r="CF40" s="653"/>
      <c r="CG40" s="653"/>
      <c r="CH40" s="653"/>
      <c r="CI40" s="653"/>
      <c r="CJ40" s="653"/>
      <c r="CK40" s="653"/>
      <c r="CL40" s="653"/>
      <c r="CM40" s="653"/>
      <c r="CN40" s="653"/>
      <c r="CO40" s="653"/>
      <c r="CP40" s="653"/>
      <c r="CQ40" s="654"/>
      <c r="CR40" s="637" t="s">
        <v>
66</v>
      </c>
      <c r="CS40" s="638"/>
      <c r="CT40" s="638"/>
      <c r="CU40" s="638"/>
      <c r="CV40" s="638"/>
      <c r="CW40" s="638"/>
      <c r="CX40" s="638"/>
      <c r="CY40" s="639"/>
      <c r="CZ40" s="642" t="s">
        <v>
66</v>
      </c>
      <c r="DA40" s="673"/>
      <c r="DB40" s="673"/>
      <c r="DC40" s="676"/>
      <c r="DD40" s="646" t="s">
        <v>
66</v>
      </c>
      <c r="DE40" s="638"/>
      <c r="DF40" s="638"/>
      <c r="DG40" s="638"/>
      <c r="DH40" s="638"/>
      <c r="DI40" s="638"/>
      <c r="DJ40" s="638"/>
      <c r="DK40" s="639"/>
      <c r="DL40" s="646" t="s">
        <v>
66</v>
      </c>
      <c r="DM40" s="638"/>
      <c r="DN40" s="638"/>
      <c r="DO40" s="638"/>
      <c r="DP40" s="638"/>
      <c r="DQ40" s="638"/>
      <c r="DR40" s="638"/>
      <c r="DS40" s="638"/>
      <c r="DT40" s="638"/>
      <c r="DU40" s="638"/>
      <c r="DV40" s="639"/>
      <c r="DW40" s="642" t="s">
        <v>
66</v>
      </c>
      <c r="DX40" s="673"/>
      <c r="DY40" s="673"/>
      <c r="DZ40" s="673"/>
      <c r="EA40" s="673"/>
      <c r="EB40" s="673"/>
      <c r="EC40" s="674"/>
    </row>
    <row r="41" spans="2:133" ht="11.25" customHeight="1" x14ac:dyDescent="0.2">
      <c r="AQ41" s="728" t="s">
        <v>
284</v>
      </c>
      <c r="AR41" s="729"/>
      <c r="AS41" s="729"/>
      <c r="AT41" s="729"/>
      <c r="AU41" s="729"/>
      <c r="AV41" s="729"/>
      <c r="AW41" s="729"/>
      <c r="AX41" s="729"/>
      <c r="AY41" s="730"/>
      <c r="AZ41" s="717">
        <v>
692416</v>
      </c>
      <c r="BA41" s="718"/>
      <c r="BB41" s="718"/>
      <c r="BC41" s="718"/>
      <c r="BD41" s="707"/>
      <c r="BE41" s="707"/>
      <c r="BF41" s="709"/>
      <c r="BG41" s="726"/>
      <c r="BH41" s="727"/>
      <c r="BI41" s="727"/>
      <c r="BJ41" s="727"/>
      <c r="BK41" s="727"/>
      <c r="BL41" s="92"/>
      <c r="BM41" s="662" t="s">
        <v>
285</v>
      </c>
      <c r="BN41" s="662"/>
      <c r="BO41" s="662"/>
      <c r="BP41" s="662"/>
      <c r="BQ41" s="662"/>
      <c r="BR41" s="662"/>
      <c r="BS41" s="662"/>
      <c r="BT41" s="662"/>
      <c r="BU41" s="663"/>
      <c r="BV41" s="717">
        <v>
267</v>
      </c>
      <c r="BW41" s="718"/>
      <c r="BX41" s="718"/>
      <c r="BY41" s="718"/>
      <c r="BZ41" s="718"/>
      <c r="CA41" s="718"/>
      <c r="CB41" s="731"/>
      <c r="CD41" s="652" t="s">
        <v>
286</v>
      </c>
      <c r="CE41" s="653"/>
      <c r="CF41" s="653"/>
      <c r="CG41" s="653"/>
      <c r="CH41" s="653"/>
      <c r="CI41" s="653"/>
      <c r="CJ41" s="653"/>
      <c r="CK41" s="653"/>
      <c r="CL41" s="653"/>
      <c r="CM41" s="653"/>
      <c r="CN41" s="653"/>
      <c r="CO41" s="653"/>
      <c r="CP41" s="653"/>
      <c r="CQ41" s="654"/>
      <c r="CR41" s="637" t="s">
        <v>
66</v>
      </c>
      <c r="CS41" s="671"/>
      <c r="CT41" s="671"/>
      <c r="CU41" s="671"/>
      <c r="CV41" s="671"/>
      <c r="CW41" s="671"/>
      <c r="CX41" s="671"/>
      <c r="CY41" s="672"/>
      <c r="CZ41" s="642" t="s">
        <v>
66</v>
      </c>
      <c r="DA41" s="673"/>
      <c r="DB41" s="673"/>
      <c r="DC41" s="676"/>
      <c r="DD41" s="646" t="s">
        <v>
66</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85" t="s">
        <v>
287</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
288</v>
      </c>
      <c r="CE42" s="635"/>
      <c r="CF42" s="635"/>
      <c r="CG42" s="635"/>
      <c r="CH42" s="635"/>
      <c r="CI42" s="635"/>
      <c r="CJ42" s="635"/>
      <c r="CK42" s="635"/>
      <c r="CL42" s="635"/>
      <c r="CM42" s="635"/>
      <c r="CN42" s="635"/>
      <c r="CO42" s="635"/>
      <c r="CP42" s="635"/>
      <c r="CQ42" s="636"/>
      <c r="CR42" s="637">
        <v>
3198169</v>
      </c>
      <c r="CS42" s="638"/>
      <c r="CT42" s="638"/>
      <c r="CU42" s="638"/>
      <c r="CV42" s="638"/>
      <c r="CW42" s="638"/>
      <c r="CX42" s="638"/>
      <c r="CY42" s="639"/>
      <c r="CZ42" s="642">
        <v>
20.9</v>
      </c>
      <c r="DA42" s="643"/>
      <c r="DB42" s="643"/>
      <c r="DC42" s="738"/>
      <c r="DD42" s="646">
        <v>
939692</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95" t="s">
        <v>
289</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
290</v>
      </c>
      <c r="CE43" s="635"/>
      <c r="CF43" s="635"/>
      <c r="CG43" s="635"/>
      <c r="CH43" s="635"/>
      <c r="CI43" s="635"/>
      <c r="CJ43" s="635"/>
      <c r="CK43" s="635"/>
      <c r="CL43" s="635"/>
      <c r="CM43" s="635"/>
      <c r="CN43" s="635"/>
      <c r="CO43" s="635"/>
      <c r="CP43" s="635"/>
      <c r="CQ43" s="636"/>
      <c r="CR43" s="637">
        <v>
41065</v>
      </c>
      <c r="CS43" s="671"/>
      <c r="CT43" s="671"/>
      <c r="CU43" s="671"/>
      <c r="CV43" s="671"/>
      <c r="CW43" s="671"/>
      <c r="CX43" s="671"/>
      <c r="CY43" s="672"/>
      <c r="CZ43" s="642">
        <v>
0.3</v>
      </c>
      <c r="DA43" s="673"/>
      <c r="DB43" s="673"/>
      <c r="DC43" s="676"/>
      <c r="DD43" s="646">
        <v>
41065</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96" t="s">
        <v>
291</v>
      </c>
      <c r="CD44" s="749" t="s">
        <v>
242</v>
      </c>
      <c r="CE44" s="750"/>
      <c r="CF44" s="634" t="s">
        <v>
292</v>
      </c>
      <c r="CG44" s="635"/>
      <c r="CH44" s="635"/>
      <c r="CI44" s="635"/>
      <c r="CJ44" s="635"/>
      <c r="CK44" s="635"/>
      <c r="CL44" s="635"/>
      <c r="CM44" s="635"/>
      <c r="CN44" s="635"/>
      <c r="CO44" s="635"/>
      <c r="CP44" s="635"/>
      <c r="CQ44" s="636"/>
      <c r="CR44" s="637">
        <v>
3198169</v>
      </c>
      <c r="CS44" s="638"/>
      <c r="CT44" s="638"/>
      <c r="CU44" s="638"/>
      <c r="CV44" s="638"/>
      <c r="CW44" s="638"/>
      <c r="CX44" s="638"/>
      <c r="CY44" s="639"/>
      <c r="CZ44" s="642">
        <v>
20.9</v>
      </c>
      <c r="DA44" s="643"/>
      <c r="DB44" s="643"/>
      <c r="DC44" s="738"/>
      <c r="DD44" s="646">
        <v>
939692</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1"/>
      <c r="CE45" s="752"/>
      <c r="CF45" s="634" t="s">
        <v>
293</v>
      </c>
      <c r="CG45" s="635"/>
      <c r="CH45" s="635"/>
      <c r="CI45" s="635"/>
      <c r="CJ45" s="635"/>
      <c r="CK45" s="635"/>
      <c r="CL45" s="635"/>
      <c r="CM45" s="635"/>
      <c r="CN45" s="635"/>
      <c r="CO45" s="635"/>
      <c r="CP45" s="635"/>
      <c r="CQ45" s="636"/>
      <c r="CR45" s="637">
        <v>
948952</v>
      </c>
      <c r="CS45" s="671"/>
      <c r="CT45" s="671"/>
      <c r="CU45" s="671"/>
      <c r="CV45" s="671"/>
      <c r="CW45" s="671"/>
      <c r="CX45" s="671"/>
      <c r="CY45" s="672"/>
      <c r="CZ45" s="642">
        <v>
6.2</v>
      </c>
      <c r="DA45" s="673"/>
      <c r="DB45" s="673"/>
      <c r="DC45" s="676"/>
      <c r="DD45" s="646">
        <v>
55821</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CD46" s="751"/>
      <c r="CE46" s="752"/>
      <c r="CF46" s="634" t="s">
        <v>
294</v>
      </c>
      <c r="CG46" s="635"/>
      <c r="CH46" s="635"/>
      <c r="CI46" s="635"/>
      <c r="CJ46" s="635"/>
      <c r="CK46" s="635"/>
      <c r="CL46" s="635"/>
      <c r="CM46" s="635"/>
      <c r="CN46" s="635"/>
      <c r="CO46" s="635"/>
      <c r="CP46" s="635"/>
      <c r="CQ46" s="636"/>
      <c r="CR46" s="637">
        <v>
2249217</v>
      </c>
      <c r="CS46" s="638"/>
      <c r="CT46" s="638"/>
      <c r="CU46" s="638"/>
      <c r="CV46" s="638"/>
      <c r="CW46" s="638"/>
      <c r="CX46" s="638"/>
      <c r="CY46" s="639"/>
      <c r="CZ46" s="642">
        <v>
14.7</v>
      </c>
      <c r="DA46" s="643"/>
      <c r="DB46" s="643"/>
      <c r="DC46" s="738"/>
      <c r="DD46" s="646">
        <v>
883871</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CD47" s="751"/>
      <c r="CE47" s="752"/>
      <c r="CF47" s="634" t="s">
        <v>
295</v>
      </c>
      <c r="CG47" s="635"/>
      <c r="CH47" s="635"/>
      <c r="CI47" s="635"/>
      <c r="CJ47" s="635"/>
      <c r="CK47" s="635"/>
      <c r="CL47" s="635"/>
      <c r="CM47" s="635"/>
      <c r="CN47" s="635"/>
      <c r="CO47" s="635"/>
      <c r="CP47" s="635"/>
      <c r="CQ47" s="636"/>
      <c r="CR47" s="637" t="s">
        <v>
66</v>
      </c>
      <c r="CS47" s="671"/>
      <c r="CT47" s="671"/>
      <c r="CU47" s="671"/>
      <c r="CV47" s="671"/>
      <c r="CW47" s="671"/>
      <c r="CX47" s="671"/>
      <c r="CY47" s="672"/>
      <c r="CZ47" s="642" t="s">
        <v>
66</v>
      </c>
      <c r="DA47" s="673"/>
      <c r="DB47" s="673"/>
      <c r="DC47" s="676"/>
      <c r="DD47" s="646" t="s">
        <v>
66</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CD48" s="753"/>
      <c r="CE48" s="754"/>
      <c r="CF48" s="634" t="s">
        <v>
296</v>
      </c>
      <c r="CG48" s="635"/>
      <c r="CH48" s="635"/>
      <c r="CI48" s="635"/>
      <c r="CJ48" s="635"/>
      <c r="CK48" s="635"/>
      <c r="CL48" s="635"/>
      <c r="CM48" s="635"/>
      <c r="CN48" s="635"/>
      <c r="CO48" s="635"/>
      <c r="CP48" s="635"/>
      <c r="CQ48" s="636"/>
      <c r="CR48" s="637" t="s">
        <v>
66</v>
      </c>
      <c r="CS48" s="638"/>
      <c r="CT48" s="638"/>
      <c r="CU48" s="638"/>
      <c r="CV48" s="638"/>
      <c r="CW48" s="638"/>
      <c r="CX48" s="638"/>
      <c r="CY48" s="639"/>
      <c r="CZ48" s="642" t="s">
        <v>
66</v>
      </c>
      <c r="DA48" s="643"/>
      <c r="DB48" s="643"/>
      <c r="DC48" s="738"/>
      <c r="DD48" s="646" t="s">
        <v>
66</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2" t="s">
        <v>
297</v>
      </c>
      <c r="CE49" s="683"/>
      <c r="CF49" s="683"/>
      <c r="CG49" s="683"/>
      <c r="CH49" s="683"/>
      <c r="CI49" s="683"/>
      <c r="CJ49" s="683"/>
      <c r="CK49" s="683"/>
      <c r="CL49" s="683"/>
      <c r="CM49" s="683"/>
      <c r="CN49" s="683"/>
      <c r="CO49" s="683"/>
      <c r="CP49" s="683"/>
      <c r="CQ49" s="684"/>
      <c r="CR49" s="717">
        <v>
15329194</v>
      </c>
      <c r="CS49" s="707"/>
      <c r="CT49" s="707"/>
      <c r="CU49" s="707"/>
      <c r="CV49" s="707"/>
      <c r="CW49" s="707"/>
      <c r="CX49" s="707"/>
      <c r="CY49" s="739"/>
      <c r="CZ49" s="722">
        <v>
100</v>
      </c>
      <c r="DA49" s="740"/>
      <c r="DB49" s="740"/>
      <c r="DC49" s="741"/>
      <c r="DD49" s="742">
        <v>
9739423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t="10.8" hidden="1" x14ac:dyDescent="0.2"/>
    <row r="51" spans="82:133" ht="10.8" hidden="1" x14ac:dyDescent="0.2"/>
    <row r="52" spans="82:133" ht="10.8" hidden="1" x14ac:dyDescent="0.2"/>
    <row r="53" spans="82:133" ht="10.8" hidden="1" x14ac:dyDescent="0.2"/>
  </sheetData>
  <sheetProtection algorithmName="SHA-512" hashValue="u7oF2d8TuJxaf18iNm+igvi/riZtxMeeL3lW9a4ej0R0hA4olX62kNY56iQXhVKwUEU4fTJBnGLIW/2Mv4ojVw==" saltValue="1Jw1jY7jUz5EDTQNTSknv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
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
299</v>
      </c>
      <c r="DK2" s="785"/>
      <c r="DL2" s="785"/>
      <c r="DM2" s="785"/>
      <c r="DN2" s="785"/>
      <c r="DO2" s="786"/>
      <c r="DP2" s="105"/>
      <c r="DQ2" s="784" t="s">
        <v>
300</v>
      </c>
      <c r="DR2" s="785"/>
      <c r="DS2" s="785"/>
      <c r="DT2" s="785"/>
      <c r="DU2" s="785"/>
      <c r="DV2" s="785"/>
      <c r="DW2" s="785"/>
      <c r="DX2" s="785"/>
      <c r="DY2" s="785"/>
      <c r="DZ2" s="786"/>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787" t="s">
        <v>
301</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
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778" t="s">
        <v>
303</v>
      </c>
      <c r="B5" s="779"/>
      <c r="C5" s="779"/>
      <c r="D5" s="779"/>
      <c r="E5" s="779"/>
      <c r="F5" s="779"/>
      <c r="G5" s="779"/>
      <c r="H5" s="779"/>
      <c r="I5" s="779"/>
      <c r="J5" s="779"/>
      <c r="K5" s="779"/>
      <c r="L5" s="779"/>
      <c r="M5" s="779"/>
      <c r="N5" s="779"/>
      <c r="O5" s="779"/>
      <c r="P5" s="780"/>
      <c r="Q5" s="755" t="s">
        <v>
304</v>
      </c>
      <c r="R5" s="756"/>
      <c r="S5" s="756"/>
      <c r="T5" s="756"/>
      <c r="U5" s="757"/>
      <c r="V5" s="755" t="s">
        <v>
305</v>
      </c>
      <c r="W5" s="756"/>
      <c r="X5" s="756"/>
      <c r="Y5" s="756"/>
      <c r="Z5" s="757"/>
      <c r="AA5" s="755" t="s">
        <v>
306</v>
      </c>
      <c r="AB5" s="756"/>
      <c r="AC5" s="756"/>
      <c r="AD5" s="756"/>
      <c r="AE5" s="756"/>
      <c r="AF5" s="788" t="s">
        <v>
307</v>
      </c>
      <c r="AG5" s="756"/>
      <c r="AH5" s="756"/>
      <c r="AI5" s="756"/>
      <c r="AJ5" s="767"/>
      <c r="AK5" s="756" t="s">
        <v>
308</v>
      </c>
      <c r="AL5" s="756"/>
      <c r="AM5" s="756"/>
      <c r="AN5" s="756"/>
      <c r="AO5" s="757"/>
      <c r="AP5" s="755" t="s">
        <v>
309</v>
      </c>
      <c r="AQ5" s="756"/>
      <c r="AR5" s="756"/>
      <c r="AS5" s="756"/>
      <c r="AT5" s="757"/>
      <c r="AU5" s="755" t="s">
        <v>
310</v>
      </c>
      <c r="AV5" s="756"/>
      <c r="AW5" s="756"/>
      <c r="AX5" s="756"/>
      <c r="AY5" s="767"/>
      <c r="AZ5" s="112"/>
      <c r="BA5" s="112"/>
      <c r="BB5" s="112"/>
      <c r="BC5" s="112"/>
      <c r="BD5" s="112"/>
      <c r="BE5" s="113"/>
      <c r="BF5" s="113"/>
      <c r="BG5" s="113"/>
      <c r="BH5" s="113"/>
      <c r="BI5" s="113"/>
      <c r="BJ5" s="113"/>
      <c r="BK5" s="113"/>
      <c r="BL5" s="113"/>
      <c r="BM5" s="113"/>
      <c r="BN5" s="113"/>
      <c r="BO5" s="113"/>
      <c r="BP5" s="113"/>
      <c r="BQ5" s="778" t="s">
        <v>
311</v>
      </c>
      <c r="BR5" s="779"/>
      <c r="BS5" s="779"/>
      <c r="BT5" s="779"/>
      <c r="BU5" s="779"/>
      <c r="BV5" s="779"/>
      <c r="BW5" s="779"/>
      <c r="BX5" s="779"/>
      <c r="BY5" s="779"/>
      <c r="BZ5" s="779"/>
      <c r="CA5" s="779"/>
      <c r="CB5" s="779"/>
      <c r="CC5" s="779"/>
      <c r="CD5" s="779"/>
      <c r="CE5" s="779"/>
      <c r="CF5" s="779"/>
      <c r="CG5" s="780"/>
      <c r="CH5" s="755" t="s">
        <v>
312</v>
      </c>
      <c r="CI5" s="756"/>
      <c r="CJ5" s="756"/>
      <c r="CK5" s="756"/>
      <c r="CL5" s="757"/>
      <c r="CM5" s="755" t="s">
        <v>
313</v>
      </c>
      <c r="CN5" s="756"/>
      <c r="CO5" s="756"/>
      <c r="CP5" s="756"/>
      <c r="CQ5" s="757"/>
      <c r="CR5" s="755" t="s">
        <v>
314</v>
      </c>
      <c r="CS5" s="756"/>
      <c r="CT5" s="756"/>
      <c r="CU5" s="756"/>
      <c r="CV5" s="757"/>
      <c r="CW5" s="755" t="s">
        <v>
315</v>
      </c>
      <c r="CX5" s="756"/>
      <c r="CY5" s="756"/>
      <c r="CZ5" s="756"/>
      <c r="DA5" s="757"/>
      <c r="DB5" s="755" t="s">
        <v>
316</v>
      </c>
      <c r="DC5" s="756"/>
      <c r="DD5" s="756"/>
      <c r="DE5" s="756"/>
      <c r="DF5" s="757"/>
      <c r="DG5" s="761" t="s">
        <v>
317</v>
      </c>
      <c r="DH5" s="762"/>
      <c r="DI5" s="762"/>
      <c r="DJ5" s="762"/>
      <c r="DK5" s="763"/>
      <c r="DL5" s="761" t="s">
        <v>
318</v>
      </c>
      <c r="DM5" s="762"/>
      <c r="DN5" s="762"/>
      <c r="DO5" s="762"/>
      <c r="DP5" s="763"/>
      <c r="DQ5" s="755" t="s">
        <v>
319</v>
      </c>
      <c r="DR5" s="756"/>
      <c r="DS5" s="756"/>
      <c r="DT5" s="756"/>
      <c r="DU5" s="757"/>
      <c r="DV5" s="755" t="s">
        <v>
310</v>
      </c>
      <c r="DW5" s="756"/>
      <c r="DX5" s="756"/>
      <c r="DY5" s="756"/>
      <c r="DZ5" s="767"/>
      <c r="EA5" s="110"/>
    </row>
    <row r="6" spans="1:131" s="111" customFormat="1" ht="26.25" customHeight="1" thickBot="1" x14ac:dyDescent="0.25">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2">
      <c r="A7" s="114">
        <v>
1</v>
      </c>
      <c r="B7" s="769" t="s">
        <v>
320</v>
      </c>
      <c r="C7" s="770"/>
      <c r="D7" s="770"/>
      <c r="E7" s="770"/>
      <c r="F7" s="770"/>
      <c r="G7" s="770"/>
      <c r="H7" s="770"/>
      <c r="I7" s="770"/>
      <c r="J7" s="770"/>
      <c r="K7" s="770"/>
      <c r="L7" s="770"/>
      <c r="M7" s="770"/>
      <c r="N7" s="770"/>
      <c r="O7" s="770"/>
      <c r="P7" s="771"/>
      <c r="Q7" s="772">
        <v>
14821</v>
      </c>
      <c r="R7" s="773"/>
      <c r="S7" s="773"/>
      <c r="T7" s="773"/>
      <c r="U7" s="773"/>
      <c r="V7" s="773">
        <v>
14553</v>
      </c>
      <c r="W7" s="773"/>
      <c r="X7" s="773"/>
      <c r="Y7" s="773"/>
      <c r="Z7" s="773"/>
      <c r="AA7" s="773">
        <v>
268</v>
      </c>
      <c r="AB7" s="773"/>
      <c r="AC7" s="773"/>
      <c r="AD7" s="773"/>
      <c r="AE7" s="774"/>
      <c r="AF7" s="775">
        <v>
171</v>
      </c>
      <c r="AG7" s="776"/>
      <c r="AH7" s="776"/>
      <c r="AI7" s="776"/>
      <c r="AJ7" s="777"/>
      <c r="AK7" s="812">
        <v>
1050</v>
      </c>
      <c r="AL7" s="813"/>
      <c r="AM7" s="813"/>
      <c r="AN7" s="813"/>
      <c r="AO7" s="813"/>
      <c r="AP7" s="813">
        <v>
2704</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
1</v>
      </c>
      <c r="BR7" s="116" t="s">
        <v>
321</v>
      </c>
      <c r="BS7" s="816" t="s">
        <v>
322</v>
      </c>
      <c r="BT7" s="817"/>
      <c r="BU7" s="817"/>
      <c r="BV7" s="817"/>
      <c r="BW7" s="817"/>
      <c r="BX7" s="817"/>
      <c r="BY7" s="817"/>
      <c r="BZ7" s="817"/>
      <c r="CA7" s="817"/>
      <c r="CB7" s="817"/>
      <c r="CC7" s="817"/>
      <c r="CD7" s="817"/>
      <c r="CE7" s="817"/>
      <c r="CF7" s="817"/>
      <c r="CG7" s="818"/>
      <c r="CH7" s="809">
        <v>
0</v>
      </c>
      <c r="CI7" s="810"/>
      <c r="CJ7" s="810"/>
      <c r="CK7" s="810"/>
      <c r="CL7" s="811"/>
      <c r="CM7" s="809">
        <v>
25</v>
      </c>
      <c r="CN7" s="810"/>
      <c r="CO7" s="810"/>
      <c r="CP7" s="810"/>
      <c r="CQ7" s="811"/>
      <c r="CR7" s="809">
        <v>
10</v>
      </c>
      <c r="CS7" s="810"/>
      <c r="CT7" s="810"/>
      <c r="CU7" s="810"/>
      <c r="CV7" s="811"/>
      <c r="CW7" s="809">
        <v>
1</v>
      </c>
      <c r="CX7" s="810"/>
      <c r="CY7" s="810"/>
      <c r="CZ7" s="810"/>
      <c r="DA7" s="811"/>
      <c r="DB7" s="809" t="s">
        <v>
323</v>
      </c>
      <c r="DC7" s="810"/>
      <c r="DD7" s="810"/>
      <c r="DE7" s="810"/>
      <c r="DF7" s="811"/>
      <c r="DG7" s="809">
        <v>
669</v>
      </c>
      <c r="DH7" s="810"/>
      <c r="DI7" s="810"/>
      <c r="DJ7" s="810"/>
      <c r="DK7" s="811"/>
      <c r="DL7" s="809" t="s">
        <v>
323</v>
      </c>
      <c r="DM7" s="810"/>
      <c r="DN7" s="810"/>
      <c r="DO7" s="810"/>
      <c r="DP7" s="811"/>
      <c r="DQ7" s="809" t="s">
        <v>
323</v>
      </c>
      <c r="DR7" s="810"/>
      <c r="DS7" s="810"/>
      <c r="DT7" s="810"/>
      <c r="DU7" s="811"/>
      <c r="DV7" s="790"/>
      <c r="DW7" s="791"/>
      <c r="DX7" s="791"/>
      <c r="DY7" s="791"/>
      <c r="DZ7" s="792"/>
      <c r="EA7" s="110"/>
    </row>
    <row r="8" spans="1:131" s="111" customFormat="1" ht="26.25" customHeight="1" x14ac:dyDescent="0.2">
      <c r="A8" s="117">
        <v>
2</v>
      </c>
      <c r="B8" s="793" t="s">
        <v>
324</v>
      </c>
      <c r="C8" s="794"/>
      <c r="D8" s="794"/>
      <c r="E8" s="794"/>
      <c r="F8" s="794"/>
      <c r="G8" s="794"/>
      <c r="H8" s="794"/>
      <c r="I8" s="794"/>
      <c r="J8" s="794"/>
      <c r="K8" s="794"/>
      <c r="L8" s="794"/>
      <c r="M8" s="794"/>
      <c r="N8" s="794"/>
      <c r="O8" s="794"/>
      <c r="P8" s="795"/>
      <c r="Q8" s="796">
        <v>
1480</v>
      </c>
      <c r="R8" s="797"/>
      <c r="S8" s="797"/>
      <c r="T8" s="797"/>
      <c r="U8" s="797"/>
      <c r="V8" s="797">
        <v>
1464</v>
      </c>
      <c r="W8" s="797"/>
      <c r="X8" s="797"/>
      <c r="Y8" s="797"/>
      <c r="Z8" s="797"/>
      <c r="AA8" s="797">
        <v>
16</v>
      </c>
      <c r="AB8" s="797"/>
      <c r="AC8" s="797"/>
      <c r="AD8" s="797"/>
      <c r="AE8" s="798"/>
      <c r="AF8" s="799">
        <v>
16</v>
      </c>
      <c r="AG8" s="800"/>
      <c r="AH8" s="800"/>
      <c r="AI8" s="800"/>
      <c r="AJ8" s="801"/>
      <c r="AK8" s="802">
        <v>
688</v>
      </c>
      <c r="AL8" s="803"/>
      <c r="AM8" s="803"/>
      <c r="AN8" s="803"/>
      <c r="AO8" s="803"/>
      <c r="AP8" s="803">
        <v>
4111</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
2</v>
      </c>
      <c r="BR8" s="119"/>
      <c r="BS8" s="806"/>
      <c r="BT8" s="807"/>
      <c r="BU8" s="807"/>
      <c r="BV8" s="807"/>
      <c r="BW8" s="807"/>
      <c r="BX8" s="807"/>
      <c r="BY8" s="807"/>
      <c r="BZ8" s="807"/>
      <c r="CA8" s="807"/>
      <c r="CB8" s="807"/>
      <c r="CC8" s="807"/>
      <c r="CD8" s="807"/>
      <c r="CE8" s="807"/>
      <c r="CF8" s="807"/>
      <c r="CG8" s="808"/>
      <c r="CH8" s="819"/>
      <c r="CI8" s="820"/>
      <c r="CJ8" s="820"/>
      <c r="CK8" s="820"/>
      <c r="CL8" s="821"/>
      <c r="CM8" s="819"/>
      <c r="CN8" s="820"/>
      <c r="CO8" s="820"/>
      <c r="CP8" s="820"/>
      <c r="CQ8" s="821"/>
      <c r="CR8" s="819"/>
      <c r="CS8" s="820"/>
      <c r="CT8" s="820"/>
      <c r="CU8" s="820"/>
      <c r="CV8" s="821"/>
      <c r="CW8" s="819"/>
      <c r="CX8" s="820"/>
      <c r="CY8" s="820"/>
      <c r="CZ8" s="820"/>
      <c r="DA8" s="821"/>
      <c r="DB8" s="819"/>
      <c r="DC8" s="820"/>
      <c r="DD8" s="820"/>
      <c r="DE8" s="820"/>
      <c r="DF8" s="821"/>
      <c r="DG8" s="819"/>
      <c r="DH8" s="820"/>
      <c r="DI8" s="820"/>
      <c r="DJ8" s="820"/>
      <c r="DK8" s="821"/>
      <c r="DL8" s="819"/>
      <c r="DM8" s="820"/>
      <c r="DN8" s="820"/>
      <c r="DO8" s="820"/>
      <c r="DP8" s="821"/>
      <c r="DQ8" s="819"/>
      <c r="DR8" s="820"/>
      <c r="DS8" s="820"/>
      <c r="DT8" s="820"/>
      <c r="DU8" s="821"/>
      <c r="DV8" s="822"/>
      <c r="DW8" s="823"/>
      <c r="DX8" s="823"/>
      <c r="DY8" s="823"/>
      <c r="DZ8" s="824"/>
      <c r="EA8" s="110"/>
    </row>
    <row r="9" spans="1:131" s="111" customFormat="1" ht="26.25" customHeight="1" x14ac:dyDescent="0.2">
      <c r="A9" s="117">
        <v>
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
3</v>
      </c>
      <c r="BR9" s="119"/>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10"/>
    </row>
    <row r="10" spans="1:131" s="111" customFormat="1" ht="26.25" customHeight="1" x14ac:dyDescent="0.2">
      <c r="A10" s="117">
        <v>
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
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x14ac:dyDescent="0.2">
      <c r="A11" s="117">
        <v>
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
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2">
      <c r="A12" s="117">
        <v>
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
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2">
      <c r="A13" s="117">
        <v>
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
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2">
      <c r="A14" s="117">
        <v>
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
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2">
      <c r="A15" s="117">
        <v>
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
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2">
      <c r="A16" s="117">
        <v>
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
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2">
      <c r="A17" s="117">
        <v>
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
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2">
      <c r="A18" s="117">
        <v>
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
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2">
      <c r="A19" s="117">
        <v>
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
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2">
      <c r="A20" s="117">
        <v>
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
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5">
      <c r="A21" s="117">
        <v>
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
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2">
      <c r="A22" s="117">
        <v>
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
325</v>
      </c>
      <c r="BA22" s="844"/>
      <c r="BB22" s="844"/>
      <c r="BC22" s="844"/>
      <c r="BD22" s="845"/>
      <c r="BE22" s="109"/>
      <c r="BF22" s="109"/>
      <c r="BG22" s="109"/>
      <c r="BH22" s="109"/>
      <c r="BI22" s="109"/>
      <c r="BJ22" s="109"/>
      <c r="BK22" s="109"/>
      <c r="BL22" s="109"/>
      <c r="BM22" s="109"/>
      <c r="BN22" s="109"/>
      <c r="BO22" s="109"/>
      <c r="BP22" s="109"/>
      <c r="BQ22" s="118">
        <v>
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5">
      <c r="A23" s="120" t="s">
        <v>
326</v>
      </c>
      <c r="B23" s="828" t="s">
        <v>
327</v>
      </c>
      <c r="C23" s="829"/>
      <c r="D23" s="829"/>
      <c r="E23" s="829"/>
      <c r="F23" s="829"/>
      <c r="G23" s="829"/>
      <c r="H23" s="829"/>
      <c r="I23" s="829"/>
      <c r="J23" s="829"/>
      <c r="K23" s="829"/>
      <c r="L23" s="829"/>
      <c r="M23" s="829"/>
      <c r="N23" s="829"/>
      <c r="O23" s="829"/>
      <c r="P23" s="830"/>
      <c r="Q23" s="831">
        <v>
15613</v>
      </c>
      <c r="R23" s="832"/>
      <c r="S23" s="832"/>
      <c r="T23" s="832"/>
      <c r="U23" s="832"/>
      <c r="V23" s="832">
        <v>
15329</v>
      </c>
      <c r="W23" s="832"/>
      <c r="X23" s="832"/>
      <c r="Y23" s="832"/>
      <c r="Z23" s="832"/>
      <c r="AA23" s="832">
        <v>
283</v>
      </c>
      <c r="AB23" s="832"/>
      <c r="AC23" s="832"/>
      <c r="AD23" s="832"/>
      <c r="AE23" s="833"/>
      <c r="AF23" s="834">
        <v>
187</v>
      </c>
      <c r="AG23" s="832"/>
      <c r="AH23" s="832"/>
      <c r="AI23" s="832"/>
      <c r="AJ23" s="835"/>
      <c r="AK23" s="836"/>
      <c r="AL23" s="837"/>
      <c r="AM23" s="837"/>
      <c r="AN23" s="837"/>
      <c r="AO23" s="837"/>
      <c r="AP23" s="832">
        <v>
6814</v>
      </c>
      <c r="AQ23" s="832"/>
      <c r="AR23" s="832"/>
      <c r="AS23" s="832"/>
      <c r="AT23" s="832"/>
      <c r="AU23" s="838"/>
      <c r="AV23" s="838"/>
      <c r="AW23" s="838"/>
      <c r="AX23" s="838"/>
      <c r="AY23" s="839"/>
      <c r="AZ23" s="847" t="s">
        <v>
66</v>
      </c>
      <c r="BA23" s="848"/>
      <c r="BB23" s="848"/>
      <c r="BC23" s="848"/>
      <c r="BD23" s="849"/>
      <c r="BE23" s="109"/>
      <c r="BF23" s="109"/>
      <c r="BG23" s="109"/>
      <c r="BH23" s="109"/>
      <c r="BI23" s="109"/>
      <c r="BJ23" s="109"/>
      <c r="BK23" s="109"/>
      <c r="BL23" s="109"/>
      <c r="BM23" s="109"/>
      <c r="BN23" s="109"/>
      <c r="BO23" s="109"/>
      <c r="BP23" s="109"/>
      <c r="BQ23" s="118">
        <v>
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2">
      <c r="A24" s="846" t="s">
        <v>
328</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
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5">
      <c r="A25" s="787" t="s">
        <v>
329</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
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2">
      <c r="A26" s="778" t="s">
        <v>
303</v>
      </c>
      <c r="B26" s="779"/>
      <c r="C26" s="779"/>
      <c r="D26" s="779"/>
      <c r="E26" s="779"/>
      <c r="F26" s="779"/>
      <c r="G26" s="779"/>
      <c r="H26" s="779"/>
      <c r="I26" s="779"/>
      <c r="J26" s="779"/>
      <c r="K26" s="779"/>
      <c r="L26" s="779"/>
      <c r="M26" s="779"/>
      <c r="N26" s="779"/>
      <c r="O26" s="779"/>
      <c r="P26" s="780"/>
      <c r="Q26" s="755" t="s">
        <v>
330</v>
      </c>
      <c r="R26" s="756"/>
      <c r="S26" s="756"/>
      <c r="T26" s="756"/>
      <c r="U26" s="757"/>
      <c r="V26" s="755" t="s">
        <v>
331</v>
      </c>
      <c r="W26" s="756"/>
      <c r="X26" s="756"/>
      <c r="Y26" s="756"/>
      <c r="Z26" s="757"/>
      <c r="AA26" s="755" t="s">
        <v>
332</v>
      </c>
      <c r="AB26" s="756"/>
      <c r="AC26" s="756"/>
      <c r="AD26" s="756"/>
      <c r="AE26" s="756"/>
      <c r="AF26" s="850" t="s">
        <v>
333</v>
      </c>
      <c r="AG26" s="851"/>
      <c r="AH26" s="851"/>
      <c r="AI26" s="851"/>
      <c r="AJ26" s="852"/>
      <c r="AK26" s="756" t="s">
        <v>
334</v>
      </c>
      <c r="AL26" s="756"/>
      <c r="AM26" s="756"/>
      <c r="AN26" s="756"/>
      <c r="AO26" s="757"/>
      <c r="AP26" s="755" t="s">
        <v>
335</v>
      </c>
      <c r="AQ26" s="756"/>
      <c r="AR26" s="756"/>
      <c r="AS26" s="756"/>
      <c r="AT26" s="757"/>
      <c r="AU26" s="755" t="s">
        <v>
336</v>
      </c>
      <c r="AV26" s="756"/>
      <c r="AW26" s="756"/>
      <c r="AX26" s="756"/>
      <c r="AY26" s="757"/>
      <c r="AZ26" s="755" t="s">
        <v>
337</v>
      </c>
      <c r="BA26" s="756"/>
      <c r="BB26" s="756"/>
      <c r="BC26" s="756"/>
      <c r="BD26" s="757"/>
      <c r="BE26" s="755" t="s">
        <v>
310</v>
      </c>
      <c r="BF26" s="756"/>
      <c r="BG26" s="756"/>
      <c r="BH26" s="756"/>
      <c r="BI26" s="767"/>
      <c r="BJ26" s="108"/>
      <c r="BK26" s="108"/>
      <c r="BL26" s="108"/>
      <c r="BM26" s="108"/>
      <c r="BN26" s="108"/>
      <c r="BO26" s="121"/>
      <c r="BP26" s="121"/>
      <c r="BQ26" s="118">
        <v>
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5">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
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2">
      <c r="A28" s="122">
        <v>
1</v>
      </c>
      <c r="B28" s="769" t="s">
        <v>
338</v>
      </c>
      <c r="C28" s="770"/>
      <c r="D28" s="770"/>
      <c r="E28" s="770"/>
      <c r="F28" s="770"/>
      <c r="G28" s="770"/>
      <c r="H28" s="770"/>
      <c r="I28" s="770"/>
      <c r="J28" s="770"/>
      <c r="K28" s="770"/>
      <c r="L28" s="770"/>
      <c r="M28" s="770"/>
      <c r="N28" s="770"/>
      <c r="O28" s="770"/>
      <c r="P28" s="771"/>
      <c r="Q28" s="860">
        <v>
3872</v>
      </c>
      <c r="R28" s="861"/>
      <c r="S28" s="861"/>
      <c r="T28" s="861"/>
      <c r="U28" s="861"/>
      <c r="V28" s="861">
        <v>
3856</v>
      </c>
      <c r="W28" s="861"/>
      <c r="X28" s="861"/>
      <c r="Y28" s="861"/>
      <c r="Z28" s="861"/>
      <c r="AA28" s="861">
        <v>
16</v>
      </c>
      <c r="AB28" s="861"/>
      <c r="AC28" s="861"/>
      <c r="AD28" s="861"/>
      <c r="AE28" s="862"/>
      <c r="AF28" s="863">
        <v>
16</v>
      </c>
      <c r="AG28" s="861"/>
      <c r="AH28" s="861"/>
      <c r="AI28" s="861"/>
      <c r="AJ28" s="864"/>
      <c r="AK28" s="865">
        <v>
467</v>
      </c>
      <c r="AL28" s="856"/>
      <c r="AM28" s="856"/>
      <c r="AN28" s="856"/>
      <c r="AO28" s="856"/>
      <c r="AP28" s="856" t="s">
        <v>
323</v>
      </c>
      <c r="AQ28" s="856"/>
      <c r="AR28" s="856"/>
      <c r="AS28" s="856"/>
      <c r="AT28" s="856"/>
      <c r="AU28" s="856" t="s">
        <v>
323</v>
      </c>
      <c r="AV28" s="856"/>
      <c r="AW28" s="856"/>
      <c r="AX28" s="856"/>
      <c r="AY28" s="856"/>
      <c r="AZ28" s="857"/>
      <c r="BA28" s="857"/>
      <c r="BB28" s="857"/>
      <c r="BC28" s="857"/>
      <c r="BD28" s="857"/>
      <c r="BE28" s="858"/>
      <c r="BF28" s="858"/>
      <c r="BG28" s="858"/>
      <c r="BH28" s="858"/>
      <c r="BI28" s="859"/>
      <c r="BJ28" s="108"/>
      <c r="BK28" s="108"/>
      <c r="BL28" s="108"/>
      <c r="BM28" s="108"/>
      <c r="BN28" s="108"/>
      <c r="BO28" s="121"/>
      <c r="BP28" s="121"/>
      <c r="BQ28" s="118">
        <v>
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2">
      <c r="A29" s="122">
        <v>
2</v>
      </c>
      <c r="B29" s="793" t="s">
        <v>
339</v>
      </c>
      <c r="C29" s="794"/>
      <c r="D29" s="794"/>
      <c r="E29" s="794"/>
      <c r="F29" s="794"/>
      <c r="G29" s="794"/>
      <c r="H29" s="794"/>
      <c r="I29" s="794"/>
      <c r="J29" s="794"/>
      <c r="K29" s="794"/>
      <c r="L29" s="794"/>
      <c r="M29" s="794"/>
      <c r="N29" s="794"/>
      <c r="O29" s="794"/>
      <c r="P29" s="795"/>
      <c r="Q29" s="796">
        <v>
2246</v>
      </c>
      <c r="R29" s="797"/>
      <c r="S29" s="797"/>
      <c r="T29" s="797"/>
      <c r="U29" s="797"/>
      <c r="V29" s="797">
        <v>
2206</v>
      </c>
      <c r="W29" s="797"/>
      <c r="X29" s="797"/>
      <c r="Y29" s="797"/>
      <c r="Z29" s="797"/>
      <c r="AA29" s="797">
        <v>
40</v>
      </c>
      <c r="AB29" s="797"/>
      <c r="AC29" s="797"/>
      <c r="AD29" s="797"/>
      <c r="AE29" s="798"/>
      <c r="AF29" s="799">
        <v>
40</v>
      </c>
      <c r="AG29" s="800"/>
      <c r="AH29" s="800"/>
      <c r="AI29" s="800"/>
      <c r="AJ29" s="801"/>
      <c r="AK29" s="868">
        <v>
337</v>
      </c>
      <c r="AL29" s="869"/>
      <c r="AM29" s="869"/>
      <c r="AN29" s="869"/>
      <c r="AO29" s="869"/>
      <c r="AP29" s="869" t="s">
        <v>
323</v>
      </c>
      <c r="AQ29" s="869"/>
      <c r="AR29" s="869"/>
      <c r="AS29" s="869"/>
      <c r="AT29" s="869"/>
      <c r="AU29" s="869" t="s">
        <v>
323</v>
      </c>
      <c r="AV29" s="869"/>
      <c r="AW29" s="869"/>
      <c r="AX29" s="869"/>
      <c r="AY29" s="869"/>
      <c r="AZ29" s="870"/>
      <c r="BA29" s="870"/>
      <c r="BB29" s="870"/>
      <c r="BC29" s="870"/>
      <c r="BD29" s="870"/>
      <c r="BE29" s="866"/>
      <c r="BF29" s="866"/>
      <c r="BG29" s="866"/>
      <c r="BH29" s="866"/>
      <c r="BI29" s="867"/>
      <c r="BJ29" s="108"/>
      <c r="BK29" s="108"/>
      <c r="BL29" s="108"/>
      <c r="BM29" s="108"/>
      <c r="BN29" s="108"/>
      <c r="BO29" s="121"/>
      <c r="BP29" s="121"/>
      <c r="BQ29" s="118">
        <v>
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2">
      <c r="A30" s="122">
        <v>
3</v>
      </c>
      <c r="B30" s="793" t="s">
        <v>
340</v>
      </c>
      <c r="C30" s="794"/>
      <c r="D30" s="794"/>
      <c r="E30" s="794"/>
      <c r="F30" s="794"/>
      <c r="G30" s="794"/>
      <c r="H30" s="794"/>
      <c r="I30" s="794"/>
      <c r="J30" s="794"/>
      <c r="K30" s="794"/>
      <c r="L30" s="794"/>
      <c r="M30" s="794"/>
      <c r="N30" s="794"/>
      <c r="O30" s="794"/>
      <c r="P30" s="795"/>
      <c r="Q30" s="796">
        <v>
449</v>
      </c>
      <c r="R30" s="797"/>
      <c r="S30" s="797"/>
      <c r="T30" s="797"/>
      <c r="U30" s="797"/>
      <c r="V30" s="797">
        <v>
440</v>
      </c>
      <c r="W30" s="797"/>
      <c r="X30" s="797"/>
      <c r="Y30" s="797"/>
      <c r="Z30" s="797"/>
      <c r="AA30" s="797">
        <v>
9</v>
      </c>
      <c r="AB30" s="797"/>
      <c r="AC30" s="797"/>
      <c r="AD30" s="797"/>
      <c r="AE30" s="798"/>
      <c r="AF30" s="799">
        <v>
9</v>
      </c>
      <c r="AG30" s="800"/>
      <c r="AH30" s="800"/>
      <c r="AI30" s="800"/>
      <c r="AJ30" s="801"/>
      <c r="AK30" s="868">
        <v>
87</v>
      </c>
      <c r="AL30" s="869"/>
      <c r="AM30" s="869"/>
      <c r="AN30" s="869"/>
      <c r="AO30" s="869"/>
      <c r="AP30" s="869" t="s">
        <v>
323</v>
      </c>
      <c r="AQ30" s="869"/>
      <c r="AR30" s="869"/>
      <c r="AS30" s="869"/>
      <c r="AT30" s="869"/>
      <c r="AU30" s="869" t="s">
        <v>
323</v>
      </c>
      <c r="AV30" s="869"/>
      <c r="AW30" s="869"/>
      <c r="AX30" s="869"/>
      <c r="AY30" s="869"/>
      <c r="AZ30" s="870"/>
      <c r="BA30" s="870"/>
      <c r="BB30" s="870"/>
      <c r="BC30" s="870"/>
      <c r="BD30" s="870"/>
      <c r="BE30" s="866"/>
      <c r="BF30" s="866"/>
      <c r="BG30" s="866"/>
      <c r="BH30" s="866"/>
      <c r="BI30" s="867"/>
      <c r="BJ30" s="108"/>
      <c r="BK30" s="108"/>
      <c r="BL30" s="108"/>
      <c r="BM30" s="108"/>
      <c r="BN30" s="108"/>
      <c r="BO30" s="121"/>
      <c r="BP30" s="121"/>
      <c r="BQ30" s="118">
        <v>
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2">
      <c r="A31" s="122">
        <v>
4</v>
      </c>
      <c r="B31" s="793" t="s">
        <v>
341</v>
      </c>
      <c r="C31" s="794"/>
      <c r="D31" s="794"/>
      <c r="E31" s="794"/>
      <c r="F31" s="794"/>
      <c r="G31" s="794"/>
      <c r="H31" s="794"/>
      <c r="I31" s="794"/>
      <c r="J31" s="794"/>
      <c r="K31" s="794"/>
      <c r="L31" s="794"/>
      <c r="M31" s="794"/>
      <c r="N31" s="794"/>
      <c r="O31" s="794"/>
      <c r="P31" s="795"/>
      <c r="Q31" s="796">
        <v>
1021</v>
      </c>
      <c r="R31" s="797"/>
      <c r="S31" s="797"/>
      <c r="T31" s="797"/>
      <c r="U31" s="797"/>
      <c r="V31" s="797">
        <v>
989</v>
      </c>
      <c r="W31" s="797"/>
      <c r="X31" s="797"/>
      <c r="Y31" s="797"/>
      <c r="Z31" s="797"/>
      <c r="AA31" s="797">
        <v>
32</v>
      </c>
      <c r="AB31" s="797"/>
      <c r="AC31" s="797"/>
      <c r="AD31" s="797"/>
      <c r="AE31" s="798"/>
      <c r="AF31" s="799">
        <v>
32</v>
      </c>
      <c r="AG31" s="800"/>
      <c r="AH31" s="800"/>
      <c r="AI31" s="800"/>
      <c r="AJ31" s="801"/>
      <c r="AK31" s="868">
        <v>
370</v>
      </c>
      <c r="AL31" s="869"/>
      <c r="AM31" s="869"/>
      <c r="AN31" s="869"/>
      <c r="AO31" s="869"/>
      <c r="AP31" s="869">
        <v>
2286</v>
      </c>
      <c r="AQ31" s="869"/>
      <c r="AR31" s="869"/>
      <c r="AS31" s="869"/>
      <c r="AT31" s="869"/>
      <c r="AU31" s="869">
        <v>
1760</v>
      </c>
      <c r="AV31" s="869"/>
      <c r="AW31" s="869"/>
      <c r="AX31" s="869"/>
      <c r="AY31" s="869"/>
      <c r="AZ31" s="870"/>
      <c r="BA31" s="870"/>
      <c r="BB31" s="870"/>
      <c r="BC31" s="870"/>
      <c r="BD31" s="870"/>
      <c r="BE31" s="866" t="s">
        <v>
342</v>
      </c>
      <c r="BF31" s="866"/>
      <c r="BG31" s="866"/>
      <c r="BH31" s="866"/>
      <c r="BI31" s="867"/>
      <c r="BJ31" s="108"/>
      <c r="BK31" s="108"/>
      <c r="BL31" s="108"/>
      <c r="BM31" s="108"/>
      <c r="BN31" s="108"/>
      <c r="BO31" s="121"/>
      <c r="BP31" s="121"/>
      <c r="BQ31" s="118">
        <v>
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2">
      <c r="A32" s="122">
        <v>
5</v>
      </c>
      <c r="B32" s="793"/>
      <c r="C32" s="794"/>
      <c r="D32" s="794"/>
      <c r="E32" s="794"/>
      <c r="F32" s="794"/>
      <c r="G32" s="794"/>
      <c r="H32" s="794"/>
      <c r="I32" s="794"/>
      <c r="J32" s="794"/>
      <c r="K32" s="794"/>
      <c r="L32" s="794"/>
      <c r="M32" s="794"/>
      <c r="N32" s="794"/>
      <c r="O32" s="794"/>
      <c r="P32" s="795"/>
      <c r="Q32" s="796"/>
      <c r="R32" s="797"/>
      <c r="S32" s="797"/>
      <c r="T32" s="797"/>
      <c r="U32" s="797"/>
      <c r="V32" s="797"/>
      <c r="W32" s="797"/>
      <c r="X32" s="797"/>
      <c r="Y32" s="797"/>
      <c r="Z32" s="797"/>
      <c r="AA32" s="797"/>
      <c r="AB32" s="797"/>
      <c r="AC32" s="797"/>
      <c r="AD32" s="797"/>
      <c r="AE32" s="798"/>
      <c r="AF32" s="799"/>
      <c r="AG32" s="800"/>
      <c r="AH32" s="800"/>
      <c r="AI32" s="800"/>
      <c r="AJ32" s="801"/>
      <c r="AK32" s="868"/>
      <c r="AL32" s="869"/>
      <c r="AM32" s="869"/>
      <c r="AN32" s="869"/>
      <c r="AO32" s="869"/>
      <c r="AP32" s="869"/>
      <c r="AQ32" s="869"/>
      <c r="AR32" s="869"/>
      <c r="AS32" s="869"/>
      <c r="AT32" s="869"/>
      <c r="AU32" s="869"/>
      <c r="AV32" s="869"/>
      <c r="AW32" s="869"/>
      <c r="AX32" s="869"/>
      <c r="AY32" s="869"/>
      <c r="AZ32" s="870"/>
      <c r="BA32" s="870"/>
      <c r="BB32" s="870"/>
      <c r="BC32" s="870"/>
      <c r="BD32" s="870"/>
      <c r="BE32" s="866"/>
      <c r="BF32" s="866"/>
      <c r="BG32" s="866"/>
      <c r="BH32" s="866"/>
      <c r="BI32" s="867"/>
      <c r="BJ32" s="108"/>
      <c r="BK32" s="108"/>
      <c r="BL32" s="108"/>
      <c r="BM32" s="108"/>
      <c r="BN32" s="108"/>
      <c r="BO32" s="121"/>
      <c r="BP32" s="121"/>
      <c r="BQ32" s="118">
        <v>
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2">
      <c r="A33" s="122">
        <v>
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c r="BF33" s="866"/>
      <c r="BG33" s="866"/>
      <c r="BH33" s="866"/>
      <c r="BI33" s="867"/>
      <c r="BJ33" s="108"/>
      <c r="BK33" s="108"/>
      <c r="BL33" s="108"/>
      <c r="BM33" s="108"/>
      <c r="BN33" s="108"/>
      <c r="BO33" s="121"/>
      <c r="BP33" s="121"/>
      <c r="BQ33" s="118">
        <v>
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2">
      <c r="A34" s="122">
        <v>
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
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2">
      <c r="A35" s="122">
        <v>
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
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2">
      <c r="A36" s="122">
        <v>
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
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2">
      <c r="A37" s="122">
        <v>
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
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2">
      <c r="A38" s="122">
        <v>
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
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2">
      <c r="A39" s="122">
        <v>
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
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2">
      <c r="A40" s="117">
        <v>
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
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2">
      <c r="A41" s="117">
        <v>
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
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2">
      <c r="A42" s="117">
        <v>
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
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2">
      <c r="A43" s="117">
        <v>
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
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2">
      <c r="A44" s="117">
        <v>
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
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2">
      <c r="A45" s="117">
        <v>
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
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2">
      <c r="A46" s="117">
        <v>
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
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2">
      <c r="A47" s="117">
        <v>
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
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2">
      <c r="A48" s="117">
        <v>
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
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2">
      <c r="A49" s="117">
        <v>
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
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2">
      <c r="A50" s="117">
        <v>
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
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2">
      <c r="A51" s="117">
        <v>
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
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2">
      <c r="A52" s="117">
        <v>
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
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2">
      <c r="A53" s="117">
        <v>
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
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2">
      <c r="A54" s="117">
        <v>
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
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2">
      <c r="A55" s="117">
        <v>
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
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2">
      <c r="A56" s="117">
        <v>
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
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2">
      <c r="A57" s="117">
        <v>
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
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2">
      <c r="A58" s="117">
        <v>
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
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2">
      <c r="A59" s="117">
        <v>
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
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2">
      <c r="A60" s="117">
        <v>
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
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5">
      <c r="A61" s="117">
        <v>
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
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2">
      <c r="A62" s="117">
        <v>
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
343</v>
      </c>
      <c r="BK62" s="844"/>
      <c r="BL62" s="844"/>
      <c r="BM62" s="844"/>
      <c r="BN62" s="845"/>
      <c r="BO62" s="121"/>
      <c r="BP62" s="121"/>
      <c r="BQ62" s="118">
        <v>
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5">
      <c r="A63" s="120" t="s">
        <v>
326</v>
      </c>
      <c r="B63" s="828" t="s">
        <v>
344</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
96</v>
      </c>
      <c r="AG63" s="880"/>
      <c r="AH63" s="880"/>
      <c r="AI63" s="880"/>
      <c r="AJ63" s="881"/>
      <c r="AK63" s="882"/>
      <c r="AL63" s="877"/>
      <c r="AM63" s="877"/>
      <c r="AN63" s="877"/>
      <c r="AO63" s="877"/>
      <c r="AP63" s="880">
        <v>
2286</v>
      </c>
      <c r="AQ63" s="880"/>
      <c r="AR63" s="880"/>
      <c r="AS63" s="880"/>
      <c r="AT63" s="880"/>
      <c r="AU63" s="880">
        <v>
1760</v>
      </c>
      <c r="AV63" s="880"/>
      <c r="AW63" s="880"/>
      <c r="AX63" s="880"/>
      <c r="AY63" s="880"/>
      <c r="AZ63" s="884"/>
      <c r="BA63" s="884"/>
      <c r="BB63" s="884"/>
      <c r="BC63" s="884"/>
      <c r="BD63" s="884"/>
      <c r="BE63" s="885"/>
      <c r="BF63" s="885"/>
      <c r="BG63" s="885"/>
      <c r="BH63" s="885"/>
      <c r="BI63" s="886"/>
      <c r="BJ63" s="887" t="s">
        <v>
66</v>
      </c>
      <c r="BK63" s="888"/>
      <c r="BL63" s="888"/>
      <c r="BM63" s="888"/>
      <c r="BN63" s="889"/>
      <c r="BO63" s="121"/>
      <c r="BP63" s="121"/>
      <c r="BQ63" s="118">
        <v>
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
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5">
      <c r="A65" s="108" t="s">
        <v>
345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
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2">
      <c r="A66" s="778" t="s">
        <v>
346</v>
      </c>
      <c r="B66" s="779"/>
      <c r="C66" s="779"/>
      <c r="D66" s="779"/>
      <c r="E66" s="779"/>
      <c r="F66" s="779"/>
      <c r="G66" s="779"/>
      <c r="H66" s="779"/>
      <c r="I66" s="779"/>
      <c r="J66" s="779"/>
      <c r="K66" s="779"/>
      <c r="L66" s="779"/>
      <c r="M66" s="779"/>
      <c r="N66" s="779"/>
      <c r="O66" s="779"/>
      <c r="P66" s="780"/>
      <c r="Q66" s="755" t="s">
        <v>
330</v>
      </c>
      <c r="R66" s="756"/>
      <c r="S66" s="756"/>
      <c r="T66" s="756"/>
      <c r="U66" s="757"/>
      <c r="V66" s="755" t="s">
        <v>
331</v>
      </c>
      <c r="W66" s="756"/>
      <c r="X66" s="756"/>
      <c r="Y66" s="756"/>
      <c r="Z66" s="757"/>
      <c r="AA66" s="755" t="s">
        <v>
332</v>
      </c>
      <c r="AB66" s="756"/>
      <c r="AC66" s="756"/>
      <c r="AD66" s="756"/>
      <c r="AE66" s="757"/>
      <c r="AF66" s="890" t="s">
        <v>
333</v>
      </c>
      <c r="AG66" s="851"/>
      <c r="AH66" s="851"/>
      <c r="AI66" s="851"/>
      <c r="AJ66" s="891"/>
      <c r="AK66" s="755" t="s">
        <v>
334</v>
      </c>
      <c r="AL66" s="779"/>
      <c r="AM66" s="779"/>
      <c r="AN66" s="779"/>
      <c r="AO66" s="780"/>
      <c r="AP66" s="755" t="s">
        <v>
335</v>
      </c>
      <c r="AQ66" s="756"/>
      <c r="AR66" s="756"/>
      <c r="AS66" s="756"/>
      <c r="AT66" s="757"/>
      <c r="AU66" s="755" t="s">
        <v>
347</v>
      </c>
      <c r="AV66" s="756"/>
      <c r="AW66" s="756"/>
      <c r="AX66" s="756"/>
      <c r="AY66" s="757"/>
      <c r="AZ66" s="755" t="s">
        <v>
310</v>
      </c>
      <c r="BA66" s="756"/>
      <c r="BB66" s="756"/>
      <c r="BC66" s="756"/>
      <c r="BD66" s="767"/>
      <c r="BE66" s="121"/>
      <c r="BF66" s="121"/>
      <c r="BG66" s="121"/>
      <c r="BH66" s="121"/>
      <c r="BI66" s="121"/>
      <c r="BJ66" s="121"/>
      <c r="BK66" s="121"/>
      <c r="BL66" s="121"/>
      <c r="BM66" s="121"/>
      <c r="BN66" s="121"/>
      <c r="BO66" s="121"/>
      <c r="BP66" s="121"/>
      <c r="BQ66" s="118">
        <v>
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5">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
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2">
      <c r="A68" s="114">
        <v>
1</v>
      </c>
      <c r="B68" s="907" t="s">
        <v>
348</v>
      </c>
      <c r="C68" s="908"/>
      <c r="D68" s="908"/>
      <c r="E68" s="908"/>
      <c r="F68" s="908"/>
      <c r="G68" s="908"/>
      <c r="H68" s="908"/>
      <c r="I68" s="908"/>
      <c r="J68" s="908"/>
      <c r="K68" s="908"/>
      <c r="L68" s="908"/>
      <c r="M68" s="908"/>
      <c r="N68" s="908"/>
      <c r="O68" s="908"/>
      <c r="P68" s="909"/>
      <c r="Q68" s="910">
        <v>
8191</v>
      </c>
      <c r="R68" s="904"/>
      <c r="S68" s="904"/>
      <c r="T68" s="904"/>
      <c r="U68" s="904"/>
      <c r="V68" s="904">
        <v>
8556</v>
      </c>
      <c r="W68" s="904"/>
      <c r="X68" s="904"/>
      <c r="Y68" s="904"/>
      <c r="Z68" s="904"/>
      <c r="AA68" s="904">
        <v>
-365</v>
      </c>
      <c r="AB68" s="904"/>
      <c r="AC68" s="904"/>
      <c r="AD68" s="904"/>
      <c r="AE68" s="904"/>
      <c r="AF68" s="904">
        <v>
2105</v>
      </c>
      <c r="AG68" s="904"/>
      <c r="AH68" s="904"/>
      <c r="AI68" s="904"/>
      <c r="AJ68" s="904"/>
      <c r="AK68" s="904" t="s">
        <v>
349</v>
      </c>
      <c r="AL68" s="904"/>
      <c r="AM68" s="904"/>
      <c r="AN68" s="904"/>
      <c r="AO68" s="904"/>
      <c r="AP68" s="904">
        <v>
8978</v>
      </c>
      <c r="AQ68" s="904"/>
      <c r="AR68" s="904"/>
      <c r="AS68" s="904"/>
      <c r="AT68" s="904"/>
      <c r="AU68" s="904">
        <v>
961</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
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2">
      <c r="A69" s="117">
        <v>
2</v>
      </c>
      <c r="B69" s="911" t="s">
        <v>
350</v>
      </c>
      <c r="C69" s="912"/>
      <c r="D69" s="912"/>
      <c r="E69" s="912"/>
      <c r="F69" s="912"/>
      <c r="G69" s="912"/>
      <c r="H69" s="912"/>
      <c r="I69" s="912"/>
      <c r="J69" s="912"/>
      <c r="K69" s="912"/>
      <c r="L69" s="912"/>
      <c r="M69" s="912"/>
      <c r="N69" s="912"/>
      <c r="O69" s="912"/>
      <c r="P69" s="913"/>
      <c r="Q69" s="914">
        <v>
6933</v>
      </c>
      <c r="R69" s="869"/>
      <c r="S69" s="869"/>
      <c r="T69" s="869"/>
      <c r="U69" s="869"/>
      <c r="V69" s="869">
        <v>
6850</v>
      </c>
      <c r="W69" s="869"/>
      <c r="X69" s="869"/>
      <c r="Y69" s="869"/>
      <c r="Z69" s="869"/>
      <c r="AA69" s="869">
        <v>
82</v>
      </c>
      <c r="AB69" s="869"/>
      <c r="AC69" s="869"/>
      <c r="AD69" s="869"/>
      <c r="AE69" s="869"/>
      <c r="AF69" s="869">
        <v>
82</v>
      </c>
      <c r="AG69" s="869"/>
      <c r="AH69" s="869"/>
      <c r="AI69" s="869"/>
      <c r="AJ69" s="869"/>
      <c r="AK69" s="869">
        <v>
2485</v>
      </c>
      <c r="AL69" s="869"/>
      <c r="AM69" s="869"/>
      <c r="AN69" s="869"/>
      <c r="AO69" s="869"/>
      <c r="AP69" s="869" t="s">
        <v>
349</v>
      </c>
      <c r="AQ69" s="869"/>
      <c r="AR69" s="869"/>
      <c r="AS69" s="869"/>
      <c r="AT69" s="869"/>
      <c r="AU69" s="869" t="s">
        <v>
349</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
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2">
      <c r="A70" s="117">
        <v>
3</v>
      </c>
      <c r="B70" s="911" t="s">
        <v>
351</v>
      </c>
      <c r="C70" s="912"/>
      <c r="D70" s="912"/>
      <c r="E70" s="912"/>
      <c r="F70" s="912"/>
      <c r="G70" s="912"/>
      <c r="H70" s="912"/>
      <c r="I70" s="912"/>
      <c r="J70" s="912"/>
      <c r="K70" s="912"/>
      <c r="L70" s="912"/>
      <c r="M70" s="912"/>
      <c r="N70" s="912"/>
      <c r="O70" s="912"/>
      <c r="P70" s="913"/>
      <c r="Q70" s="914">
        <v>
1385861</v>
      </c>
      <c r="R70" s="869"/>
      <c r="S70" s="869"/>
      <c r="T70" s="869"/>
      <c r="U70" s="869"/>
      <c r="V70" s="869">
        <v>
1346246</v>
      </c>
      <c r="W70" s="869"/>
      <c r="X70" s="869"/>
      <c r="Y70" s="869"/>
      <c r="Z70" s="869"/>
      <c r="AA70" s="869">
        <v>
39615</v>
      </c>
      <c r="AB70" s="869"/>
      <c r="AC70" s="869"/>
      <c r="AD70" s="869"/>
      <c r="AE70" s="869"/>
      <c r="AF70" s="869">
        <v>
39615</v>
      </c>
      <c r="AG70" s="869"/>
      <c r="AH70" s="869"/>
      <c r="AI70" s="869"/>
      <c r="AJ70" s="869"/>
      <c r="AK70" s="869">
        <v>
13582</v>
      </c>
      <c r="AL70" s="869"/>
      <c r="AM70" s="869"/>
      <c r="AN70" s="869"/>
      <c r="AO70" s="869"/>
      <c r="AP70" s="869" t="s">
        <v>
349</v>
      </c>
      <c r="AQ70" s="869"/>
      <c r="AR70" s="869"/>
      <c r="AS70" s="869"/>
      <c r="AT70" s="869"/>
      <c r="AU70" s="869" t="s">
        <v>
349</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
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2">
      <c r="A71" s="117">
        <v>
4</v>
      </c>
      <c r="B71" s="911" t="s">
        <v>
352</v>
      </c>
      <c r="C71" s="912"/>
      <c r="D71" s="912"/>
      <c r="E71" s="912"/>
      <c r="F71" s="912"/>
      <c r="G71" s="912"/>
      <c r="H71" s="912"/>
      <c r="I71" s="912"/>
      <c r="J71" s="912"/>
      <c r="K71" s="912"/>
      <c r="L71" s="912"/>
      <c r="M71" s="912"/>
      <c r="N71" s="912"/>
      <c r="O71" s="912"/>
      <c r="P71" s="913"/>
      <c r="Q71" s="914">
        <v>
10980</v>
      </c>
      <c r="R71" s="869"/>
      <c r="S71" s="869"/>
      <c r="T71" s="869"/>
      <c r="U71" s="869"/>
      <c r="V71" s="869">
        <v>
10267</v>
      </c>
      <c r="W71" s="869"/>
      <c r="X71" s="869"/>
      <c r="Y71" s="869"/>
      <c r="Z71" s="869"/>
      <c r="AA71" s="869">
        <v>
713</v>
      </c>
      <c r="AB71" s="869"/>
      <c r="AC71" s="869"/>
      <c r="AD71" s="869"/>
      <c r="AE71" s="869"/>
      <c r="AF71" s="869">
        <v>
713</v>
      </c>
      <c r="AG71" s="869"/>
      <c r="AH71" s="869"/>
      <c r="AI71" s="869"/>
      <c r="AJ71" s="869"/>
      <c r="AK71" s="869" t="s">
        <v>
349</v>
      </c>
      <c r="AL71" s="869"/>
      <c r="AM71" s="869"/>
      <c r="AN71" s="869"/>
      <c r="AO71" s="869"/>
      <c r="AP71" s="869">
        <v>
2124</v>
      </c>
      <c r="AQ71" s="869"/>
      <c r="AR71" s="869"/>
      <c r="AS71" s="869"/>
      <c r="AT71" s="869"/>
      <c r="AU71" s="869">
        <v>
25</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
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2">
      <c r="A72" s="117">
        <v>
5</v>
      </c>
      <c r="B72" s="911" t="s">
        <v>
353</v>
      </c>
      <c r="C72" s="912"/>
      <c r="D72" s="912"/>
      <c r="E72" s="912"/>
      <c r="F72" s="912"/>
      <c r="G72" s="912"/>
      <c r="H72" s="912"/>
      <c r="I72" s="912"/>
      <c r="J72" s="912"/>
      <c r="K72" s="912"/>
      <c r="L72" s="912"/>
      <c r="M72" s="912"/>
      <c r="N72" s="912"/>
      <c r="O72" s="912"/>
      <c r="P72" s="913"/>
      <c r="Q72" s="914">
        <v>
501</v>
      </c>
      <c r="R72" s="869"/>
      <c r="S72" s="869"/>
      <c r="T72" s="869"/>
      <c r="U72" s="869"/>
      <c r="V72" s="869">
        <v>
444</v>
      </c>
      <c r="W72" s="869"/>
      <c r="X72" s="869"/>
      <c r="Y72" s="869"/>
      <c r="Z72" s="869"/>
      <c r="AA72" s="869">
        <v>
57</v>
      </c>
      <c r="AB72" s="869"/>
      <c r="AC72" s="869"/>
      <c r="AD72" s="869"/>
      <c r="AE72" s="869"/>
      <c r="AF72" s="869">
        <v>
57</v>
      </c>
      <c r="AG72" s="869"/>
      <c r="AH72" s="869"/>
      <c r="AI72" s="869"/>
      <c r="AJ72" s="869"/>
      <c r="AK72" s="869">
        <v>
63</v>
      </c>
      <c r="AL72" s="869"/>
      <c r="AM72" s="869"/>
      <c r="AN72" s="869"/>
      <c r="AO72" s="869"/>
      <c r="AP72" s="869">
        <v>
469</v>
      </c>
      <c r="AQ72" s="869"/>
      <c r="AR72" s="869"/>
      <c r="AS72" s="869"/>
      <c r="AT72" s="869"/>
      <c r="AU72" s="869">
        <v>
51</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
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2">
      <c r="A73" s="117">
        <v>
6</v>
      </c>
      <c r="B73" s="911" t="s">
        <v>
354</v>
      </c>
      <c r="C73" s="912"/>
      <c r="D73" s="912"/>
      <c r="E73" s="912"/>
      <c r="F73" s="912"/>
      <c r="G73" s="912"/>
      <c r="H73" s="912"/>
      <c r="I73" s="912"/>
      <c r="J73" s="912"/>
      <c r="K73" s="912"/>
      <c r="L73" s="912"/>
      <c r="M73" s="912"/>
      <c r="N73" s="912"/>
      <c r="O73" s="912"/>
      <c r="P73" s="913"/>
      <c r="Q73" s="914">
        <v>
1849</v>
      </c>
      <c r="R73" s="869"/>
      <c r="S73" s="869"/>
      <c r="T73" s="869"/>
      <c r="U73" s="869"/>
      <c r="V73" s="869">
        <v>
1815</v>
      </c>
      <c r="W73" s="869"/>
      <c r="X73" s="869"/>
      <c r="Y73" s="869"/>
      <c r="Z73" s="869"/>
      <c r="AA73" s="869">
        <v>
34</v>
      </c>
      <c r="AB73" s="869"/>
      <c r="AC73" s="869"/>
      <c r="AD73" s="869"/>
      <c r="AE73" s="869"/>
      <c r="AF73" s="869">
        <v>
34</v>
      </c>
      <c r="AG73" s="869"/>
      <c r="AH73" s="869"/>
      <c r="AI73" s="869"/>
      <c r="AJ73" s="869"/>
      <c r="AK73" s="869" t="s">
        <v>
349</v>
      </c>
      <c r="AL73" s="869"/>
      <c r="AM73" s="869"/>
      <c r="AN73" s="869"/>
      <c r="AO73" s="869"/>
      <c r="AP73" s="869">
        <v>
1090</v>
      </c>
      <c r="AQ73" s="869"/>
      <c r="AR73" s="869"/>
      <c r="AS73" s="869"/>
      <c r="AT73" s="869"/>
      <c r="AU73" s="869">
        <v>
129</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
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2">
      <c r="A74" s="117">
        <v>
7</v>
      </c>
      <c r="B74" s="911" t="s">
        <v>
355</v>
      </c>
      <c r="C74" s="912"/>
      <c r="D74" s="912"/>
      <c r="E74" s="912"/>
      <c r="F74" s="912"/>
      <c r="G74" s="912"/>
      <c r="H74" s="912"/>
      <c r="I74" s="912"/>
      <c r="J74" s="912"/>
      <c r="K74" s="912"/>
      <c r="L74" s="912"/>
      <c r="M74" s="912"/>
      <c r="N74" s="912"/>
      <c r="O74" s="912"/>
      <c r="P74" s="913"/>
      <c r="Q74" s="914">
        <v>
411</v>
      </c>
      <c r="R74" s="869"/>
      <c r="S74" s="869"/>
      <c r="T74" s="869"/>
      <c r="U74" s="869"/>
      <c r="V74" s="869">
        <v>
380</v>
      </c>
      <c r="W74" s="869"/>
      <c r="X74" s="869"/>
      <c r="Y74" s="869"/>
      <c r="Z74" s="869"/>
      <c r="AA74" s="869">
        <v>
31</v>
      </c>
      <c r="AB74" s="869"/>
      <c r="AC74" s="869"/>
      <c r="AD74" s="869"/>
      <c r="AE74" s="869"/>
      <c r="AF74" s="869">
        <v>
31</v>
      </c>
      <c r="AG74" s="869"/>
      <c r="AH74" s="869"/>
      <c r="AI74" s="869"/>
      <c r="AJ74" s="869"/>
      <c r="AK74" s="869" t="s">
        <v>
349</v>
      </c>
      <c r="AL74" s="869"/>
      <c r="AM74" s="869"/>
      <c r="AN74" s="869"/>
      <c r="AO74" s="869"/>
      <c r="AP74" s="869" t="s">
        <v>
349</v>
      </c>
      <c r="AQ74" s="869"/>
      <c r="AR74" s="869"/>
      <c r="AS74" s="869"/>
      <c r="AT74" s="869"/>
      <c r="AU74" s="869" t="s">
        <v>
349</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
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2">
      <c r="A75" s="117">
        <v>
8</v>
      </c>
      <c r="B75" s="911" t="s">
        <v>
356</v>
      </c>
      <c r="C75" s="912"/>
      <c r="D75" s="912"/>
      <c r="E75" s="912"/>
      <c r="F75" s="912"/>
      <c r="G75" s="912"/>
      <c r="H75" s="912"/>
      <c r="I75" s="912"/>
      <c r="J75" s="912"/>
      <c r="K75" s="912"/>
      <c r="L75" s="912"/>
      <c r="M75" s="912"/>
      <c r="N75" s="912"/>
      <c r="O75" s="912"/>
      <c r="P75" s="913"/>
      <c r="Q75" s="917">
        <v>
859</v>
      </c>
      <c r="R75" s="918"/>
      <c r="S75" s="918"/>
      <c r="T75" s="918"/>
      <c r="U75" s="868"/>
      <c r="V75" s="919">
        <v>
837</v>
      </c>
      <c r="W75" s="918"/>
      <c r="X75" s="918"/>
      <c r="Y75" s="918"/>
      <c r="Z75" s="868"/>
      <c r="AA75" s="919">
        <v>
22</v>
      </c>
      <c r="AB75" s="918"/>
      <c r="AC75" s="918"/>
      <c r="AD75" s="918"/>
      <c r="AE75" s="868"/>
      <c r="AF75" s="919">
        <v>
22</v>
      </c>
      <c r="AG75" s="918"/>
      <c r="AH75" s="918"/>
      <c r="AI75" s="918"/>
      <c r="AJ75" s="868"/>
      <c r="AK75" s="919">
        <v>
23</v>
      </c>
      <c r="AL75" s="918"/>
      <c r="AM75" s="918"/>
      <c r="AN75" s="918"/>
      <c r="AO75" s="868"/>
      <c r="AP75" s="919" t="s">
        <v>
349</v>
      </c>
      <c r="AQ75" s="918"/>
      <c r="AR75" s="918"/>
      <c r="AS75" s="918"/>
      <c r="AT75" s="868"/>
      <c r="AU75" s="919" t="s">
        <v>
349</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
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2">
      <c r="A76" s="117">
        <v>
9</v>
      </c>
      <c r="B76" s="911" t="s">
        <v>
357</v>
      </c>
      <c r="C76" s="912"/>
      <c r="D76" s="912"/>
      <c r="E76" s="912"/>
      <c r="F76" s="912"/>
      <c r="G76" s="912"/>
      <c r="H76" s="912"/>
      <c r="I76" s="912"/>
      <c r="J76" s="912"/>
      <c r="K76" s="912"/>
      <c r="L76" s="912"/>
      <c r="M76" s="912"/>
      <c r="N76" s="912"/>
      <c r="O76" s="912"/>
      <c r="P76" s="913"/>
      <c r="Q76" s="917">
        <v>
299</v>
      </c>
      <c r="R76" s="918"/>
      <c r="S76" s="918"/>
      <c r="T76" s="918"/>
      <c r="U76" s="868"/>
      <c r="V76" s="919">
        <v>
244</v>
      </c>
      <c r="W76" s="918"/>
      <c r="X76" s="918"/>
      <c r="Y76" s="918"/>
      <c r="Z76" s="868"/>
      <c r="AA76" s="919">
        <v>
55</v>
      </c>
      <c r="AB76" s="918"/>
      <c r="AC76" s="918"/>
      <c r="AD76" s="918"/>
      <c r="AE76" s="868"/>
      <c r="AF76" s="919">
        <v>
55</v>
      </c>
      <c r="AG76" s="918"/>
      <c r="AH76" s="918"/>
      <c r="AI76" s="918"/>
      <c r="AJ76" s="868"/>
      <c r="AK76" s="919" t="s">
        <v>
349</v>
      </c>
      <c r="AL76" s="918"/>
      <c r="AM76" s="918"/>
      <c r="AN76" s="918"/>
      <c r="AO76" s="868"/>
      <c r="AP76" s="919" t="s">
        <v>
349</v>
      </c>
      <c r="AQ76" s="918"/>
      <c r="AR76" s="918"/>
      <c r="AS76" s="918"/>
      <c r="AT76" s="868"/>
      <c r="AU76" s="919" t="s">
        <v>
349</v>
      </c>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
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2">
      <c r="A77" s="117">
        <v>
10</v>
      </c>
      <c r="B77" s="911" t="s">
        <v>
358</v>
      </c>
      <c r="C77" s="912"/>
      <c r="D77" s="912"/>
      <c r="E77" s="912"/>
      <c r="F77" s="912"/>
      <c r="G77" s="912"/>
      <c r="H77" s="912"/>
      <c r="I77" s="912"/>
      <c r="J77" s="912"/>
      <c r="K77" s="912"/>
      <c r="L77" s="912"/>
      <c r="M77" s="912"/>
      <c r="N77" s="912"/>
      <c r="O77" s="912"/>
      <c r="P77" s="913"/>
      <c r="Q77" s="917">
        <v>
4</v>
      </c>
      <c r="R77" s="918"/>
      <c r="S77" s="918"/>
      <c r="T77" s="918"/>
      <c r="U77" s="868"/>
      <c r="V77" s="919">
        <v>
3</v>
      </c>
      <c r="W77" s="918"/>
      <c r="X77" s="918"/>
      <c r="Y77" s="918"/>
      <c r="Z77" s="868"/>
      <c r="AA77" s="919">
        <v>
1</v>
      </c>
      <c r="AB77" s="918"/>
      <c r="AC77" s="918"/>
      <c r="AD77" s="918"/>
      <c r="AE77" s="868"/>
      <c r="AF77" s="919">
        <v>
1</v>
      </c>
      <c r="AG77" s="918"/>
      <c r="AH77" s="918"/>
      <c r="AI77" s="918"/>
      <c r="AJ77" s="868"/>
      <c r="AK77" s="919" t="s">
        <v>
349</v>
      </c>
      <c r="AL77" s="918"/>
      <c r="AM77" s="918"/>
      <c r="AN77" s="918"/>
      <c r="AO77" s="868"/>
      <c r="AP77" s="919" t="s">
        <v>
349</v>
      </c>
      <c r="AQ77" s="918"/>
      <c r="AR77" s="918"/>
      <c r="AS77" s="918"/>
      <c r="AT77" s="868"/>
      <c r="AU77" s="919" t="s">
        <v>
349</v>
      </c>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
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2">
      <c r="A78" s="117">
        <v>
11</v>
      </c>
      <c r="B78" s="911" t="s">
        <v>
359</v>
      </c>
      <c r="C78" s="912"/>
      <c r="D78" s="912"/>
      <c r="E78" s="912"/>
      <c r="F78" s="912"/>
      <c r="G78" s="912"/>
      <c r="H78" s="912"/>
      <c r="I78" s="912"/>
      <c r="J78" s="912"/>
      <c r="K78" s="912"/>
      <c r="L78" s="912"/>
      <c r="M78" s="912"/>
      <c r="N78" s="912"/>
      <c r="O78" s="912"/>
      <c r="P78" s="913"/>
      <c r="Q78" s="914">
        <v>
5713</v>
      </c>
      <c r="R78" s="869"/>
      <c r="S78" s="869"/>
      <c r="T78" s="869"/>
      <c r="U78" s="869"/>
      <c r="V78" s="869">
        <v>
5295</v>
      </c>
      <c r="W78" s="869"/>
      <c r="X78" s="869"/>
      <c r="Y78" s="869"/>
      <c r="Z78" s="869"/>
      <c r="AA78" s="869">
        <v>
418</v>
      </c>
      <c r="AB78" s="869"/>
      <c r="AC78" s="869"/>
      <c r="AD78" s="869"/>
      <c r="AE78" s="869"/>
      <c r="AF78" s="869">
        <v>
418</v>
      </c>
      <c r="AG78" s="869"/>
      <c r="AH78" s="869"/>
      <c r="AI78" s="869"/>
      <c r="AJ78" s="869"/>
      <c r="AK78" s="919">
        <v>
1100</v>
      </c>
      <c r="AL78" s="918"/>
      <c r="AM78" s="918"/>
      <c r="AN78" s="918"/>
      <c r="AO78" s="868"/>
      <c r="AP78" s="919" t="s">
        <v>
349</v>
      </c>
      <c r="AQ78" s="918"/>
      <c r="AR78" s="918"/>
      <c r="AS78" s="918"/>
      <c r="AT78" s="868"/>
      <c r="AU78" s="919" t="s">
        <v>
349</v>
      </c>
      <c r="AV78" s="918"/>
      <c r="AW78" s="918"/>
      <c r="AX78" s="918"/>
      <c r="AY78" s="868"/>
      <c r="AZ78" s="915"/>
      <c r="BA78" s="915"/>
      <c r="BB78" s="915"/>
      <c r="BC78" s="915"/>
      <c r="BD78" s="916"/>
      <c r="BE78" s="121"/>
      <c r="BF78" s="121"/>
      <c r="BG78" s="121"/>
      <c r="BH78" s="121"/>
      <c r="BI78" s="121"/>
      <c r="BJ78" s="124"/>
      <c r="BK78" s="124"/>
      <c r="BL78" s="124"/>
      <c r="BM78" s="124"/>
      <c r="BN78" s="124"/>
      <c r="BO78" s="121"/>
      <c r="BP78" s="121"/>
      <c r="BQ78" s="118">
        <v>
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2">
      <c r="A79" s="117">
        <v>
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
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2">
      <c r="A80" s="117">
        <v>
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
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2">
      <c r="A81" s="117">
        <v>
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
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2">
      <c r="A82" s="117">
        <v>
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
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2">
      <c r="A83" s="117">
        <v>
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
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2">
      <c r="A84" s="117">
        <v>
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
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2">
      <c r="A85" s="117">
        <v>
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
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2">
      <c r="A86" s="117">
        <v>
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
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2">
      <c r="A87" s="125">
        <v>
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
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5">
      <c r="A88" s="120" t="s">
        <v>
326</v>
      </c>
      <c r="B88" s="828" t="s">
        <v>
360</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
43134</v>
      </c>
      <c r="AG88" s="880"/>
      <c r="AH88" s="880"/>
      <c r="AI88" s="880"/>
      <c r="AJ88" s="880"/>
      <c r="AK88" s="877"/>
      <c r="AL88" s="877"/>
      <c r="AM88" s="877"/>
      <c r="AN88" s="877"/>
      <c r="AO88" s="877"/>
      <c r="AP88" s="880">
        <v>
12661</v>
      </c>
      <c r="AQ88" s="880"/>
      <c r="AR88" s="880"/>
      <c r="AS88" s="880"/>
      <c r="AT88" s="880"/>
      <c r="AU88" s="880">
        <v>
1166</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
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
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
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
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
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
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
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
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
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
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
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
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
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
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
326</v>
      </c>
      <c r="BR102" s="828" t="s">
        <v>
361</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
10</v>
      </c>
      <c r="CS102" s="888"/>
      <c r="CT102" s="888"/>
      <c r="CU102" s="888"/>
      <c r="CV102" s="931"/>
      <c r="CW102" s="930">
        <v>
1</v>
      </c>
      <c r="CX102" s="888"/>
      <c r="CY102" s="888"/>
      <c r="CZ102" s="888"/>
      <c r="DA102" s="931"/>
      <c r="DB102" s="930" t="s">
        <v>
323</v>
      </c>
      <c r="DC102" s="888"/>
      <c r="DD102" s="888"/>
      <c r="DE102" s="888"/>
      <c r="DF102" s="931"/>
      <c r="DG102" s="930">
        <v>
669</v>
      </c>
      <c r="DH102" s="888"/>
      <c r="DI102" s="888"/>
      <c r="DJ102" s="888"/>
      <c r="DK102" s="931"/>
      <c r="DL102" s="930" t="s">
        <v>
323</v>
      </c>
      <c r="DM102" s="888"/>
      <c r="DN102" s="888"/>
      <c r="DO102" s="888"/>
      <c r="DP102" s="931"/>
      <c r="DQ102" s="930" t="s">
        <v>
323</v>
      </c>
      <c r="DR102" s="888"/>
      <c r="DS102" s="888"/>
      <c r="DT102" s="888"/>
      <c r="DU102" s="931"/>
      <c r="DV102" s="954"/>
      <c r="DW102" s="955"/>
      <c r="DX102" s="955"/>
      <c r="DY102" s="955"/>
      <c r="DZ102" s="956"/>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
362</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
363</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
364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
365</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59" t="s">
        <v>
366</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
367</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2">
      <c r="A109" s="952" t="s">
        <v>
368</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
369</v>
      </c>
      <c r="AB109" s="933"/>
      <c r="AC109" s="933"/>
      <c r="AD109" s="933"/>
      <c r="AE109" s="934"/>
      <c r="AF109" s="932" t="s">
        <v>
241</v>
      </c>
      <c r="AG109" s="933"/>
      <c r="AH109" s="933"/>
      <c r="AI109" s="933"/>
      <c r="AJ109" s="934"/>
      <c r="AK109" s="932" t="s">
        <v>
240</v>
      </c>
      <c r="AL109" s="933"/>
      <c r="AM109" s="933"/>
      <c r="AN109" s="933"/>
      <c r="AO109" s="934"/>
      <c r="AP109" s="932" t="s">
        <v>
370</v>
      </c>
      <c r="AQ109" s="933"/>
      <c r="AR109" s="933"/>
      <c r="AS109" s="933"/>
      <c r="AT109" s="935"/>
      <c r="AU109" s="952" t="s">
        <v>
368</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
369</v>
      </c>
      <c r="BR109" s="933"/>
      <c r="BS109" s="933"/>
      <c r="BT109" s="933"/>
      <c r="BU109" s="934"/>
      <c r="BV109" s="932" t="s">
        <v>
241</v>
      </c>
      <c r="BW109" s="933"/>
      <c r="BX109" s="933"/>
      <c r="BY109" s="933"/>
      <c r="BZ109" s="934"/>
      <c r="CA109" s="932" t="s">
        <v>
240</v>
      </c>
      <c r="CB109" s="933"/>
      <c r="CC109" s="933"/>
      <c r="CD109" s="933"/>
      <c r="CE109" s="934"/>
      <c r="CF109" s="953" t="s">
        <v>
370</v>
      </c>
      <c r="CG109" s="953"/>
      <c r="CH109" s="953"/>
      <c r="CI109" s="953"/>
      <c r="CJ109" s="953"/>
      <c r="CK109" s="932" t="s">
        <v>
371</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
369</v>
      </c>
      <c r="DH109" s="933"/>
      <c r="DI109" s="933"/>
      <c r="DJ109" s="933"/>
      <c r="DK109" s="934"/>
      <c r="DL109" s="932" t="s">
        <v>
241</v>
      </c>
      <c r="DM109" s="933"/>
      <c r="DN109" s="933"/>
      <c r="DO109" s="933"/>
      <c r="DP109" s="934"/>
      <c r="DQ109" s="932" t="s">
        <v>
240</v>
      </c>
      <c r="DR109" s="933"/>
      <c r="DS109" s="933"/>
      <c r="DT109" s="933"/>
      <c r="DU109" s="934"/>
      <c r="DV109" s="932" t="s">
        <v>
370</v>
      </c>
      <c r="DW109" s="933"/>
      <c r="DX109" s="933"/>
      <c r="DY109" s="933"/>
      <c r="DZ109" s="935"/>
    </row>
    <row r="110" spans="1:131" s="102" customFormat="1" ht="26.25" customHeight="1" x14ac:dyDescent="0.2">
      <c r="A110" s="936" t="s">
        <v>
372</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
548059</v>
      </c>
      <c r="AB110" s="940"/>
      <c r="AC110" s="940"/>
      <c r="AD110" s="940"/>
      <c r="AE110" s="941"/>
      <c r="AF110" s="942">
        <v>
562430</v>
      </c>
      <c r="AG110" s="940"/>
      <c r="AH110" s="940"/>
      <c r="AI110" s="940"/>
      <c r="AJ110" s="941"/>
      <c r="AK110" s="942">
        <v>
500614</v>
      </c>
      <c r="AL110" s="940"/>
      <c r="AM110" s="940"/>
      <c r="AN110" s="940"/>
      <c r="AO110" s="941"/>
      <c r="AP110" s="943">
        <v>
7.9</v>
      </c>
      <c r="AQ110" s="944"/>
      <c r="AR110" s="944"/>
      <c r="AS110" s="944"/>
      <c r="AT110" s="945"/>
      <c r="AU110" s="946" t="s">
        <v>
373</v>
      </c>
      <c r="AV110" s="947"/>
      <c r="AW110" s="947"/>
      <c r="AX110" s="947"/>
      <c r="AY110" s="947"/>
      <c r="AZ110" s="988" t="s">
        <v>
374</v>
      </c>
      <c r="BA110" s="937"/>
      <c r="BB110" s="937"/>
      <c r="BC110" s="937"/>
      <c r="BD110" s="937"/>
      <c r="BE110" s="937"/>
      <c r="BF110" s="937"/>
      <c r="BG110" s="937"/>
      <c r="BH110" s="937"/>
      <c r="BI110" s="937"/>
      <c r="BJ110" s="937"/>
      <c r="BK110" s="937"/>
      <c r="BL110" s="937"/>
      <c r="BM110" s="937"/>
      <c r="BN110" s="937"/>
      <c r="BO110" s="937"/>
      <c r="BP110" s="938"/>
      <c r="BQ110" s="974">
        <v>
5817587</v>
      </c>
      <c r="BR110" s="975"/>
      <c r="BS110" s="975"/>
      <c r="BT110" s="975"/>
      <c r="BU110" s="975"/>
      <c r="BV110" s="975">
        <v>
6142700</v>
      </c>
      <c r="BW110" s="975"/>
      <c r="BX110" s="975"/>
      <c r="BY110" s="975"/>
      <c r="BZ110" s="975"/>
      <c r="CA110" s="975">
        <v>
6814359</v>
      </c>
      <c r="CB110" s="975"/>
      <c r="CC110" s="975"/>
      <c r="CD110" s="975"/>
      <c r="CE110" s="975"/>
      <c r="CF110" s="989">
        <v>
107.3</v>
      </c>
      <c r="CG110" s="990"/>
      <c r="CH110" s="990"/>
      <c r="CI110" s="990"/>
      <c r="CJ110" s="990"/>
      <c r="CK110" s="991" t="s">
        <v>
375</v>
      </c>
      <c r="CL110" s="992"/>
      <c r="CM110" s="971" t="s">
        <v>
376</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
66</v>
      </c>
      <c r="DH110" s="975"/>
      <c r="DI110" s="975"/>
      <c r="DJ110" s="975"/>
      <c r="DK110" s="975"/>
      <c r="DL110" s="975" t="s">
        <v>
66</v>
      </c>
      <c r="DM110" s="975"/>
      <c r="DN110" s="975"/>
      <c r="DO110" s="975"/>
      <c r="DP110" s="975"/>
      <c r="DQ110" s="975" t="s">
        <v>
66</v>
      </c>
      <c r="DR110" s="975"/>
      <c r="DS110" s="975"/>
      <c r="DT110" s="975"/>
      <c r="DU110" s="975"/>
      <c r="DV110" s="976" t="s">
        <v>
66</v>
      </c>
      <c r="DW110" s="976"/>
      <c r="DX110" s="976"/>
      <c r="DY110" s="976"/>
      <c r="DZ110" s="977"/>
    </row>
    <row r="111" spans="1:131" s="102" customFormat="1" ht="26.25" customHeight="1" x14ac:dyDescent="0.2">
      <c r="A111" s="978" t="s">
        <v>
377</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
66</v>
      </c>
      <c r="AB111" s="982"/>
      <c r="AC111" s="982"/>
      <c r="AD111" s="982"/>
      <c r="AE111" s="983"/>
      <c r="AF111" s="984" t="s">
        <v>
66</v>
      </c>
      <c r="AG111" s="982"/>
      <c r="AH111" s="982"/>
      <c r="AI111" s="982"/>
      <c r="AJ111" s="983"/>
      <c r="AK111" s="984" t="s">
        <v>
66</v>
      </c>
      <c r="AL111" s="982"/>
      <c r="AM111" s="982"/>
      <c r="AN111" s="982"/>
      <c r="AO111" s="983"/>
      <c r="AP111" s="985" t="s">
        <v>
66</v>
      </c>
      <c r="AQ111" s="986"/>
      <c r="AR111" s="986"/>
      <c r="AS111" s="986"/>
      <c r="AT111" s="987"/>
      <c r="AU111" s="948"/>
      <c r="AV111" s="949"/>
      <c r="AW111" s="949"/>
      <c r="AX111" s="949"/>
      <c r="AY111" s="949"/>
      <c r="AZ111" s="997" t="s">
        <v>
378</v>
      </c>
      <c r="BA111" s="998"/>
      <c r="BB111" s="998"/>
      <c r="BC111" s="998"/>
      <c r="BD111" s="998"/>
      <c r="BE111" s="998"/>
      <c r="BF111" s="998"/>
      <c r="BG111" s="998"/>
      <c r="BH111" s="998"/>
      <c r="BI111" s="998"/>
      <c r="BJ111" s="998"/>
      <c r="BK111" s="998"/>
      <c r="BL111" s="998"/>
      <c r="BM111" s="998"/>
      <c r="BN111" s="998"/>
      <c r="BO111" s="998"/>
      <c r="BP111" s="999"/>
      <c r="BQ111" s="967">
        <v>
668835</v>
      </c>
      <c r="BR111" s="968"/>
      <c r="BS111" s="968"/>
      <c r="BT111" s="968"/>
      <c r="BU111" s="968"/>
      <c r="BV111" s="968">
        <v>
668835</v>
      </c>
      <c r="BW111" s="968"/>
      <c r="BX111" s="968"/>
      <c r="BY111" s="968"/>
      <c r="BZ111" s="968"/>
      <c r="CA111" s="968">
        <v>
668834</v>
      </c>
      <c r="CB111" s="968"/>
      <c r="CC111" s="968"/>
      <c r="CD111" s="968"/>
      <c r="CE111" s="968"/>
      <c r="CF111" s="962">
        <v>
10.5</v>
      </c>
      <c r="CG111" s="963"/>
      <c r="CH111" s="963"/>
      <c r="CI111" s="963"/>
      <c r="CJ111" s="963"/>
      <c r="CK111" s="993"/>
      <c r="CL111" s="994"/>
      <c r="CM111" s="964" t="s">
        <v>
379</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
66</v>
      </c>
      <c r="DH111" s="968"/>
      <c r="DI111" s="968"/>
      <c r="DJ111" s="968"/>
      <c r="DK111" s="968"/>
      <c r="DL111" s="968" t="s">
        <v>
66</v>
      </c>
      <c r="DM111" s="968"/>
      <c r="DN111" s="968"/>
      <c r="DO111" s="968"/>
      <c r="DP111" s="968"/>
      <c r="DQ111" s="968" t="s">
        <v>
66</v>
      </c>
      <c r="DR111" s="968"/>
      <c r="DS111" s="968"/>
      <c r="DT111" s="968"/>
      <c r="DU111" s="968"/>
      <c r="DV111" s="969" t="s">
        <v>
66</v>
      </c>
      <c r="DW111" s="969"/>
      <c r="DX111" s="969"/>
      <c r="DY111" s="969"/>
      <c r="DZ111" s="970"/>
    </row>
    <row r="112" spans="1:131" s="102" customFormat="1" ht="26.25" customHeight="1" x14ac:dyDescent="0.2">
      <c r="A112" s="1000" t="s">
        <v>
380</v>
      </c>
      <c r="B112" s="1001"/>
      <c r="C112" s="998" t="s">
        <v>
381</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
66</v>
      </c>
      <c r="AB112" s="1007"/>
      <c r="AC112" s="1007"/>
      <c r="AD112" s="1007"/>
      <c r="AE112" s="1008"/>
      <c r="AF112" s="1009" t="s">
        <v>
66</v>
      </c>
      <c r="AG112" s="1007"/>
      <c r="AH112" s="1007"/>
      <c r="AI112" s="1007"/>
      <c r="AJ112" s="1008"/>
      <c r="AK112" s="1009" t="s">
        <v>
66</v>
      </c>
      <c r="AL112" s="1007"/>
      <c r="AM112" s="1007"/>
      <c r="AN112" s="1007"/>
      <c r="AO112" s="1008"/>
      <c r="AP112" s="1010" t="s">
        <v>
66</v>
      </c>
      <c r="AQ112" s="1011"/>
      <c r="AR112" s="1011"/>
      <c r="AS112" s="1011"/>
      <c r="AT112" s="1012"/>
      <c r="AU112" s="948"/>
      <c r="AV112" s="949"/>
      <c r="AW112" s="949"/>
      <c r="AX112" s="949"/>
      <c r="AY112" s="949"/>
      <c r="AZ112" s="997" t="s">
        <v>
382</v>
      </c>
      <c r="BA112" s="998"/>
      <c r="BB112" s="998"/>
      <c r="BC112" s="998"/>
      <c r="BD112" s="998"/>
      <c r="BE112" s="998"/>
      <c r="BF112" s="998"/>
      <c r="BG112" s="998"/>
      <c r="BH112" s="998"/>
      <c r="BI112" s="998"/>
      <c r="BJ112" s="998"/>
      <c r="BK112" s="998"/>
      <c r="BL112" s="998"/>
      <c r="BM112" s="998"/>
      <c r="BN112" s="998"/>
      <c r="BO112" s="998"/>
      <c r="BP112" s="999"/>
      <c r="BQ112" s="967">
        <v>
1815513</v>
      </c>
      <c r="BR112" s="968"/>
      <c r="BS112" s="968"/>
      <c r="BT112" s="968"/>
      <c r="BU112" s="968"/>
      <c r="BV112" s="968">
        <v>
1788312</v>
      </c>
      <c r="BW112" s="968"/>
      <c r="BX112" s="968"/>
      <c r="BY112" s="968"/>
      <c r="BZ112" s="968"/>
      <c r="CA112" s="968">
        <v>
1759938</v>
      </c>
      <c r="CB112" s="968"/>
      <c r="CC112" s="968"/>
      <c r="CD112" s="968"/>
      <c r="CE112" s="968"/>
      <c r="CF112" s="962">
        <v>
27.7</v>
      </c>
      <c r="CG112" s="963"/>
      <c r="CH112" s="963"/>
      <c r="CI112" s="963"/>
      <c r="CJ112" s="963"/>
      <c r="CK112" s="993"/>
      <c r="CL112" s="994"/>
      <c r="CM112" s="964" t="s">
        <v>
383</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
66</v>
      </c>
      <c r="DH112" s="968"/>
      <c r="DI112" s="968"/>
      <c r="DJ112" s="968"/>
      <c r="DK112" s="968"/>
      <c r="DL112" s="968" t="s">
        <v>
66</v>
      </c>
      <c r="DM112" s="968"/>
      <c r="DN112" s="968"/>
      <c r="DO112" s="968"/>
      <c r="DP112" s="968"/>
      <c r="DQ112" s="968" t="s">
        <v>
66</v>
      </c>
      <c r="DR112" s="968"/>
      <c r="DS112" s="968"/>
      <c r="DT112" s="968"/>
      <c r="DU112" s="968"/>
      <c r="DV112" s="969" t="s">
        <v>
66</v>
      </c>
      <c r="DW112" s="969"/>
      <c r="DX112" s="969"/>
      <c r="DY112" s="969"/>
      <c r="DZ112" s="970"/>
    </row>
    <row r="113" spans="1:130" s="102" customFormat="1" ht="26.25" customHeight="1" x14ac:dyDescent="0.2">
      <c r="A113" s="1002"/>
      <c r="B113" s="1003"/>
      <c r="C113" s="998" t="s">
        <v>
384</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
188002</v>
      </c>
      <c r="AB113" s="982"/>
      <c r="AC113" s="982"/>
      <c r="AD113" s="982"/>
      <c r="AE113" s="983"/>
      <c r="AF113" s="984">
        <v>
166046</v>
      </c>
      <c r="AG113" s="982"/>
      <c r="AH113" s="982"/>
      <c r="AI113" s="982"/>
      <c r="AJ113" s="983"/>
      <c r="AK113" s="984">
        <v>
167529</v>
      </c>
      <c r="AL113" s="982"/>
      <c r="AM113" s="982"/>
      <c r="AN113" s="982"/>
      <c r="AO113" s="983"/>
      <c r="AP113" s="985">
        <v>
2.6</v>
      </c>
      <c r="AQ113" s="986"/>
      <c r="AR113" s="986"/>
      <c r="AS113" s="986"/>
      <c r="AT113" s="987"/>
      <c r="AU113" s="948"/>
      <c r="AV113" s="949"/>
      <c r="AW113" s="949"/>
      <c r="AX113" s="949"/>
      <c r="AY113" s="949"/>
      <c r="AZ113" s="997" t="s">
        <v>
385</v>
      </c>
      <c r="BA113" s="998"/>
      <c r="BB113" s="998"/>
      <c r="BC113" s="998"/>
      <c r="BD113" s="998"/>
      <c r="BE113" s="998"/>
      <c r="BF113" s="998"/>
      <c r="BG113" s="998"/>
      <c r="BH113" s="998"/>
      <c r="BI113" s="998"/>
      <c r="BJ113" s="998"/>
      <c r="BK113" s="998"/>
      <c r="BL113" s="998"/>
      <c r="BM113" s="998"/>
      <c r="BN113" s="998"/>
      <c r="BO113" s="998"/>
      <c r="BP113" s="999"/>
      <c r="BQ113" s="967">
        <v>
1519130</v>
      </c>
      <c r="BR113" s="968"/>
      <c r="BS113" s="968"/>
      <c r="BT113" s="968"/>
      <c r="BU113" s="968"/>
      <c r="BV113" s="968">
        <v>
1337093</v>
      </c>
      <c r="BW113" s="968"/>
      <c r="BX113" s="968"/>
      <c r="BY113" s="968"/>
      <c r="BZ113" s="968"/>
      <c r="CA113" s="968">
        <v>
1165336</v>
      </c>
      <c r="CB113" s="968"/>
      <c r="CC113" s="968"/>
      <c r="CD113" s="968"/>
      <c r="CE113" s="968"/>
      <c r="CF113" s="962">
        <v>
18.399999999999999</v>
      </c>
      <c r="CG113" s="963"/>
      <c r="CH113" s="963"/>
      <c r="CI113" s="963"/>
      <c r="CJ113" s="963"/>
      <c r="CK113" s="993"/>
      <c r="CL113" s="994"/>
      <c r="CM113" s="964" t="s">
        <v>
386</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
66</v>
      </c>
      <c r="DH113" s="1007"/>
      <c r="DI113" s="1007"/>
      <c r="DJ113" s="1007"/>
      <c r="DK113" s="1008"/>
      <c r="DL113" s="1009" t="s">
        <v>
66</v>
      </c>
      <c r="DM113" s="1007"/>
      <c r="DN113" s="1007"/>
      <c r="DO113" s="1007"/>
      <c r="DP113" s="1008"/>
      <c r="DQ113" s="1009" t="s">
        <v>
66</v>
      </c>
      <c r="DR113" s="1007"/>
      <c r="DS113" s="1007"/>
      <c r="DT113" s="1007"/>
      <c r="DU113" s="1008"/>
      <c r="DV113" s="1010" t="s">
        <v>
66</v>
      </c>
      <c r="DW113" s="1011"/>
      <c r="DX113" s="1011"/>
      <c r="DY113" s="1011"/>
      <c r="DZ113" s="1012"/>
    </row>
    <row r="114" spans="1:130" s="102" customFormat="1" ht="26.25" customHeight="1" x14ac:dyDescent="0.2">
      <c r="A114" s="1002"/>
      <c r="B114" s="1003"/>
      <c r="C114" s="998" t="s">
        <v>
387</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
125939</v>
      </c>
      <c r="AB114" s="1007"/>
      <c r="AC114" s="1007"/>
      <c r="AD114" s="1007"/>
      <c r="AE114" s="1008"/>
      <c r="AF114" s="1009">
        <v>
127446</v>
      </c>
      <c r="AG114" s="1007"/>
      <c r="AH114" s="1007"/>
      <c r="AI114" s="1007"/>
      <c r="AJ114" s="1008"/>
      <c r="AK114" s="1009">
        <v>
129510</v>
      </c>
      <c r="AL114" s="1007"/>
      <c r="AM114" s="1007"/>
      <c r="AN114" s="1007"/>
      <c r="AO114" s="1008"/>
      <c r="AP114" s="1010">
        <v>
2</v>
      </c>
      <c r="AQ114" s="1011"/>
      <c r="AR114" s="1011"/>
      <c r="AS114" s="1011"/>
      <c r="AT114" s="1012"/>
      <c r="AU114" s="948"/>
      <c r="AV114" s="949"/>
      <c r="AW114" s="949"/>
      <c r="AX114" s="949"/>
      <c r="AY114" s="949"/>
      <c r="AZ114" s="997" t="s">
        <v>
388</v>
      </c>
      <c r="BA114" s="998"/>
      <c r="BB114" s="998"/>
      <c r="BC114" s="998"/>
      <c r="BD114" s="998"/>
      <c r="BE114" s="998"/>
      <c r="BF114" s="998"/>
      <c r="BG114" s="998"/>
      <c r="BH114" s="998"/>
      <c r="BI114" s="998"/>
      <c r="BJ114" s="998"/>
      <c r="BK114" s="998"/>
      <c r="BL114" s="998"/>
      <c r="BM114" s="998"/>
      <c r="BN114" s="998"/>
      <c r="BO114" s="998"/>
      <c r="BP114" s="999"/>
      <c r="BQ114" s="967">
        <v>
1630400</v>
      </c>
      <c r="BR114" s="968"/>
      <c r="BS114" s="968"/>
      <c r="BT114" s="968"/>
      <c r="BU114" s="968"/>
      <c r="BV114" s="968">
        <v>
1584484</v>
      </c>
      <c r="BW114" s="968"/>
      <c r="BX114" s="968"/>
      <c r="BY114" s="968"/>
      <c r="BZ114" s="968"/>
      <c r="CA114" s="968">
        <v>
1511526</v>
      </c>
      <c r="CB114" s="968"/>
      <c r="CC114" s="968"/>
      <c r="CD114" s="968"/>
      <c r="CE114" s="968"/>
      <c r="CF114" s="962">
        <v>
23.8</v>
      </c>
      <c r="CG114" s="963"/>
      <c r="CH114" s="963"/>
      <c r="CI114" s="963"/>
      <c r="CJ114" s="963"/>
      <c r="CK114" s="993"/>
      <c r="CL114" s="994"/>
      <c r="CM114" s="964" t="s">
        <v>
389</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
66</v>
      </c>
      <c r="DH114" s="1007"/>
      <c r="DI114" s="1007"/>
      <c r="DJ114" s="1007"/>
      <c r="DK114" s="1008"/>
      <c r="DL114" s="1009" t="s">
        <v>
66</v>
      </c>
      <c r="DM114" s="1007"/>
      <c r="DN114" s="1007"/>
      <c r="DO114" s="1007"/>
      <c r="DP114" s="1008"/>
      <c r="DQ114" s="1009" t="s">
        <v>
66</v>
      </c>
      <c r="DR114" s="1007"/>
      <c r="DS114" s="1007"/>
      <c r="DT114" s="1007"/>
      <c r="DU114" s="1008"/>
      <c r="DV114" s="1010" t="s">
        <v>
66</v>
      </c>
      <c r="DW114" s="1011"/>
      <c r="DX114" s="1011"/>
      <c r="DY114" s="1011"/>
      <c r="DZ114" s="1012"/>
    </row>
    <row r="115" spans="1:130" s="102" customFormat="1" ht="26.25" customHeight="1" x14ac:dyDescent="0.2">
      <c r="A115" s="1002"/>
      <c r="B115" s="1003"/>
      <c r="C115" s="998" t="s">
        <v>
390</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
1050</v>
      </c>
      <c r="AB115" s="982"/>
      <c r="AC115" s="982"/>
      <c r="AD115" s="982"/>
      <c r="AE115" s="983"/>
      <c r="AF115" s="984">
        <v>
669</v>
      </c>
      <c r="AG115" s="982"/>
      <c r="AH115" s="982"/>
      <c r="AI115" s="982"/>
      <c r="AJ115" s="983"/>
      <c r="AK115" s="984">
        <v>
635</v>
      </c>
      <c r="AL115" s="982"/>
      <c r="AM115" s="982"/>
      <c r="AN115" s="982"/>
      <c r="AO115" s="983"/>
      <c r="AP115" s="985">
        <v>
0</v>
      </c>
      <c r="AQ115" s="986"/>
      <c r="AR115" s="986"/>
      <c r="AS115" s="986"/>
      <c r="AT115" s="987"/>
      <c r="AU115" s="948"/>
      <c r="AV115" s="949"/>
      <c r="AW115" s="949"/>
      <c r="AX115" s="949"/>
      <c r="AY115" s="949"/>
      <c r="AZ115" s="997" t="s">
        <v>
391</v>
      </c>
      <c r="BA115" s="998"/>
      <c r="BB115" s="998"/>
      <c r="BC115" s="998"/>
      <c r="BD115" s="998"/>
      <c r="BE115" s="998"/>
      <c r="BF115" s="998"/>
      <c r="BG115" s="998"/>
      <c r="BH115" s="998"/>
      <c r="BI115" s="998"/>
      <c r="BJ115" s="998"/>
      <c r="BK115" s="998"/>
      <c r="BL115" s="998"/>
      <c r="BM115" s="998"/>
      <c r="BN115" s="998"/>
      <c r="BO115" s="998"/>
      <c r="BP115" s="999"/>
      <c r="BQ115" s="967" t="s">
        <v>
66</v>
      </c>
      <c r="BR115" s="968"/>
      <c r="BS115" s="968"/>
      <c r="BT115" s="968"/>
      <c r="BU115" s="968"/>
      <c r="BV115" s="968" t="s">
        <v>
66</v>
      </c>
      <c r="BW115" s="968"/>
      <c r="BX115" s="968"/>
      <c r="BY115" s="968"/>
      <c r="BZ115" s="968"/>
      <c r="CA115" s="968" t="s">
        <v>
66</v>
      </c>
      <c r="CB115" s="968"/>
      <c r="CC115" s="968"/>
      <c r="CD115" s="968"/>
      <c r="CE115" s="968"/>
      <c r="CF115" s="962" t="s">
        <v>
66</v>
      </c>
      <c r="CG115" s="963"/>
      <c r="CH115" s="963"/>
      <c r="CI115" s="963"/>
      <c r="CJ115" s="963"/>
      <c r="CK115" s="993"/>
      <c r="CL115" s="994"/>
      <c r="CM115" s="997" t="s">
        <v>
392</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v>
668835</v>
      </c>
      <c r="DH115" s="1007"/>
      <c r="DI115" s="1007"/>
      <c r="DJ115" s="1007"/>
      <c r="DK115" s="1008"/>
      <c r="DL115" s="1009">
        <v>
668835</v>
      </c>
      <c r="DM115" s="1007"/>
      <c r="DN115" s="1007"/>
      <c r="DO115" s="1007"/>
      <c r="DP115" s="1008"/>
      <c r="DQ115" s="1009">
        <v>
668834</v>
      </c>
      <c r="DR115" s="1007"/>
      <c r="DS115" s="1007"/>
      <c r="DT115" s="1007"/>
      <c r="DU115" s="1008"/>
      <c r="DV115" s="1010">
        <v>
10.5</v>
      </c>
      <c r="DW115" s="1011"/>
      <c r="DX115" s="1011"/>
      <c r="DY115" s="1011"/>
      <c r="DZ115" s="1012"/>
    </row>
    <row r="116" spans="1:130" s="102" customFormat="1" ht="26.25" customHeight="1" x14ac:dyDescent="0.2">
      <c r="A116" s="1004"/>
      <c r="B116" s="1005"/>
      <c r="C116" s="1013" t="s">
        <v>
393</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
66</v>
      </c>
      <c r="AB116" s="1007"/>
      <c r="AC116" s="1007"/>
      <c r="AD116" s="1007"/>
      <c r="AE116" s="1008"/>
      <c r="AF116" s="1009" t="s">
        <v>
66</v>
      </c>
      <c r="AG116" s="1007"/>
      <c r="AH116" s="1007"/>
      <c r="AI116" s="1007"/>
      <c r="AJ116" s="1008"/>
      <c r="AK116" s="1009" t="s">
        <v>
66</v>
      </c>
      <c r="AL116" s="1007"/>
      <c r="AM116" s="1007"/>
      <c r="AN116" s="1007"/>
      <c r="AO116" s="1008"/>
      <c r="AP116" s="1010" t="s">
        <v>
66</v>
      </c>
      <c r="AQ116" s="1011"/>
      <c r="AR116" s="1011"/>
      <c r="AS116" s="1011"/>
      <c r="AT116" s="1012"/>
      <c r="AU116" s="948"/>
      <c r="AV116" s="949"/>
      <c r="AW116" s="949"/>
      <c r="AX116" s="949"/>
      <c r="AY116" s="949"/>
      <c r="AZ116" s="1015" t="s">
        <v>
394</v>
      </c>
      <c r="BA116" s="1016"/>
      <c r="BB116" s="1016"/>
      <c r="BC116" s="1016"/>
      <c r="BD116" s="1016"/>
      <c r="BE116" s="1016"/>
      <c r="BF116" s="1016"/>
      <c r="BG116" s="1016"/>
      <c r="BH116" s="1016"/>
      <c r="BI116" s="1016"/>
      <c r="BJ116" s="1016"/>
      <c r="BK116" s="1016"/>
      <c r="BL116" s="1016"/>
      <c r="BM116" s="1016"/>
      <c r="BN116" s="1016"/>
      <c r="BO116" s="1016"/>
      <c r="BP116" s="1017"/>
      <c r="BQ116" s="967" t="s">
        <v>
66</v>
      </c>
      <c r="BR116" s="968"/>
      <c r="BS116" s="968"/>
      <c r="BT116" s="968"/>
      <c r="BU116" s="968"/>
      <c r="BV116" s="968" t="s">
        <v>
66</v>
      </c>
      <c r="BW116" s="968"/>
      <c r="BX116" s="968"/>
      <c r="BY116" s="968"/>
      <c r="BZ116" s="968"/>
      <c r="CA116" s="968" t="s">
        <v>
66</v>
      </c>
      <c r="CB116" s="968"/>
      <c r="CC116" s="968"/>
      <c r="CD116" s="968"/>
      <c r="CE116" s="968"/>
      <c r="CF116" s="962" t="s">
        <v>
66</v>
      </c>
      <c r="CG116" s="963"/>
      <c r="CH116" s="963"/>
      <c r="CI116" s="963"/>
      <c r="CJ116" s="963"/>
      <c r="CK116" s="993"/>
      <c r="CL116" s="994"/>
      <c r="CM116" s="964" t="s">
        <v>
395</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
66</v>
      </c>
      <c r="DH116" s="1007"/>
      <c r="DI116" s="1007"/>
      <c r="DJ116" s="1007"/>
      <c r="DK116" s="1008"/>
      <c r="DL116" s="1009" t="s">
        <v>
66</v>
      </c>
      <c r="DM116" s="1007"/>
      <c r="DN116" s="1007"/>
      <c r="DO116" s="1007"/>
      <c r="DP116" s="1008"/>
      <c r="DQ116" s="1009" t="s">
        <v>
66</v>
      </c>
      <c r="DR116" s="1007"/>
      <c r="DS116" s="1007"/>
      <c r="DT116" s="1007"/>
      <c r="DU116" s="1008"/>
      <c r="DV116" s="1010" t="s">
        <v>
66</v>
      </c>
      <c r="DW116" s="1011"/>
      <c r="DX116" s="1011"/>
      <c r="DY116" s="1011"/>
      <c r="DZ116" s="1012"/>
    </row>
    <row r="117" spans="1:130" s="102" customFormat="1" ht="26.25" customHeight="1" x14ac:dyDescent="0.2">
      <c r="A117" s="952" t="s">
        <v>
125</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
396</v>
      </c>
      <c r="Z117" s="934"/>
      <c r="AA117" s="1024">
        <v>
863050</v>
      </c>
      <c r="AB117" s="1025"/>
      <c r="AC117" s="1025"/>
      <c r="AD117" s="1025"/>
      <c r="AE117" s="1026"/>
      <c r="AF117" s="1027">
        <v>
856591</v>
      </c>
      <c r="AG117" s="1025"/>
      <c r="AH117" s="1025"/>
      <c r="AI117" s="1025"/>
      <c r="AJ117" s="1026"/>
      <c r="AK117" s="1027">
        <v>
798288</v>
      </c>
      <c r="AL117" s="1025"/>
      <c r="AM117" s="1025"/>
      <c r="AN117" s="1025"/>
      <c r="AO117" s="1026"/>
      <c r="AP117" s="1028"/>
      <c r="AQ117" s="1029"/>
      <c r="AR117" s="1029"/>
      <c r="AS117" s="1029"/>
      <c r="AT117" s="1030"/>
      <c r="AU117" s="948"/>
      <c r="AV117" s="949"/>
      <c r="AW117" s="949"/>
      <c r="AX117" s="949"/>
      <c r="AY117" s="949"/>
      <c r="AZ117" s="1015" t="s">
        <v>
397</v>
      </c>
      <c r="BA117" s="1016"/>
      <c r="BB117" s="1016"/>
      <c r="BC117" s="1016"/>
      <c r="BD117" s="1016"/>
      <c r="BE117" s="1016"/>
      <c r="BF117" s="1016"/>
      <c r="BG117" s="1016"/>
      <c r="BH117" s="1016"/>
      <c r="BI117" s="1016"/>
      <c r="BJ117" s="1016"/>
      <c r="BK117" s="1016"/>
      <c r="BL117" s="1016"/>
      <c r="BM117" s="1016"/>
      <c r="BN117" s="1016"/>
      <c r="BO117" s="1016"/>
      <c r="BP117" s="1017"/>
      <c r="BQ117" s="967" t="s">
        <v>
66</v>
      </c>
      <c r="BR117" s="968"/>
      <c r="BS117" s="968"/>
      <c r="BT117" s="968"/>
      <c r="BU117" s="968"/>
      <c r="BV117" s="968" t="s">
        <v>
66</v>
      </c>
      <c r="BW117" s="968"/>
      <c r="BX117" s="968"/>
      <c r="BY117" s="968"/>
      <c r="BZ117" s="968"/>
      <c r="CA117" s="968" t="s">
        <v>
66</v>
      </c>
      <c r="CB117" s="968"/>
      <c r="CC117" s="968"/>
      <c r="CD117" s="968"/>
      <c r="CE117" s="968"/>
      <c r="CF117" s="962" t="s">
        <v>
66</v>
      </c>
      <c r="CG117" s="963"/>
      <c r="CH117" s="963"/>
      <c r="CI117" s="963"/>
      <c r="CJ117" s="963"/>
      <c r="CK117" s="993"/>
      <c r="CL117" s="994"/>
      <c r="CM117" s="964" t="s">
        <v>
398</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
66</v>
      </c>
      <c r="DH117" s="1007"/>
      <c r="DI117" s="1007"/>
      <c r="DJ117" s="1007"/>
      <c r="DK117" s="1008"/>
      <c r="DL117" s="1009" t="s">
        <v>
66</v>
      </c>
      <c r="DM117" s="1007"/>
      <c r="DN117" s="1007"/>
      <c r="DO117" s="1007"/>
      <c r="DP117" s="1008"/>
      <c r="DQ117" s="1009" t="s">
        <v>
66</v>
      </c>
      <c r="DR117" s="1007"/>
      <c r="DS117" s="1007"/>
      <c r="DT117" s="1007"/>
      <c r="DU117" s="1008"/>
      <c r="DV117" s="1010" t="s">
        <v>
66</v>
      </c>
      <c r="DW117" s="1011"/>
      <c r="DX117" s="1011"/>
      <c r="DY117" s="1011"/>
      <c r="DZ117" s="1012"/>
    </row>
    <row r="118" spans="1:130" s="102" customFormat="1" ht="26.25" customHeight="1" x14ac:dyDescent="0.2">
      <c r="A118" s="952" t="s">
        <v>
371</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
369</v>
      </c>
      <c r="AB118" s="933"/>
      <c r="AC118" s="933"/>
      <c r="AD118" s="933"/>
      <c r="AE118" s="934"/>
      <c r="AF118" s="932" t="s">
        <v>
241</v>
      </c>
      <c r="AG118" s="933"/>
      <c r="AH118" s="933"/>
      <c r="AI118" s="933"/>
      <c r="AJ118" s="934"/>
      <c r="AK118" s="932" t="s">
        <v>
240</v>
      </c>
      <c r="AL118" s="933"/>
      <c r="AM118" s="933"/>
      <c r="AN118" s="933"/>
      <c r="AO118" s="934"/>
      <c r="AP118" s="1019" t="s">
        <v>
370</v>
      </c>
      <c r="AQ118" s="1020"/>
      <c r="AR118" s="1020"/>
      <c r="AS118" s="1020"/>
      <c r="AT118" s="1021"/>
      <c r="AU118" s="948"/>
      <c r="AV118" s="949"/>
      <c r="AW118" s="949"/>
      <c r="AX118" s="949"/>
      <c r="AY118" s="949"/>
      <c r="AZ118" s="1022" t="s">
        <v>
399</v>
      </c>
      <c r="BA118" s="1013"/>
      <c r="BB118" s="1013"/>
      <c r="BC118" s="1013"/>
      <c r="BD118" s="1013"/>
      <c r="BE118" s="1013"/>
      <c r="BF118" s="1013"/>
      <c r="BG118" s="1013"/>
      <c r="BH118" s="1013"/>
      <c r="BI118" s="1013"/>
      <c r="BJ118" s="1013"/>
      <c r="BK118" s="1013"/>
      <c r="BL118" s="1013"/>
      <c r="BM118" s="1013"/>
      <c r="BN118" s="1013"/>
      <c r="BO118" s="1013"/>
      <c r="BP118" s="1014"/>
      <c r="BQ118" s="1045" t="s">
        <v>
66</v>
      </c>
      <c r="BR118" s="1046"/>
      <c r="BS118" s="1046"/>
      <c r="BT118" s="1046"/>
      <c r="BU118" s="1046"/>
      <c r="BV118" s="1046" t="s">
        <v>
66</v>
      </c>
      <c r="BW118" s="1046"/>
      <c r="BX118" s="1046"/>
      <c r="BY118" s="1046"/>
      <c r="BZ118" s="1046"/>
      <c r="CA118" s="1046" t="s">
        <v>
66</v>
      </c>
      <c r="CB118" s="1046"/>
      <c r="CC118" s="1046"/>
      <c r="CD118" s="1046"/>
      <c r="CE118" s="1046"/>
      <c r="CF118" s="962" t="s">
        <v>
66</v>
      </c>
      <c r="CG118" s="963"/>
      <c r="CH118" s="963"/>
      <c r="CI118" s="963"/>
      <c r="CJ118" s="963"/>
      <c r="CK118" s="993"/>
      <c r="CL118" s="994"/>
      <c r="CM118" s="964" t="s">
        <v>
400</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
66</v>
      </c>
      <c r="DH118" s="1007"/>
      <c r="DI118" s="1007"/>
      <c r="DJ118" s="1007"/>
      <c r="DK118" s="1008"/>
      <c r="DL118" s="1009" t="s">
        <v>
66</v>
      </c>
      <c r="DM118" s="1007"/>
      <c r="DN118" s="1007"/>
      <c r="DO118" s="1007"/>
      <c r="DP118" s="1008"/>
      <c r="DQ118" s="1009" t="s">
        <v>
66</v>
      </c>
      <c r="DR118" s="1007"/>
      <c r="DS118" s="1007"/>
      <c r="DT118" s="1007"/>
      <c r="DU118" s="1008"/>
      <c r="DV118" s="1010" t="s">
        <v>
66</v>
      </c>
      <c r="DW118" s="1011"/>
      <c r="DX118" s="1011"/>
      <c r="DY118" s="1011"/>
      <c r="DZ118" s="1012"/>
    </row>
    <row r="119" spans="1:130" s="102" customFormat="1" ht="26.25" customHeight="1" x14ac:dyDescent="0.2">
      <c r="A119" s="1112" t="s">
        <v>
375</v>
      </c>
      <c r="B119" s="992"/>
      <c r="C119" s="971" t="s">
        <v>
376</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
66</v>
      </c>
      <c r="AB119" s="940"/>
      <c r="AC119" s="940"/>
      <c r="AD119" s="940"/>
      <c r="AE119" s="941"/>
      <c r="AF119" s="942" t="s">
        <v>
66</v>
      </c>
      <c r="AG119" s="940"/>
      <c r="AH119" s="940"/>
      <c r="AI119" s="940"/>
      <c r="AJ119" s="941"/>
      <c r="AK119" s="942" t="s">
        <v>
66</v>
      </c>
      <c r="AL119" s="940"/>
      <c r="AM119" s="940"/>
      <c r="AN119" s="940"/>
      <c r="AO119" s="941"/>
      <c r="AP119" s="943" t="s">
        <v>
66</v>
      </c>
      <c r="AQ119" s="944"/>
      <c r="AR119" s="944"/>
      <c r="AS119" s="944"/>
      <c r="AT119" s="945"/>
      <c r="AU119" s="950"/>
      <c r="AV119" s="951"/>
      <c r="AW119" s="951"/>
      <c r="AX119" s="951"/>
      <c r="AY119" s="951"/>
      <c r="AZ119" s="133" t="s">
        <v>
125</v>
      </c>
      <c r="BA119" s="133"/>
      <c r="BB119" s="133"/>
      <c r="BC119" s="133"/>
      <c r="BD119" s="133"/>
      <c r="BE119" s="133"/>
      <c r="BF119" s="133"/>
      <c r="BG119" s="133"/>
      <c r="BH119" s="133"/>
      <c r="BI119" s="133"/>
      <c r="BJ119" s="133"/>
      <c r="BK119" s="133"/>
      <c r="BL119" s="133"/>
      <c r="BM119" s="133"/>
      <c r="BN119" s="133"/>
      <c r="BO119" s="1023" t="s">
        <v>
401</v>
      </c>
      <c r="BP119" s="1054"/>
      <c r="BQ119" s="1045">
        <v>
11451465</v>
      </c>
      <c r="BR119" s="1046"/>
      <c r="BS119" s="1046"/>
      <c r="BT119" s="1046"/>
      <c r="BU119" s="1046"/>
      <c r="BV119" s="1046">
        <v>
11521424</v>
      </c>
      <c r="BW119" s="1046"/>
      <c r="BX119" s="1046"/>
      <c r="BY119" s="1046"/>
      <c r="BZ119" s="1046"/>
      <c r="CA119" s="1046">
        <v>
11919993</v>
      </c>
      <c r="CB119" s="1046"/>
      <c r="CC119" s="1046"/>
      <c r="CD119" s="1046"/>
      <c r="CE119" s="1046"/>
      <c r="CF119" s="1047"/>
      <c r="CG119" s="1048"/>
      <c r="CH119" s="1048"/>
      <c r="CI119" s="1048"/>
      <c r="CJ119" s="1049"/>
      <c r="CK119" s="995"/>
      <c r="CL119" s="996"/>
      <c r="CM119" s="1050" t="s">
        <v>
402</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
66</v>
      </c>
      <c r="DH119" s="1032"/>
      <c r="DI119" s="1032"/>
      <c r="DJ119" s="1032"/>
      <c r="DK119" s="1033"/>
      <c r="DL119" s="1031" t="s">
        <v>
66</v>
      </c>
      <c r="DM119" s="1032"/>
      <c r="DN119" s="1032"/>
      <c r="DO119" s="1032"/>
      <c r="DP119" s="1033"/>
      <c r="DQ119" s="1031" t="s">
        <v>
66</v>
      </c>
      <c r="DR119" s="1032"/>
      <c r="DS119" s="1032"/>
      <c r="DT119" s="1032"/>
      <c r="DU119" s="1033"/>
      <c r="DV119" s="1034" t="s">
        <v>
66</v>
      </c>
      <c r="DW119" s="1035"/>
      <c r="DX119" s="1035"/>
      <c r="DY119" s="1035"/>
      <c r="DZ119" s="1036"/>
    </row>
    <row r="120" spans="1:130" s="102" customFormat="1" ht="26.25" customHeight="1" x14ac:dyDescent="0.2">
      <c r="A120" s="1113"/>
      <c r="B120" s="994"/>
      <c r="C120" s="964" t="s">
        <v>
379</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
66</v>
      </c>
      <c r="AB120" s="1007"/>
      <c r="AC120" s="1007"/>
      <c r="AD120" s="1007"/>
      <c r="AE120" s="1008"/>
      <c r="AF120" s="1009" t="s">
        <v>
66</v>
      </c>
      <c r="AG120" s="1007"/>
      <c r="AH120" s="1007"/>
      <c r="AI120" s="1007"/>
      <c r="AJ120" s="1008"/>
      <c r="AK120" s="1009" t="s">
        <v>
66</v>
      </c>
      <c r="AL120" s="1007"/>
      <c r="AM120" s="1007"/>
      <c r="AN120" s="1007"/>
      <c r="AO120" s="1008"/>
      <c r="AP120" s="1010" t="s">
        <v>
66</v>
      </c>
      <c r="AQ120" s="1011"/>
      <c r="AR120" s="1011"/>
      <c r="AS120" s="1011"/>
      <c r="AT120" s="1012"/>
      <c r="AU120" s="1037" t="s">
        <v>
403</v>
      </c>
      <c r="AV120" s="1038"/>
      <c r="AW120" s="1038"/>
      <c r="AX120" s="1038"/>
      <c r="AY120" s="1039"/>
      <c r="AZ120" s="988" t="s">
        <v>
404</v>
      </c>
      <c r="BA120" s="937"/>
      <c r="BB120" s="937"/>
      <c r="BC120" s="937"/>
      <c r="BD120" s="937"/>
      <c r="BE120" s="937"/>
      <c r="BF120" s="937"/>
      <c r="BG120" s="937"/>
      <c r="BH120" s="937"/>
      <c r="BI120" s="937"/>
      <c r="BJ120" s="937"/>
      <c r="BK120" s="937"/>
      <c r="BL120" s="937"/>
      <c r="BM120" s="937"/>
      <c r="BN120" s="937"/>
      <c r="BO120" s="937"/>
      <c r="BP120" s="938"/>
      <c r="BQ120" s="974">
        <v>
7222092</v>
      </c>
      <c r="BR120" s="975"/>
      <c r="BS120" s="975"/>
      <c r="BT120" s="975"/>
      <c r="BU120" s="975"/>
      <c r="BV120" s="975">
        <v>
7095625</v>
      </c>
      <c r="BW120" s="975"/>
      <c r="BX120" s="975"/>
      <c r="BY120" s="975"/>
      <c r="BZ120" s="975"/>
      <c r="CA120" s="975">
        <v>
6658782</v>
      </c>
      <c r="CB120" s="975"/>
      <c r="CC120" s="975"/>
      <c r="CD120" s="975"/>
      <c r="CE120" s="975"/>
      <c r="CF120" s="989">
        <v>
104.9</v>
      </c>
      <c r="CG120" s="990"/>
      <c r="CH120" s="990"/>
      <c r="CI120" s="990"/>
      <c r="CJ120" s="990"/>
      <c r="CK120" s="1055" t="s">
        <v>
405</v>
      </c>
      <c r="CL120" s="1056"/>
      <c r="CM120" s="1056"/>
      <c r="CN120" s="1056"/>
      <c r="CO120" s="1057"/>
      <c r="CP120" s="1063" t="s">
        <v>
341</v>
      </c>
      <c r="CQ120" s="1064"/>
      <c r="CR120" s="1064"/>
      <c r="CS120" s="1064"/>
      <c r="CT120" s="1064"/>
      <c r="CU120" s="1064"/>
      <c r="CV120" s="1064"/>
      <c r="CW120" s="1064"/>
      <c r="CX120" s="1064"/>
      <c r="CY120" s="1064"/>
      <c r="CZ120" s="1064"/>
      <c r="DA120" s="1064"/>
      <c r="DB120" s="1064"/>
      <c r="DC120" s="1064"/>
      <c r="DD120" s="1064"/>
      <c r="DE120" s="1064"/>
      <c r="DF120" s="1065"/>
      <c r="DG120" s="974">
        <v>
1815513</v>
      </c>
      <c r="DH120" s="975"/>
      <c r="DI120" s="975"/>
      <c r="DJ120" s="975"/>
      <c r="DK120" s="975"/>
      <c r="DL120" s="975">
        <v>
1788312</v>
      </c>
      <c r="DM120" s="975"/>
      <c r="DN120" s="975"/>
      <c r="DO120" s="975"/>
      <c r="DP120" s="975"/>
      <c r="DQ120" s="975">
        <v>
1759938</v>
      </c>
      <c r="DR120" s="975"/>
      <c r="DS120" s="975"/>
      <c r="DT120" s="975"/>
      <c r="DU120" s="975"/>
      <c r="DV120" s="976">
        <v>
27.7</v>
      </c>
      <c r="DW120" s="976"/>
      <c r="DX120" s="976"/>
      <c r="DY120" s="976"/>
      <c r="DZ120" s="977"/>
    </row>
    <row r="121" spans="1:130" s="102" customFormat="1" ht="26.25" customHeight="1" x14ac:dyDescent="0.2">
      <c r="A121" s="1113"/>
      <c r="B121" s="994"/>
      <c r="C121" s="1015" t="s">
        <v>
406</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
66</v>
      </c>
      <c r="AB121" s="1007"/>
      <c r="AC121" s="1007"/>
      <c r="AD121" s="1007"/>
      <c r="AE121" s="1008"/>
      <c r="AF121" s="1009" t="s">
        <v>
66</v>
      </c>
      <c r="AG121" s="1007"/>
      <c r="AH121" s="1007"/>
      <c r="AI121" s="1007"/>
      <c r="AJ121" s="1008"/>
      <c r="AK121" s="1009" t="s">
        <v>
66</v>
      </c>
      <c r="AL121" s="1007"/>
      <c r="AM121" s="1007"/>
      <c r="AN121" s="1007"/>
      <c r="AO121" s="1008"/>
      <c r="AP121" s="1010" t="s">
        <v>
66</v>
      </c>
      <c r="AQ121" s="1011"/>
      <c r="AR121" s="1011"/>
      <c r="AS121" s="1011"/>
      <c r="AT121" s="1012"/>
      <c r="AU121" s="1040"/>
      <c r="AV121" s="1041"/>
      <c r="AW121" s="1041"/>
      <c r="AX121" s="1041"/>
      <c r="AY121" s="1042"/>
      <c r="AZ121" s="997" t="s">
        <v>
407</v>
      </c>
      <c r="BA121" s="998"/>
      <c r="BB121" s="998"/>
      <c r="BC121" s="998"/>
      <c r="BD121" s="998"/>
      <c r="BE121" s="998"/>
      <c r="BF121" s="998"/>
      <c r="BG121" s="998"/>
      <c r="BH121" s="998"/>
      <c r="BI121" s="998"/>
      <c r="BJ121" s="998"/>
      <c r="BK121" s="998"/>
      <c r="BL121" s="998"/>
      <c r="BM121" s="998"/>
      <c r="BN121" s="998"/>
      <c r="BO121" s="998"/>
      <c r="BP121" s="999"/>
      <c r="BQ121" s="967">
        <v>
3288246</v>
      </c>
      <c r="BR121" s="968"/>
      <c r="BS121" s="968"/>
      <c r="BT121" s="968"/>
      <c r="BU121" s="968"/>
      <c r="BV121" s="968">
        <v>
3448813</v>
      </c>
      <c r="BW121" s="968"/>
      <c r="BX121" s="968"/>
      <c r="BY121" s="968"/>
      <c r="BZ121" s="968"/>
      <c r="CA121" s="968">
        <v>
3597578</v>
      </c>
      <c r="CB121" s="968"/>
      <c r="CC121" s="968"/>
      <c r="CD121" s="968"/>
      <c r="CE121" s="968"/>
      <c r="CF121" s="962">
        <v>
56.7</v>
      </c>
      <c r="CG121" s="963"/>
      <c r="CH121" s="963"/>
      <c r="CI121" s="963"/>
      <c r="CJ121" s="963"/>
      <c r="CK121" s="1058"/>
      <c r="CL121" s="1059"/>
      <c r="CM121" s="1059"/>
      <c r="CN121" s="1059"/>
      <c r="CO121" s="1060"/>
      <c r="CP121" s="1068"/>
      <c r="CQ121" s="1069"/>
      <c r="CR121" s="1069"/>
      <c r="CS121" s="1069"/>
      <c r="CT121" s="1069"/>
      <c r="CU121" s="1069"/>
      <c r="CV121" s="1069"/>
      <c r="CW121" s="1069"/>
      <c r="CX121" s="1069"/>
      <c r="CY121" s="1069"/>
      <c r="CZ121" s="1069"/>
      <c r="DA121" s="1069"/>
      <c r="DB121" s="1069"/>
      <c r="DC121" s="1069"/>
      <c r="DD121" s="1069"/>
      <c r="DE121" s="1069"/>
      <c r="DF121" s="1070"/>
      <c r="DG121" s="967"/>
      <c r="DH121" s="968"/>
      <c r="DI121" s="968"/>
      <c r="DJ121" s="968"/>
      <c r="DK121" s="968"/>
      <c r="DL121" s="968"/>
      <c r="DM121" s="968"/>
      <c r="DN121" s="968"/>
      <c r="DO121" s="968"/>
      <c r="DP121" s="968"/>
      <c r="DQ121" s="968"/>
      <c r="DR121" s="968"/>
      <c r="DS121" s="968"/>
      <c r="DT121" s="968"/>
      <c r="DU121" s="968"/>
      <c r="DV121" s="969"/>
      <c r="DW121" s="969"/>
      <c r="DX121" s="969"/>
      <c r="DY121" s="969"/>
      <c r="DZ121" s="970"/>
    </row>
    <row r="122" spans="1:130" s="102" customFormat="1" ht="26.25" customHeight="1" x14ac:dyDescent="0.2">
      <c r="A122" s="1113"/>
      <c r="B122" s="994"/>
      <c r="C122" s="964" t="s">
        <v>
389</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
66</v>
      </c>
      <c r="AB122" s="1007"/>
      <c r="AC122" s="1007"/>
      <c r="AD122" s="1007"/>
      <c r="AE122" s="1008"/>
      <c r="AF122" s="1009" t="s">
        <v>
66</v>
      </c>
      <c r="AG122" s="1007"/>
      <c r="AH122" s="1007"/>
      <c r="AI122" s="1007"/>
      <c r="AJ122" s="1008"/>
      <c r="AK122" s="1009" t="s">
        <v>
66</v>
      </c>
      <c r="AL122" s="1007"/>
      <c r="AM122" s="1007"/>
      <c r="AN122" s="1007"/>
      <c r="AO122" s="1008"/>
      <c r="AP122" s="1010" t="s">
        <v>
66</v>
      </c>
      <c r="AQ122" s="1011"/>
      <c r="AR122" s="1011"/>
      <c r="AS122" s="1011"/>
      <c r="AT122" s="1012"/>
      <c r="AU122" s="1040"/>
      <c r="AV122" s="1041"/>
      <c r="AW122" s="1041"/>
      <c r="AX122" s="1041"/>
      <c r="AY122" s="1042"/>
      <c r="AZ122" s="1022" t="s">
        <v>
408</v>
      </c>
      <c r="BA122" s="1013"/>
      <c r="BB122" s="1013"/>
      <c r="BC122" s="1013"/>
      <c r="BD122" s="1013"/>
      <c r="BE122" s="1013"/>
      <c r="BF122" s="1013"/>
      <c r="BG122" s="1013"/>
      <c r="BH122" s="1013"/>
      <c r="BI122" s="1013"/>
      <c r="BJ122" s="1013"/>
      <c r="BK122" s="1013"/>
      <c r="BL122" s="1013"/>
      <c r="BM122" s="1013"/>
      <c r="BN122" s="1013"/>
      <c r="BO122" s="1013"/>
      <c r="BP122" s="1014"/>
      <c r="BQ122" s="1045">
        <v>
5095053</v>
      </c>
      <c r="BR122" s="1046"/>
      <c r="BS122" s="1046"/>
      <c r="BT122" s="1046"/>
      <c r="BU122" s="1046"/>
      <c r="BV122" s="1046">
        <v>
4663869</v>
      </c>
      <c r="BW122" s="1046"/>
      <c r="BX122" s="1046"/>
      <c r="BY122" s="1046"/>
      <c r="BZ122" s="1046"/>
      <c r="CA122" s="1046">
        <v>
4276517</v>
      </c>
      <c r="CB122" s="1046"/>
      <c r="CC122" s="1046"/>
      <c r="CD122" s="1046"/>
      <c r="CE122" s="1046"/>
      <c r="CF122" s="1066">
        <v>
67.400000000000006</v>
      </c>
      <c r="CG122" s="1067"/>
      <c r="CH122" s="1067"/>
      <c r="CI122" s="1067"/>
      <c r="CJ122" s="1067"/>
      <c r="CK122" s="1058"/>
      <c r="CL122" s="1059"/>
      <c r="CM122" s="1059"/>
      <c r="CN122" s="1059"/>
      <c r="CO122" s="1060"/>
      <c r="CP122" s="1068"/>
      <c r="CQ122" s="1069"/>
      <c r="CR122" s="1069"/>
      <c r="CS122" s="1069"/>
      <c r="CT122" s="1069"/>
      <c r="CU122" s="1069"/>
      <c r="CV122" s="1069"/>
      <c r="CW122" s="1069"/>
      <c r="CX122" s="1069"/>
      <c r="CY122" s="1069"/>
      <c r="CZ122" s="1069"/>
      <c r="DA122" s="1069"/>
      <c r="DB122" s="1069"/>
      <c r="DC122" s="1069"/>
      <c r="DD122" s="1069"/>
      <c r="DE122" s="1069"/>
      <c r="DF122" s="1070"/>
      <c r="DG122" s="967"/>
      <c r="DH122" s="968"/>
      <c r="DI122" s="968"/>
      <c r="DJ122" s="968"/>
      <c r="DK122" s="968"/>
      <c r="DL122" s="968"/>
      <c r="DM122" s="968"/>
      <c r="DN122" s="968"/>
      <c r="DO122" s="968"/>
      <c r="DP122" s="968"/>
      <c r="DQ122" s="968"/>
      <c r="DR122" s="968"/>
      <c r="DS122" s="968"/>
      <c r="DT122" s="968"/>
      <c r="DU122" s="968"/>
      <c r="DV122" s="969"/>
      <c r="DW122" s="969"/>
      <c r="DX122" s="969"/>
      <c r="DY122" s="969"/>
      <c r="DZ122" s="970"/>
    </row>
    <row r="123" spans="1:130" s="102" customFormat="1" ht="26.25" customHeight="1" x14ac:dyDescent="0.2">
      <c r="A123" s="1113"/>
      <c r="B123" s="994"/>
      <c r="C123" s="964" t="s">
        <v>
395</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
66</v>
      </c>
      <c r="AB123" s="1007"/>
      <c r="AC123" s="1007"/>
      <c r="AD123" s="1007"/>
      <c r="AE123" s="1008"/>
      <c r="AF123" s="1009" t="s">
        <v>
66</v>
      </c>
      <c r="AG123" s="1007"/>
      <c r="AH123" s="1007"/>
      <c r="AI123" s="1007"/>
      <c r="AJ123" s="1008"/>
      <c r="AK123" s="1009" t="s">
        <v>
66</v>
      </c>
      <c r="AL123" s="1007"/>
      <c r="AM123" s="1007"/>
      <c r="AN123" s="1007"/>
      <c r="AO123" s="1008"/>
      <c r="AP123" s="1010" t="s">
        <v>
66</v>
      </c>
      <c r="AQ123" s="1011"/>
      <c r="AR123" s="1011"/>
      <c r="AS123" s="1011"/>
      <c r="AT123" s="1012"/>
      <c r="AU123" s="1043"/>
      <c r="AV123" s="1044"/>
      <c r="AW123" s="1044"/>
      <c r="AX123" s="1044"/>
      <c r="AY123" s="1044"/>
      <c r="AZ123" s="133" t="s">
        <v>
125</v>
      </c>
      <c r="BA123" s="133"/>
      <c r="BB123" s="133"/>
      <c r="BC123" s="133"/>
      <c r="BD123" s="133"/>
      <c r="BE123" s="133"/>
      <c r="BF123" s="133"/>
      <c r="BG123" s="133"/>
      <c r="BH123" s="133"/>
      <c r="BI123" s="133"/>
      <c r="BJ123" s="133"/>
      <c r="BK123" s="133"/>
      <c r="BL123" s="133"/>
      <c r="BM123" s="133"/>
      <c r="BN123" s="133"/>
      <c r="BO123" s="1023" t="s">
        <v>
409</v>
      </c>
      <c r="BP123" s="1054"/>
      <c r="BQ123" s="1084">
        <v>
15605391</v>
      </c>
      <c r="BR123" s="1085"/>
      <c r="BS123" s="1085"/>
      <c r="BT123" s="1085"/>
      <c r="BU123" s="1085"/>
      <c r="BV123" s="1085">
        <v>
15208307</v>
      </c>
      <c r="BW123" s="1085"/>
      <c r="BX123" s="1085"/>
      <c r="BY123" s="1085"/>
      <c r="BZ123" s="1085"/>
      <c r="CA123" s="1085">
        <v>
14532877</v>
      </c>
      <c r="CB123" s="1085"/>
      <c r="CC123" s="1085"/>
      <c r="CD123" s="1085"/>
      <c r="CE123" s="1085"/>
      <c r="CF123" s="1047"/>
      <c r="CG123" s="1048"/>
      <c r="CH123" s="1048"/>
      <c r="CI123" s="1048"/>
      <c r="CJ123" s="1049"/>
      <c r="CK123" s="1058"/>
      <c r="CL123" s="1059"/>
      <c r="CM123" s="1059"/>
      <c r="CN123" s="1059"/>
      <c r="CO123" s="1060"/>
      <c r="CP123" s="1068"/>
      <c r="CQ123" s="1069"/>
      <c r="CR123" s="1069"/>
      <c r="CS123" s="1069"/>
      <c r="CT123" s="1069"/>
      <c r="CU123" s="1069"/>
      <c r="CV123" s="1069"/>
      <c r="CW123" s="1069"/>
      <c r="CX123" s="1069"/>
      <c r="CY123" s="1069"/>
      <c r="CZ123" s="1069"/>
      <c r="DA123" s="1069"/>
      <c r="DB123" s="1069"/>
      <c r="DC123" s="1069"/>
      <c r="DD123" s="1069"/>
      <c r="DE123" s="1069"/>
      <c r="DF123" s="1070"/>
      <c r="DG123" s="1006"/>
      <c r="DH123" s="1007"/>
      <c r="DI123" s="1007"/>
      <c r="DJ123" s="1007"/>
      <c r="DK123" s="1008"/>
      <c r="DL123" s="1009"/>
      <c r="DM123" s="1007"/>
      <c r="DN123" s="1007"/>
      <c r="DO123" s="1007"/>
      <c r="DP123" s="1008"/>
      <c r="DQ123" s="1009"/>
      <c r="DR123" s="1007"/>
      <c r="DS123" s="1007"/>
      <c r="DT123" s="1007"/>
      <c r="DU123" s="1008"/>
      <c r="DV123" s="1010"/>
      <c r="DW123" s="1011"/>
      <c r="DX123" s="1011"/>
      <c r="DY123" s="1011"/>
      <c r="DZ123" s="1012"/>
    </row>
    <row r="124" spans="1:130" s="102" customFormat="1" ht="26.25" customHeight="1" thickBot="1" x14ac:dyDescent="0.25">
      <c r="A124" s="1113"/>
      <c r="B124" s="994"/>
      <c r="C124" s="964" t="s">
        <v>
398</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
66</v>
      </c>
      <c r="AB124" s="1007"/>
      <c r="AC124" s="1007"/>
      <c r="AD124" s="1007"/>
      <c r="AE124" s="1008"/>
      <c r="AF124" s="1009" t="s">
        <v>
66</v>
      </c>
      <c r="AG124" s="1007"/>
      <c r="AH124" s="1007"/>
      <c r="AI124" s="1007"/>
      <c r="AJ124" s="1008"/>
      <c r="AK124" s="1009" t="s">
        <v>
66</v>
      </c>
      <c r="AL124" s="1007"/>
      <c r="AM124" s="1007"/>
      <c r="AN124" s="1007"/>
      <c r="AO124" s="1008"/>
      <c r="AP124" s="1010" t="s">
        <v>
66</v>
      </c>
      <c r="AQ124" s="1011"/>
      <c r="AR124" s="1011"/>
      <c r="AS124" s="1011"/>
      <c r="AT124" s="1012"/>
      <c r="AU124" s="1080" t="s">
        <v>
410</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t="s">
        <v>
66</v>
      </c>
      <c r="BR124" s="1076"/>
      <c r="BS124" s="1076"/>
      <c r="BT124" s="1076"/>
      <c r="BU124" s="1076"/>
      <c r="BV124" s="1076" t="s">
        <v>
66</v>
      </c>
      <c r="BW124" s="1076"/>
      <c r="BX124" s="1076"/>
      <c r="BY124" s="1076"/>
      <c r="BZ124" s="1076"/>
      <c r="CA124" s="1076" t="s">
        <v>
66</v>
      </c>
      <c r="CB124" s="1076"/>
      <c r="CC124" s="1076"/>
      <c r="CD124" s="1076"/>
      <c r="CE124" s="1076"/>
      <c r="CF124" s="1077"/>
      <c r="CG124" s="1078"/>
      <c r="CH124" s="1078"/>
      <c r="CI124" s="1078"/>
      <c r="CJ124" s="1079"/>
      <c r="CK124" s="1061"/>
      <c r="CL124" s="1061"/>
      <c r="CM124" s="1061"/>
      <c r="CN124" s="1061"/>
      <c r="CO124" s="1062"/>
      <c r="CP124" s="1068" t="s">
        <v>
411</v>
      </c>
      <c r="CQ124" s="1069"/>
      <c r="CR124" s="1069"/>
      <c r="CS124" s="1069"/>
      <c r="CT124" s="1069"/>
      <c r="CU124" s="1069"/>
      <c r="CV124" s="1069"/>
      <c r="CW124" s="1069"/>
      <c r="CX124" s="1069"/>
      <c r="CY124" s="1069"/>
      <c r="CZ124" s="1069"/>
      <c r="DA124" s="1069"/>
      <c r="DB124" s="1069"/>
      <c r="DC124" s="1069"/>
      <c r="DD124" s="1069"/>
      <c r="DE124" s="1069"/>
      <c r="DF124" s="1070"/>
      <c r="DG124" s="1053" t="s">
        <v>
66</v>
      </c>
      <c r="DH124" s="1032"/>
      <c r="DI124" s="1032"/>
      <c r="DJ124" s="1032"/>
      <c r="DK124" s="1033"/>
      <c r="DL124" s="1031" t="s">
        <v>
66</v>
      </c>
      <c r="DM124" s="1032"/>
      <c r="DN124" s="1032"/>
      <c r="DO124" s="1032"/>
      <c r="DP124" s="1033"/>
      <c r="DQ124" s="1031" t="s">
        <v>
66</v>
      </c>
      <c r="DR124" s="1032"/>
      <c r="DS124" s="1032"/>
      <c r="DT124" s="1032"/>
      <c r="DU124" s="1033"/>
      <c r="DV124" s="1034" t="s">
        <v>
66</v>
      </c>
      <c r="DW124" s="1035"/>
      <c r="DX124" s="1035"/>
      <c r="DY124" s="1035"/>
      <c r="DZ124" s="1036"/>
    </row>
    <row r="125" spans="1:130" s="102" customFormat="1" ht="26.25" customHeight="1" x14ac:dyDescent="0.2">
      <c r="A125" s="1113"/>
      <c r="B125" s="994"/>
      <c r="C125" s="964" t="s">
        <v>
400</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
66</v>
      </c>
      <c r="AB125" s="1007"/>
      <c r="AC125" s="1007"/>
      <c r="AD125" s="1007"/>
      <c r="AE125" s="1008"/>
      <c r="AF125" s="1009" t="s">
        <v>
66</v>
      </c>
      <c r="AG125" s="1007"/>
      <c r="AH125" s="1007"/>
      <c r="AI125" s="1007"/>
      <c r="AJ125" s="1008"/>
      <c r="AK125" s="1009" t="s">
        <v>
66</v>
      </c>
      <c r="AL125" s="1007"/>
      <c r="AM125" s="1007"/>
      <c r="AN125" s="1007"/>
      <c r="AO125" s="1008"/>
      <c r="AP125" s="1010" t="s">
        <v>
66</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
412</v>
      </c>
      <c r="CL125" s="1056"/>
      <c r="CM125" s="1056"/>
      <c r="CN125" s="1056"/>
      <c r="CO125" s="1057"/>
      <c r="CP125" s="988" t="s">
        <v>
413</v>
      </c>
      <c r="CQ125" s="937"/>
      <c r="CR125" s="937"/>
      <c r="CS125" s="937"/>
      <c r="CT125" s="937"/>
      <c r="CU125" s="937"/>
      <c r="CV125" s="937"/>
      <c r="CW125" s="937"/>
      <c r="CX125" s="937"/>
      <c r="CY125" s="937"/>
      <c r="CZ125" s="937"/>
      <c r="DA125" s="937"/>
      <c r="DB125" s="937"/>
      <c r="DC125" s="937"/>
      <c r="DD125" s="937"/>
      <c r="DE125" s="937"/>
      <c r="DF125" s="938"/>
      <c r="DG125" s="974" t="s">
        <v>
66</v>
      </c>
      <c r="DH125" s="975"/>
      <c r="DI125" s="975"/>
      <c r="DJ125" s="975"/>
      <c r="DK125" s="975"/>
      <c r="DL125" s="975" t="s">
        <v>
66</v>
      </c>
      <c r="DM125" s="975"/>
      <c r="DN125" s="975"/>
      <c r="DO125" s="975"/>
      <c r="DP125" s="975"/>
      <c r="DQ125" s="975" t="s">
        <v>
66</v>
      </c>
      <c r="DR125" s="975"/>
      <c r="DS125" s="975"/>
      <c r="DT125" s="975"/>
      <c r="DU125" s="975"/>
      <c r="DV125" s="976" t="s">
        <v>
66</v>
      </c>
      <c r="DW125" s="976"/>
      <c r="DX125" s="976"/>
      <c r="DY125" s="976"/>
      <c r="DZ125" s="977"/>
    </row>
    <row r="126" spans="1:130" s="102" customFormat="1" ht="26.25" customHeight="1" thickBot="1" x14ac:dyDescent="0.25">
      <c r="A126" s="1113"/>
      <c r="B126" s="994"/>
      <c r="C126" s="964" t="s">
        <v>
402</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
66</v>
      </c>
      <c r="AB126" s="1007"/>
      <c r="AC126" s="1007"/>
      <c r="AD126" s="1007"/>
      <c r="AE126" s="1008"/>
      <c r="AF126" s="1009" t="s">
        <v>
66</v>
      </c>
      <c r="AG126" s="1007"/>
      <c r="AH126" s="1007"/>
      <c r="AI126" s="1007"/>
      <c r="AJ126" s="1008"/>
      <c r="AK126" s="1009" t="s">
        <v>
66</v>
      </c>
      <c r="AL126" s="1007"/>
      <c r="AM126" s="1007"/>
      <c r="AN126" s="1007"/>
      <c r="AO126" s="1008"/>
      <c r="AP126" s="1010" t="s">
        <v>
66</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
414</v>
      </c>
      <c r="CQ126" s="998"/>
      <c r="CR126" s="998"/>
      <c r="CS126" s="998"/>
      <c r="CT126" s="998"/>
      <c r="CU126" s="998"/>
      <c r="CV126" s="998"/>
      <c r="CW126" s="998"/>
      <c r="CX126" s="998"/>
      <c r="CY126" s="998"/>
      <c r="CZ126" s="998"/>
      <c r="DA126" s="998"/>
      <c r="DB126" s="998"/>
      <c r="DC126" s="998"/>
      <c r="DD126" s="998"/>
      <c r="DE126" s="998"/>
      <c r="DF126" s="999"/>
      <c r="DG126" s="967" t="s">
        <v>
66</v>
      </c>
      <c r="DH126" s="968"/>
      <c r="DI126" s="968"/>
      <c r="DJ126" s="968"/>
      <c r="DK126" s="968"/>
      <c r="DL126" s="968" t="s">
        <v>
66</v>
      </c>
      <c r="DM126" s="968"/>
      <c r="DN126" s="968"/>
      <c r="DO126" s="968"/>
      <c r="DP126" s="968"/>
      <c r="DQ126" s="968" t="s">
        <v>
66</v>
      </c>
      <c r="DR126" s="968"/>
      <c r="DS126" s="968"/>
      <c r="DT126" s="968"/>
      <c r="DU126" s="968"/>
      <c r="DV126" s="969" t="s">
        <v>
66</v>
      </c>
      <c r="DW126" s="969"/>
      <c r="DX126" s="969"/>
      <c r="DY126" s="969"/>
      <c r="DZ126" s="970"/>
    </row>
    <row r="127" spans="1:130" s="102" customFormat="1" ht="26.25" customHeight="1" x14ac:dyDescent="0.2">
      <c r="A127" s="1114"/>
      <c r="B127" s="996"/>
      <c r="C127" s="1050" t="s">
        <v>
415</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
1050</v>
      </c>
      <c r="AB127" s="1007"/>
      <c r="AC127" s="1007"/>
      <c r="AD127" s="1007"/>
      <c r="AE127" s="1008"/>
      <c r="AF127" s="1009">
        <v>
669</v>
      </c>
      <c r="AG127" s="1007"/>
      <c r="AH127" s="1007"/>
      <c r="AI127" s="1007"/>
      <c r="AJ127" s="1008"/>
      <c r="AK127" s="1009">
        <v>
635</v>
      </c>
      <c r="AL127" s="1007"/>
      <c r="AM127" s="1007"/>
      <c r="AN127" s="1007"/>
      <c r="AO127" s="1008"/>
      <c r="AP127" s="1010">
        <v>
0</v>
      </c>
      <c r="AQ127" s="1011"/>
      <c r="AR127" s="1011"/>
      <c r="AS127" s="1011"/>
      <c r="AT127" s="1012"/>
      <c r="AU127" s="138"/>
      <c r="AV127" s="138"/>
      <c r="AW127" s="138"/>
      <c r="AX127" s="1086" t="s">
        <v>
416</v>
      </c>
      <c r="AY127" s="1087"/>
      <c r="AZ127" s="1087"/>
      <c r="BA127" s="1087"/>
      <c r="BB127" s="1087"/>
      <c r="BC127" s="1087"/>
      <c r="BD127" s="1087"/>
      <c r="BE127" s="1088"/>
      <c r="BF127" s="1089" t="s">
        <v>
417</v>
      </c>
      <c r="BG127" s="1087"/>
      <c r="BH127" s="1087"/>
      <c r="BI127" s="1087"/>
      <c r="BJ127" s="1087"/>
      <c r="BK127" s="1087"/>
      <c r="BL127" s="1088"/>
      <c r="BM127" s="1089" t="s">
        <v>
418</v>
      </c>
      <c r="BN127" s="1087"/>
      <c r="BO127" s="1087"/>
      <c r="BP127" s="1087"/>
      <c r="BQ127" s="1087"/>
      <c r="BR127" s="1087"/>
      <c r="BS127" s="1088"/>
      <c r="BT127" s="1089" t="s">
        <v>
419</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
420</v>
      </c>
      <c r="CQ127" s="998"/>
      <c r="CR127" s="998"/>
      <c r="CS127" s="998"/>
      <c r="CT127" s="998"/>
      <c r="CU127" s="998"/>
      <c r="CV127" s="998"/>
      <c r="CW127" s="998"/>
      <c r="CX127" s="998"/>
      <c r="CY127" s="998"/>
      <c r="CZ127" s="998"/>
      <c r="DA127" s="998"/>
      <c r="DB127" s="998"/>
      <c r="DC127" s="998"/>
      <c r="DD127" s="998"/>
      <c r="DE127" s="998"/>
      <c r="DF127" s="999"/>
      <c r="DG127" s="967" t="s">
        <v>
66</v>
      </c>
      <c r="DH127" s="968"/>
      <c r="DI127" s="968"/>
      <c r="DJ127" s="968"/>
      <c r="DK127" s="968"/>
      <c r="DL127" s="968" t="s">
        <v>
66</v>
      </c>
      <c r="DM127" s="968"/>
      <c r="DN127" s="968"/>
      <c r="DO127" s="968"/>
      <c r="DP127" s="968"/>
      <c r="DQ127" s="968" t="s">
        <v>
66</v>
      </c>
      <c r="DR127" s="968"/>
      <c r="DS127" s="968"/>
      <c r="DT127" s="968"/>
      <c r="DU127" s="968"/>
      <c r="DV127" s="969" t="s">
        <v>
66</v>
      </c>
      <c r="DW127" s="969"/>
      <c r="DX127" s="969"/>
      <c r="DY127" s="969"/>
      <c r="DZ127" s="970"/>
    </row>
    <row r="128" spans="1:130" s="102" customFormat="1" ht="26.25" customHeight="1" thickBot="1" x14ac:dyDescent="0.25">
      <c r="A128" s="1097" t="s">
        <v>
421</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
422</v>
      </c>
      <c r="X128" s="1099"/>
      <c r="Y128" s="1099"/>
      <c r="Z128" s="1100"/>
      <c r="AA128" s="1101">
        <v>
233205</v>
      </c>
      <c r="AB128" s="1102"/>
      <c r="AC128" s="1102"/>
      <c r="AD128" s="1102"/>
      <c r="AE128" s="1103"/>
      <c r="AF128" s="1104">
        <v>
208788</v>
      </c>
      <c r="AG128" s="1102"/>
      <c r="AH128" s="1102"/>
      <c r="AI128" s="1102"/>
      <c r="AJ128" s="1103"/>
      <c r="AK128" s="1104">
        <v>
205243</v>
      </c>
      <c r="AL128" s="1102"/>
      <c r="AM128" s="1102"/>
      <c r="AN128" s="1102"/>
      <c r="AO128" s="1103"/>
      <c r="AP128" s="1105"/>
      <c r="AQ128" s="1106"/>
      <c r="AR128" s="1106"/>
      <c r="AS128" s="1106"/>
      <c r="AT128" s="1107"/>
      <c r="AU128" s="138"/>
      <c r="AV128" s="138"/>
      <c r="AW128" s="138"/>
      <c r="AX128" s="936" t="s">
        <v>
423</v>
      </c>
      <c r="AY128" s="937"/>
      <c r="AZ128" s="937"/>
      <c r="BA128" s="937"/>
      <c r="BB128" s="937"/>
      <c r="BC128" s="937"/>
      <c r="BD128" s="937"/>
      <c r="BE128" s="938"/>
      <c r="BF128" s="1108" t="s">
        <v>
66</v>
      </c>
      <c r="BG128" s="1109"/>
      <c r="BH128" s="1109"/>
      <c r="BI128" s="1109"/>
      <c r="BJ128" s="1109"/>
      <c r="BK128" s="1109"/>
      <c r="BL128" s="1110"/>
      <c r="BM128" s="1108">
        <v>
14.09</v>
      </c>
      <c r="BN128" s="1109"/>
      <c r="BO128" s="1109"/>
      <c r="BP128" s="1109"/>
      <c r="BQ128" s="1109"/>
      <c r="BR128" s="1109"/>
      <c r="BS128" s="1110"/>
      <c r="BT128" s="1108">
        <v>
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
424</v>
      </c>
      <c r="CQ128" s="1091"/>
      <c r="CR128" s="1091"/>
      <c r="CS128" s="1091"/>
      <c r="CT128" s="1091"/>
      <c r="CU128" s="1091"/>
      <c r="CV128" s="1091"/>
      <c r="CW128" s="1091"/>
      <c r="CX128" s="1091"/>
      <c r="CY128" s="1091"/>
      <c r="CZ128" s="1091"/>
      <c r="DA128" s="1091"/>
      <c r="DB128" s="1091"/>
      <c r="DC128" s="1091"/>
      <c r="DD128" s="1091"/>
      <c r="DE128" s="1091"/>
      <c r="DF128" s="1092"/>
      <c r="DG128" s="1093" t="s">
        <v>
425</v>
      </c>
      <c r="DH128" s="1094"/>
      <c r="DI128" s="1094"/>
      <c r="DJ128" s="1094"/>
      <c r="DK128" s="1094"/>
      <c r="DL128" s="1094" t="s">
        <v>
425</v>
      </c>
      <c r="DM128" s="1094"/>
      <c r="DN128" s="1094"/>
      <c r="DO128" s="1094"/>
      <c r="DP128" s="1094"/>
      <c r="DQ128" s="1094" t="s">
        <v>
425</v>
      </c>
      <c r="DR128" s="1094"/>
      <c r="DS128" s="1094"/>
      <c r="DT128" s="1094"/>
      <c r="DU128" s="1094"/>
      <c r="DV128" s="1095" t="s">
        <v>
425</v>
      </c>
      <c r="DW128" s="1095"/>
      <c r="DX128" s="1095"/>
      <c r="DY128" s="1095"/>
      <c r="DZ128" s="1096"/>
    </row>
    <row r="129" spans="1:131" s="102" customFormat="1" ht="26.25" customHeight="1" x14ac:dyDescent="0.2">
      <c r="A129" s="978" t="s">
        <v>
45</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
426</v>
      </c>
      <c r="X129" s="1122"/>
      <c r="Y129" s="1122"/>
      <c r="Z129" s="1123"/>
      <c r="AA129" s="1006">
        <v>
7216026</v>
      </c>
      <c r="AB129" s="1007"/>
      <c r="AC129" s="1007"/>
      <c r="AD129" s="1007"/>
      <c r="AE129" s="1008"/>
      <c r="AF129" s="1009">
        <v>
7104221</v>
      </c>
      <c r="AG129" s="1007"/>
      <c r="AH129" s="1007"/>
      <c r="AI129" s="1007"/>
      <c r="AJ129" s="1008"/>
      <c r="AK129" s="1009">
        <v>
6890269</v>
      </c>
      <c r="AL129" s="1007"/>
      <c r="AM129" s="1007"/>
      <c r="AN129" s="1007"/>
      <c r="AO129" s="1008"/>
      <c r="AP129" s="1124"/>
      <c r="AQ129" s="1125"/>
      <c r="AR129" s="1125"/>
      <c r="AS129" s="1125"/>
      <c r="AT129" s="1126"/>
      <c r="AU129" s="140"/>
      <c r="AV129" s="140"/>
      <c r="AW129" s="140"/>
      <c r="AX129" s="1115" t="s">
        <v>
427</v>
      </c>
      <c r="AY129" s="998"/>
      <c r="AZ129" s="998"/>
      <c r="BA129" s="998"/>
      <c r="BB129" s="998"/>
      <c r="BC129" s="998"/>
      <c r="BD129" s="998"/>
      <c r="BE129" s="999"/>
      <c r="BF129" s="1116" t="s">
        <v>
428</v>
      </c>
      <c r="BG129" s="1117"/>
      <c r="BH129" s="1117"/>
      <c r="BI129" s="1117"/>
      <c r="BJ129" s="1117"/>
      <c r="BK129" s="1117"/>
      <c r="BL129" s="1118"/>
      <c r="BM129" s="1116">
        <v>
19.09</v>
      </c>
      <c r="BN129" s="1117"/>
      <c r="BO129" s="1117"/>
      <c r="BP129" s="1117"/>
      <c r="BQ129" s="1117"/>
      <c r="BR129" s="1117"/>
      <c r="BS129" s="1118"/>
      <c r="BT129" s="1116">
        <v>
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978" t="s">
        <v>
429</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
430</v>
      </c>
      <c r="X130" s="1122"/>
      <c r="Y130" s="1122"/>
      <c r="Z130" s="1123"/>
      <c r="AA130" s="1006">
        <v>
588823</v>
      </c>
      <c r="AB130" s="1007"/>
      <c r="AC130" s="1007"/>
      <c r="AD130" s="1007"/>
      <c r="AE130" s="1008"/>
      <c r="AF130" s="1009">
        <v>
582340</v>
      </c>
      <c r="AG130" s="1007"/>
      <c r="AH130" s="1007"/>
      <c r="AI130" s="1007"/>
      <c r="AJ130" s="1008"/>
      <c r="AK130" s="1009">
        <v>
541730</v>
      </c>
      <c r="AL130" s="1007"/>
      <c r="AM130" s="1007"/>
      <c r="AN130" s="1007"/>
      <c r="AO130" s="1008"/>
      <c r="AP130" s="1124"/>
      <c r="AQ130" s="1125"/>
      <c r="AR130" s="1125"/>
      <c r="AS130" s="1125"/>
      <c r="AT130" s="1126"/>
      <c r="AU130" s="140"/>
      <c r="AV130" s="140"/>
      <c r="AW130" s="140"/>
      <c r="AX130" s="1115" t="s">
        <v>
431</v>
      </c>
      <c r="AY130" s="998"/>
      <c r="AZ130" s="998"/>
      <c r="BA130" s="998"/>
      <c r="BB130" s="998"/>
      <c r="BC130" s="998"/>
      <c r="BD130" s="998"/>
      <c r="BE130" s="999"/>
      <c r="BF130" s="1152">
        <v>
0.8</v>
      </c>
      <c r="BG130" s="1153"/>
      <c r="BH130" s="1153"/>
      <c r="BI130" s="1153"/>
      <c r="BJ130" s="1153"/>
      <c r="BK130" s="1153"/>
      <c r="BL130" s="1154"/>
      <c r="BM130" s="1152">
        <v>
25</v>
      </c>
      <c r="BN130" s="1153"/>
      <c r="BO130" s="1153"/>
      <c r="BP130" s="1153"/>
      <c r="BQ130" s="1153"/>
      <c r="BR130" s="1153"/>
      <c r="BS130" s="1154"/>
      <c r="BT130" s="1152">
        <v>
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
432</v>
      </c>
      <c r="X131" s="1160"/>
      <c r="Y131" s="1160"/>
      <c r="Z131" s="1161"/>
      <c r="AA131" s="1053">
        <v>
6627203</v>
      </c>
      <c r="AB131" s="1032"/>
      <c r="AC131" s="1032"/>
      <c r="AD131" s="1032"/>
      <c r="AE131" s="1033"/>
      <c r="AF131" s="1031">
        <v>
6521881</v>
      </c>
      <c r="AG131" s="1032"/>
      <c r="AH131" s="1032"/>
      <c r="AI131" s="1032"/>
      <c r="AJ131" s="1033"/>
      <c r="AK131" s="1031">
        <v>
6348539</v>
      </c>
      <c r="AL131" s="1032"/>
      <c r="AM131" s="1032"/>
      <c r="AN131" s="1032"/>
      <c r="AO131" s="1033"/>
      <c r="AP131" s="1162"/>
      <c r="AQ131" s="1163"/>
      <c r="AR131" s="1163"/>
      <c r="AS131" s="1163"/>
      <c r="AT131" s="1164"/>
      <c r="AU131" s="140"/>
      <c r="AV131" s="140"/>
      <c r="AW131" s="140"/>
      <c r="AX131" s="1134" t="s">
        <v>
433</v>
      </c>
      <c r="AY131" s="1091"/>
      <c r="AZ131" s="1091"/>
      <c r="BA131" s="1091"/>
      <c r="BB131" s="1091"/>
      <c r="BC131" s="1091"/>
      <c r="BD131" s="1091"/>
      <c r="BE131" s="1092"/>
      <c r="BF131" s="1135" t="s">
        <v>
66</v>
      </c>
      <c r="BG131" s="1136"/>
      <c r="BH131" s="1136"/>
      <c r="BI131" s="1136"/>
      <c r="BJ131" s="1136"/>
      <c r="BK131" s="1136"/>
      <c r="BL131" s="1137"/>
      <c r="BM131" s="1135">
        <v>
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1141" t="s">
        <v>
434</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
435</v>
      </c>
      <c r="W132" s="1145"/>
      <c r="X132" s="1145"/>
      <c r="Y132" s="1145"/>
      <c r="Z132" s="1146"/>
      <c r="AA132" s="1147">
        <v>
0.61899416699999998</v>
      </c>
      <c r="AB132" s="1148"/>
      <c r="AC132" s="1148"/>
      <c r="AD132" s="1148"/>
      <c r="AE132" s="1149"/>
      <c r="AF132" s="1150">
        <v>
1.0037441650000001</v>
      </c>
      <c r="AG132" s="1148"/>
      <c r="AH132" s="1148"/>
      <c r="AI132" s="1148"/>
      <c r="AJ132" s="1149"/>
      <c r="AK132" s="1150">
        <v>
0.80829620800000002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
436</v>
      </c>
      <c r="W133" s="1128"/>
      <c r="X133" s="1128"/>
      <c r="Y133" s="1128"/>
      <c r="Z133" s="1129"/>
      <c r="AA133" s="1130">
        <v>
-0.3</v>
      </c>
      <c r="AB133" s="1131"/>
      <c r="AC133" s="1131"/>
      <c r="AD133" s="1131"/>
      <c r="AE133" s="1132"/>
      <c r="AF133" s="1130">
        <v>
0.6</v>
      </c>
      <c r="AG133" s="1131"/>
      <c r="AH133" s="1131"/>
      <c r="AI133" s="1131"/>
      <c r="AJ133" s="1132"/>
      <c r="AK133" s="1130">
        <v>
0.8</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gLepMygmUivT1WEOLjCsfJH9DAjaM0L/2N9PGsU4F9Set6svoGqRH8AyyJerFbJzD+3Q+y9kVZ7kLIBkmEbu4g==" saltValue="M3ZiiAIaS9o0Fpqb168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
437</v>
      </c>
    </row>
    <row r="98" spans="24:120" ht="13.2" hidden="1" x14ac:dyDescent="0.2">
      <c r="CS98" s="6"/>
      <c r="CX98" s="6"/>
      <c r="DC98" s="6"/>
      <c r="DH98" s="6"/>
    </row>
    <row r="99" spans="24:120" ht="13.2" hidden="1" x14ac:dyDescent="0.2">
      <c r="CS99" s="6"/>
      <c r="CX99" s="6"/>
      <c r="DC99" s="6"/>
      <c r="DH99" s="6"/>
    </row>
    <row r="100" spans="24:120" ht="13.2" hidden="1" x14ac:dyDescent="0.2"/>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ySfK7Xwx2PFuxYbuY+UCFGc6I05Qo7t3DaMDG4410CWzUVeczoA6P1c63edoik83DhHu58R91pR8Xyw/akrnkg==" saltValue="kMnWpnFYeJjU9BYdhCVkU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rPgU5n+cTfgDWxasHR68sAWTyRHsqAk27wLaM1v3rP1UAwXm/cAcWLGweKY1o1DYf/Z2qAfcSz/p6TiLZKlkA==" saltValue="rvPEXrlPEmxLsoGN01WTh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
438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
439</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
440</v>
      </c>
      <c r="AP7" s="157"/>
      <c r="AQ7" s="158" t="s">
        <v>
441</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
442</v>
      </c>
      <c r="AQ8" s="164" t="s">
        <v>
443</v>
      </c>
      <c r="AR8" s="165" t="s">
        <v>
444</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
445</v>
      </c>
      <c r="AL9" s="1171"/>
      <c r="AM9" s="1171"/>
      <c r="AN9" s="1172"/>
      <c r="AO9" s="166">
        <v>
2069809</v>
      </c>
      <c r="AP9" s="166">
        <v>
62319</v>
      </c>
      <c r="AQ9" s="167">
        <v>
56489</v>
      </c>
      <c r="AR9" s="168">
        <v>
10.3</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
446</v>
      </c>
      <c r="AL10" s="1171"/>
      <c r="AM10" s="1171"/>
      <c r="AN10" s="1172"/>
      <c r="AO10" s="169">
        <v>
91755</v>
      </c>
      <c r="AP10" s="169">
        <v>
2763</v>
      </c>
      <c r="AQ10" s="170">
        <v>
5759</v>
      </c>
      <c r="AR10" s="171">
        <v>
-52</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
447</v>
      </c>
      <c r="AL11" s="1171"/>
      <c r="AM11" s="1171"/>
      <c r="AN11" s="1172"/>
      <c r="AO11" s="169">
        <v>
124767</v>
      </c>
      <c r="AP11" s="169">
        <v>
3757</v>
      </c>
      <c r="AQ11" s="170">
        <v>
8418</v>
      </c>
      <c r="AR11" s="171">
        <v>
-55.4</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
448</v>
      </c>
      <c r="AL12" s="1171"/>
      <c r="AM12" s="1171"/>
      <c r="AN12" s="1172"/>
      <c r="AO12" s="169">
        <v>
93242</v>
      </c>
      <c r="AP12" s="169">
        <v>
2807</v>
      </c>
      <c r="AQ12" s="170">
        <v>
199</v>
      </c>
      <c r="AR12" s="171">
        <v>
1310.5999999999999</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
449</v>
      </c>
      <c r="AL13" s="1171"/>
      <c r="AM13" s="1171"/>
      <c r="AN13" s="1172"/>
      <c r="AO13" s="169" t="s">
        <v>
450</v>
      </c>
      <c r="AP13" s="169" t="s">
        <v>
450</v>
      </c>
      <c r="AQ13" s="170">
        <v>
11</v>
      </c>
      <c r="AR13" s="171" t="s">
        <v>
450</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
451</v>
      </c>
      <c r="AL14" s="1171"/>
      <c r="AM14" s="1171"/>
      <c r="AN14" s="1172"/>
      <c r="AO14" s="169">
        <v>
115142</v>
      </c>
      <c r="AP14" s="169">
        <v>
3467</v>
      </c>
      <c r="AQ14" s="170">
        <v>
2749</v>
      </c>
      <c r="AR14" s="171">
        <v>
26.1</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
452</v>
      </c>
      <c r="AL15" s="1171"/>
      <c r="AM15" s="1171"/>
      <c r="AN15" s="1172"/>
      <c r="AO15" s="169">
        <v>
41065</v>
      </c>
      <c r="AP15" s="169">
        <v>
1236</v>
      </c>
      <c r="AQ15" s="170">
        <v>
1213</v>
      </c>
      <c r="AR15" s="171">
        <v>
1.9</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
453</v>
      </c>
      <c r="AL16" s="1174"/>
      <c r="AM16" s="1174"/>
      <c r="AN16" s="1175"/>
      <c r="AO16" s="169">
        <v>
-130555</v>
      </c>
      <c r="AP16" s="169">
        <v>
-3931</v>
      </c>
      <c r="AQ16" s="170">
        <v>
-4842</v>
      </c>
      <c r="AR16" s="171">
        <v>
-18.8</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
125</v>
      </c>
      <c r="AL17" s="1174"/>
      <c r="AM17" s="1174"/>
      <c r="AN17" s="1175"/>
      <c r="AO17" s="169">
        <v>
2405225</v>
      </c>
      <c r="AP17" s="169">
        <v>
72418</v>
      </c>
      <c r="AQ17" s="170">
        <v>
69997</v>
      </c>
      <c r="AR17" s="171">
        <v>
3.5</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
454</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
455</v>
      </c>
      <c r="AP20" s="177" t="s">
        <v>
456</v>
      </c>
      <c r="AQ20" s="178" t="s">
        <v>
457</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
458</v>
      </c>
      <c r="AL21" s="1166"/>
      <c r="AM21" s="1166"/>
      <c r="AN21" s="1167"/>
      <c r="AO21" s="181">
        <v>
6.17</v>
      </c>
      <c r="AP21" s="182">
        <v>
6.51</v>
      </c>
      <c r="AQ21" s="183">
        <v>
-0.34</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
459</v>
      </c>
      <c r="AL22" s="1166"/>
      <c r="AM22" s="1166"/>
      <c r="AN22" s="1167"/>
      <c r="AO22" s="186">
        <v>
102.4</v>
      </c>
      <c r="AP22" s="187">
        <v>
97.2</v>
      </c>
      <c r="AQ22" s="188">
        <v>
5.2</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
460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
461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
462</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
440</v>
      </c>
      <c r="AP30" s="157"/>
      <c r="AQ30" s="158" t="s">
        <v>
441</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
442</v>
      </c>
      <c r="AQ31" s="164" t="s">
        <v>
443</v>
      </c>
      <c r="AR31" s="165" t="s">
        <v>
444</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
463</v>
      </c>
      <c r="AL32" s="1182"/>
      <c r="AM32" s="1182"/>
      <c r="AN32" s="1183"/>
      <c r="AO32" s="196">
        <v>
500614</v>
      </c>
      <c r="AP32" s="196">
        <v>
15073</v>
      </c>
      <c r="AQ32" s="197">
        <v>
31531</v>
      </c>
      <c r="AR32" s="198">
        <v>
-52.2</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
464</v>
      </c>
      <c r="AL33" s="1182"/>
      <c r="AM33" s="1182"/>
      <c r="AN33" s="1183"/>
      <c r="AO33" s="196" t="s">
        <v>
450</v>
      </c>
      <c r="AP33" s="196" t="s">
        <v>
450</v>
      </c>
      <c r="AQ33" s="197" t="s">
        <v>
450</v>
      </c>
      <c r="AR33" s="198" t="s">
        <v>
450</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
465</v>
      </c>
      <c r="AL34" s="1182"/>
      <c r="AM34" s="1182"/>
      <c r="AN34" s="1183"/>
      <c r="AO34" s="196" t="s">
        <v>
450</v>
      </c>
      <c r="AP34" s="196" t="s">
        <v>
450</v>
      </c>
      <c r="AQ34" s="197" t="s">
        <v>
450</v>
      </c>
      <c r="AR34" s="198" t="s">
        <v>
450</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
466</v>
      </c>
      <c r="AL35" s="1182"/>
      <c r="AM35" s="1182"/>
      <c r="AN35" s="1183"/>
      <c r="AO35" s="196">
        <v>
167529</v>
      </c>
      <c r="AP35" s="196">
        <v>
5044</v>
      </c>
      <c r="AQ35" s="197">
        <v>
9647</v>
      </c>
      <c r="AR35" s="198">
        <v>
-47.7</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
467</v>
      </c>
      <c r="AL36" s="1182"/>
      <c r="AM36" s="1182"/>
      <c r="AN36" s="1183"/>
      <c r="AO36" s="196">
        <v>
129510</v>
      </c>
      <c r="AP36" s="196">
        <v>
3899</v>
      </c>
      <c r="AQ36" s="197">
        <v>
2316</v>
      </c>
      <c r="AR36" s="198">
        <v>
68.400000000000006</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
468</v>
      </c>
      <c r="AL37" s="1182"/>
      <c r="AM37" s="1182"/>
      <c r="AN37" s="1183"/>
      <c r="AO37" s="196">
        <v>
635</v>
      </c>
      <c r="AP37" s="196">
        <v>
19</v>
      </c>
      <c r="AQ37" s="197">
        <v>
1006</v>
      </c>
      <c r="AR37" s="198">
        <v>
-98.1</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
469</v>
      </c>
      <c r="AL38" s="1185"/>
      <c r="AM38" s="1185"/>
      <c r="AN38" s="1186"/>
      <c r="AO38" s="199" t="s">
        <v>
450</v>
      </c>
      <c r="AP38" s="199" t="s">
        <v>
450</v>
      </c>
      <c r="AQ38" s="200">
        <v>
1</v>
      </c>
      <c r="AR38" s="188" t="s">
        <v>
450</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
470</v>
      </c>
      <c r="AL39" s="1185"/>
      <c r="AM39" s="1185"/>
      <c r="AN39" s="1186"/>
      <c r="AO39" s="196">
        <v>
-205243</v>
      </c>
      <c r="AP39" s="196">
        <v>
-6180</v>
      </c>
      <c r="AQ39" s="197">
        <v>
-3160</v>
      </c>
      <c r="AR39" s="198">
        <v>
95.6</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
471</v>
      </c>
      <c r="AL40" s="1182"/>
      <c r="AM40" s="1182"/>
      <c r="AN40" s="1183"/>
      <c r="AO40" s="196">
        <v>
-541730</v>
      </c>
      <c r="AP40" s="196">
        <v>
-16311</v>
      </c>
      <c r="AQ40" s="197">
        <v>
-28415</v>
      </c>
      <c r="AR40" s="198">
        <v>
-42.6</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
235</v>
      </c>
      <c r="AL41" s="1188"/>
      <c r="AM41" s="1188"/>
      <c r="AN41" s="1189"/>
      <c r="AO41" s="196">
        <v>
51315</v>
      </c>
      <c r="AP41" s="196">
        <v>
1545</v>
      </c>
      <c r="AQ41" s="197">
        <v>
12925</v>
      </c>
      <c r="AR41" s="198">
        <v>
-88</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
472</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
473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
474</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
440</v>
      </c>
      <c r="AN49" s="1178" t="s">
        <v>
475</v>
      </c>
      <c r="AO49" s="1179"/>
      <c r="AP49" s="1179"/>
      <c r="AQ49" s="1179"/>
      <c r="AR49" s="1180"/>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
476</v>
      </c>
      <c r="AO50" s="213" t="s">
        <v>
477</v>
      </c>
      <c r="AP50" s="214" t="s">
        <v>
478</v>
      </c>
      <c r="AQ50" s="215" t="s">
        <v>
479</v>
      </c>
      <c r="AR50" s="216" t="s">
        <v>
480</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
481</v>
      </c>
      <c r="AL51" s="209"/>
      <c r="AM51" s="217">
        <v>
2358379</v>
      </c>
      <c r="AN51" s="218">
        <v>
69758</v>
      </c>
      <c r="AO51" s="219">
        <v>
-4.2</v>
      </c>
      <c r="AP51" s="220">
        <v>
53292</v>
      </c>
      <c r="AQ51" s="221">
        <v>
0</v>
      </c>
      <c r="AR51" s="222">
        <v>
-4.2</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
482</v>
      </c>
      <c r="AM52" s="225">
        <v>
2306331</v>
      </c>
      <c r="AN52" s="226">
        <v>
68218</v>
      </c>
      <c r="AO52" s="227">
        <v>
11.6</v>
      </c>
      <c r="AP52" s="228">
        <v>
28900</v>
      </c>
      <c r="AQ52" s="229">
        <v>
18.899999999999999</v>
      </c>
      <c r="AR52" s="230">
        <v>
-7.3</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
483</v>
      </c>
      <c r="AL53" s="209"/>
      <c r="AM53" s="217">
        <v>
1916261</v>
      </c>
      <c r="AN53" s="218">
        <v>
56519</v>
      </c>
      <c r="AO53" s="219">
        <v>
-19</v>
      </c>
      <c r="AP53" s="220">
        <v>
49919</v>
      </c>
      <c r="AQ53" s="221">
        <v>
-6.3</v>
      </c>
      <c r="AR53" s="222">
        <v>
-12.7</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
482</v>
      </c>
      <c r="AM54" s="225">
        <v>
1628486</v>
      </c>
      <c r="AN54" s="226">
        <v>
48031</v>
      </c>
      <c r="AO54" s="227">
        <v>
-29.6</v>
      </c>
      <c r="AP54" s="228">
        <v>
26398</v>
      </c>
      <c r="AQ54" s="229">
        <v>
-8.6999999999999993</v>
      </c>
      <c r="AR54" s="230">
        <v>
-20.9</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
484</v>
      </c>
      <c r="AL55" s="209"/>
      <c r="AM55" s="217">
        <v>
2268611</v>
      </c>
      <c r="AN55" s="218">
        <v>
67286</v>
      </c>
      <c r="AO55" s="219">
        <v>
19.100000000000001</v>
      </c>
      <c r="AP55" s="220">
        <v>
47738</v>
      </c>
      <c r="AQ55" s="221">
        <v>
-4.4000000000000004</v>
      </c>
      <c r="AR55" s="222">
        <v>
23.5</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
482</v>
      </c>
      <c r="AM56" s="225">
        <v>
2153145</v>
      </c>
      <c r="AN56" s="226">
        <v>
63861</v>
      </c>
      <c r="AO56" s="227">
        <v>
33</v>
      </c>
      <c r="AP56" s="228">
        <v>
24937</v>
      </c>
      <c r="AQ56" s="229">
        <v>
-5.5</v>
      </c>
      <c r="AR56" s="230">
        <v>
38.5</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
485</v>
      </c>
      <c r="AL57" s="209"/>
      <c r="AM57" s="217">
        <v>
2583202</v>
      </c>
      <c r="AN57" s="218">
        <v>
77037</v>
      </c>
      <c r="AO57" s="219">
        <v>
14.5</v>
      </c>
      <c r="AP57" s="220">
        <v>
52191</v>
      </c>
      <c r="AQ57" s="221">
        <v>
9.3000000000000007</v>
      </c>
      <c r="AR57" s="222">
        <v>
5.2</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
482</v>
      </c>
      <c r="AM58" s="225">
        <v>
2098240</v>
      </c>
      <c r="AN58" s="226">
        <v>
62574</v>
      </c>
      <c r="AO58" s="227">
        <v>
-2</v>
      </c>
      <c r="AP58" s="228">
        <v>
24843</v>
      </c>
      <c r="AQ58" s="229">
        <v>
-0.4</v>
      </c>
      <c r="AR58" s="230">
        <v>
-1.6</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
486</v>
      </c>
      <c r="AL59" s="209"/>
      <c r="AM59" s="217">
        <v>
3198169</v>
      </c>
      <c r="AN59" s="218">
        <v>
96293</v>
      </c>
      <c r="AO59" s="219">
        <v>
25</v>
      </c>
      <c r="AP59" s="220">
        <v>
47387</v>
      </c>
      <c r="AQ59" s="221">
        <v>
-9.1999999999999993</v>
      </c>
      <c r="AR59" s="222">
        <v>
34.200000000000003</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
482</v>
      </c>
      <c r="AM60" s="225">
        <v>
2249217</v>
      </c>
      <c r="AN60" s="226">
        <v>
67721</v>
      </c>
      <c r="AO60" s="227">
        <v>
8.1999999999999993</v>
      </c>
      <c r="AP60" s="228">
        <v>
24928</v>
      </c>
      <c r="AQ60" s="229">
        <v>
0.3</v>
      </c>
      <c r="AR60" s="230">
        <v>
7.9</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
487</v>
      </c>
      <c r="AL61" s="231"/>
      <c r="AM61" s="232">
        <v>
2464924</v>
      </c>
      <c r="AN61" s="233">
        <v>
73379</v>
      </c>
      <c r="AO61" s="234">
        <v>
7.1</v>
      </c>
      <c r="AP61" s="235">
        <v>
50105</v>
      </c>
      <c r="AQ61" s="236">
        <v>
-2.1</v>
      </c>
      <c r="AR61" s="222">
        <v>
9.1999999999999993</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
482</v>
      </c>
      <c r="AM62" s="225">
        <v>
2087084</v>
      </c>
      <c r="AN62" s="226">
        <v>
62081</v>
      </c>
      <c r="AO62" s="227">
        <v>
4.2</v>
      </c>
      <c r="AP62" s="228">
        <v>
26001</v>
      </c>
      <c r="AQ62" s="229">
        <v>
0.9</v>
      </c>
      <c r="AR62" s="230">
        <v>
3.3</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bqJctg1911Sysgy/gGgSGvp6I8qEbL0FlE5qHcJb3gOX/+oNJVa9gcHRWfRjRSDbt9Y6NhRCdnUXajCwXjEQFw==" saltValue="CBvmoPlwgGhJunbcObVt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
488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jv0doRUe6Z0qSM72sBN0eeqi2V6TWCo9/dGTz73AvEcs3wLfpPK2tCEXAI637XX6L/ot3HoeQFKY1dw3K90og==" saltValue="Xy9MEUubMinWcMiUTa3jG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
489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51QyP4g0DRHTxxjE93lH2Jonc5MmN4fo5Q0P1oDLuW28iOZ49hsV/ngPhopww496CHYTdGdhJl8q0djczH1Cw==" saltValue="yknuQqgEDcntrrFiw9+Fh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
490</v>
      </c>
    </row>
    <row r="46" spans="2:10" ht="29.25" customHeight="1" thickBot="1" x14ac:dyDescent="0.25">
      <c r="B46" s="242" t="s">
        <v>
24</v>
      </c>
      <c r="C46" s="243"/>
      <c r="D46" s="243"/>
      <c r="E46" s="244" t="s">
        <v>
491</v>
      </c>
      <c r="F46" s="245" t="s">
        <v>
4</v>
      </c>
      <c r="G46" s="246" t="s">
        <v>
5</v>
      </c>
      <c r="H46" s="246" t="s">
        <v>
6</v>
      </c>
      <c r="I46" s="246" t="s">
        <v>
7</v>
      </c>
      <c r="J46" s="247" t="s">
        <v>
8</v>
      </c>
    </row>
    <row r="47" spans="2:10" ht="57.75" customHeight="1" x14ac:dyDescent="0.2">
      <c r="B47" s="248"/>
      <c r="C47" s="1190" t="s">
        <v>
492</v>
      </c>
      <c r="D47" s="1190"/>
      <c r="E47" s="1191"/>
      <c r="F47" s="249">
        <v>
42.71</v>
      </c>
      <c r="G47" s="250">
        <v>
39.840000000000003</v>
      </c>
      <c r="H47" s="250">
        <v>
34.200000000000003</v>
      </c>
      <c r="I47" s="250">
        <v>
31.03</v>
      </c>
      <c r="J47" s="251">
        <v>
28.9</v>
      </c>
    </row>
    <row r="48" spans="2:10" ht="57.75" customHeight="1" x14ac:dyDescent="0.2">
      <c r="B48" s="252"/>
      <c r="C48" s="1192" t="s">
        <v>
493</v>
      </c>
      <c r="D48" s="1192"/>
      <c r="E48" s="1193"/>
      <c r="F48" s="253">
        <v>
4.76</v>
      </c>
      <c r="G48" s="254">
        <v>
4.76</v>
      </c>
      <c r="H48" s="254">
        <v>
7</v>
      </c>
      <c r="I48" s="254">
        <v>
5.89</v>
      </c>
      <c r="J48" s="255">
        <v>
2.72</v>
      </c>
    </row>
    <row r="49" spans="2:10" ht="57.75" customHeight="1" thickBot="1" x14ac:dyDescent="0.25">
      <c r="B49" s="256"/>
      <c r="C49" s="1194" t="s">
        <v>
494</v>
      </c>
      <c r="D49" s="1194"/>
      <c r="E49" s="1195"/>
      <c r="F49" s="257" t="s">
        <v>
495</v>
      </c>
      <c r="G49" s="258" t="s">
        <v>
496</v>
      </c>
      <c r="H49" s="258" t="s">
        <v>
497</v>
      </c>
      <c r="I49" s="258" t="s">
        <v>
498</v>
      </c>
      <c r="J49" s="259" t="s">
        <v>
499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CPzMk/j9E/gmmYiLfr2OiVorZEVyYQuvIlDH65idDuDHOBk6nt+2hJSVgF06gqa5MUeIC06m70VbVoEUKXccQ==" saltValue="uX+PaW2vAGNVWZEulMwKB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dcterms:created xsi:type="dcterms:W3CDTF">2020-07-20T09:07:59Z</dcterms:created>
  <dcterms:modified xsi:type="dcterms:W3CDTF">2020-09-28T07:00:09Z</dcterms:modified>
  <cp:category/>
</cp:coreProperties>
</file>