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企画政策部\財政課\02公会計\市町村課調査関係\020911期限【財政状況資料集】_132241_多摩市_2018\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BE34" i="10"/>
  <c r="C34" i="10"/>
  <c r="U34" i="10" s="1"/>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<sst xmlns="http://schemas.openxmlformats.org/spreadsheetml/2006/main" count="1129" uniqueCount="613">
  <si>
    <t>標準財政規模比（％）</t>
    <phoneticPr fontId="7"/>
  </si>
  <si>
    <t>区分</t>
    <rPh sb="0" eb="2">
      <t>クブン</t>
    </rPh>
    <phoneticPr fontId="7"/>
  </si>
  <si>
    <t>年度</t>
    <rPh sb="0" eb="2">
      <t>ネンド</t>
    </rPh>
    <phoneticPr fontId="7"/>
  </si>
  <si>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</si>
  <si>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</si>
  <si>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実質単年度収支</t>
    <rPh sb="0" eb="2">
      <t>ジッシツ</t>
    </rPh>
    <rPh sb="2" eb="5">
      <t>タンネンド</t>
    </rPh>
    <rPh sb="5" eb="7">
      <t>シュウシ</t>
    </rPh>
    <phoneticPr fontId="7"/>
  </si>
  <si>
    <t>標準財政規模比（％）</t>
    <phoneticPr fontId="7"/>
  </si>
  <si>
    <t>会計</t>
    <rPh sb="0" eb="2">
      <t>カイケイ</t>
    </rPh>
    <phoneticPr fontId="7"/>
  </si>
  <si>
    <t>※平成31年度中に市町村合併した団体で、合併前の団体ごとの決算に基づく連結実質赤字比率を算出していない団体については、グラフを表記しない。</t>
    <phoneticPr fontId="7"/>
  </si>
  <si>
    <t>（百万円）</t>
    <rPh sb="1" eb="2">
      <t>ヒャク</t>
    </rPh>
    <rPh sb="2" eb="4">
      <t>マンエン</t>
    </rPh>
    <phoneticPr fontId="7"/>
  </si>
  <si>
    <t>分子の構造</t>
    <rPh sb="0" eb="2">
      <t>ブンシ</t>
    </rPh>
    <rPh sb="3" eb="5">
      <t>コウゾウ</t>
    </rPh>
    <phoneticPr fontId="7"/>
  </si>
  <si>
    <t>元利償還金等(A)</t>
    <phoneticPr fontId="7"/>
  </si>
  <si>
    <t>元利償還金</t>
  </si>
  <si>
    <t>減債基金積立不足算定額※2</t>
    <phoneticPr fontId="7"/>
  </si>
  <si>
    <t>満期一括償還地方債に係る年度割相当額</t>
    <phoneticPr fontId="7"/>
  </si>
  <si>
    <t>公営企業債の元利償還金に対する繰入金</t>
  </si>
  <si>
    <t>組合等が起こした地方債の元利償還金に対する負担金等</t>
  </si>
  <si>
    <t>債務負担行為に基づく支出額</t>
  </si>
  <si>
    <t>一時借入金の利子</t>
    <phoneticPr fontId="7"/>
  </si>
  <si>
    <t>算入公債費等(B)</t>
    <phoneticPr fontId="7"/>
  </si>
  <si>
    <t>算入公債費等</t>
    <phoneticPr fontId="7"/>
  </si>
  <si>
    <t>(A)－(B)</t>
    <phoneticPr fontId="7"/>
  </si>
  <si>
    <t>実質公債費比率の分子</t>
    <phoneticPr fontId="7"/>
  </si>
  <si>
    <t>※1 平成31年度中に市町村合併した団体で、合併前の団体ごとの決算に基づく実質公債費比率を算出していない団体については、グラフを表記しない。</t>
    <phoneticPr fontId="7"/>
  </si>
  <si>
    <t>（参考）</t>
    <rPh sb="1" eb="3">
      <t>サンコウ</t>
    </rPh>
    <phoneticPr fontId="7"/>
  </si>
  <si>
    <t>※2　減債基金
　　積立状況等</t>
    <rPh sb="3" eb="5">
      <t>ゲンサイ</t>
    </rPh>
    <rPh sb="5" eb="7">
      <t>キキン</t>
    </rPh>
    <rPh sb="10" eb="12">
      <t>ツミタテ</t>
    </rPh>
    <rPh sb="12" eb="14">
      <t>ジョウキョウ</t>
    </rPh>
    <rPh sb="14" eb="15">
      <t>トウ</t>
    </rPh>
    <phoneticPr fontId="4"/>
  </si>
  <si>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</si>
  <si>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</si>
  <si>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</si>
  <si>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</si>
  <si>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7"/>
  </si>
  <si>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</si>
  <si>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</si>
  <si>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</si>
  <si>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</si>
  <si>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</si>
  <si>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</si>
  <si>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7"/>
  </si>
  <si>
    <t>連結実質赤字額</t>
  </si>
  <si>
    <t>組合等連結実質赤字額負担見込額</t>
  </si>
  <si>
    <t>充当可能財源等(B)</t>
    <phoneticPr fontId="7"/>
  </si>
  <si>
    <t>充当可能基金</t>
  </si>
  <si>
    <t>充当可能特定歳入</t>
  </si>
  <si>
    <t>基準財政需要額算入見込額</t>
  </si>
  <si>
    <t>(A)－(B)</t>
    <phoneticPr fontId="7"/>
  </si>
  <si>
    <t>将来負担比率の分子</t>
  </si>
  <si>
    <t>※平成31年度中に市町村合併した団体で、合併前の団体ごとの決算に基づく将来負担比率を算出していない団体については、グラフを表記しない。</t>
    <phoneticPr fontId="7"/>
  </si>
  <si>
    <t>（百万円）</t>
    <rPh sb="1" eb="4">
      <t>ヒャクマンエン</t>
    </rPh>
    <phoneticPr fontId="7"/>
  </si>
  <si>
    <t>財政調整基金</t>
    <rPh sb="0" eb="2">
      <t>ザイセイ</t>
    </rPh>
    <rPh sb="2" eb="4">
      <t>チョウセイ</t>
    </rPh>
    <rPh sb="4" eb="6">
      <t>キキン</t>
    </rPh>
    <phoneticPr fontId="7"/>
  </si>
  <si>
    <t>減債基金</t>
    <rPh sb="0" eb="2">
      <t>ゲンサイ</t>
    </rPh>
    <rPh sb="2" eb="4">
      <t>キキン</t>
    </rPh>
    <phoneticPr fontId="7"/>
  </si>
  <si>
    <t>その他特定目的基金</t>
    <rPh sb="2" eb="3">
      <t>タ</t>
    </rPh>
    <rPh sb="3" eb="5">
      <t>トクテイ</t>
    </rPh>
    <rPh sb="5" eb="7">
      <t>モクテキ</t>
    </rPh>
    <rPh sb="7" eb="9">
      <t>キキン</t>
    </rPh>
    <phoneticPr fontId="7"/>
  </si>
  <si>
    <t>基金残高合計</t>
    <rPh sb="0" eb="2">
      <t>キキン</t>
    </rPh>
    <rPh sb="2" eb="4">
      <t>ザンダカ</t>
    </rPh>
    <rPh sb="4" eb="6">
      <t>ゴウケイ</t>
    </rPh>
    <phoneticPr fontId="7"/>
  </si>
  <si>
    <t>当該団体(円)</t>
  </si>
  <si>
    <t>実質収支比率等に係る経年分析</t>
  </si>
  <si>
    <t>実質収支額</t>
    <phoneticPr fontId="17"/>
  </si>
  <si>
    <t>財政調整基金残高</t>
    <phoneticPr fontId="7"/>
  </si>
  <si>
    <t>実質単年度収支</t>
    <rPh sb="0" eb="2">
      <t>ジッシツ</t>
    </rPh>
    <rPh sb="2" eb="5">
      <t>タンネンド</t>
    </rPh>
    <rPh sb="5" eb="7">
      <t>シュウシ</t>
    </rPh>
    <phoneticPr fontId="17"/>
  </si>
  <si>
    <t>連結実質赤字比率に係る赤字・黒字の構成分析</t>
  </si>
  <si>
    <t>赤字額</t>
    <rPh sb="0" eb="2">
      <t>アカジ</t>
    </rPh>
    <rPh sb="2" eb="3">
      <t>ガク</t>
    </rPh>
    <phoneticPr fontId="17"/>
  </si>
  <si>
    <t>黒字額</t>
    <rPh sb="0" eb="2">
      <t>クロジ</t>
    </rPh>
    <rPh sb="2" eb="3">
      <t>ガク</t>
    </rPh>
    <phoneticPr fontId="17"/>
  </si>
  <si>
    <t>実質公債費比率（分子）の構造</t>
  </si>
  <si>
    <t>元利償還金等</t>
    <rPh sb="0" eb="2">
      <t>ガンリ</t>
    </rPh>
    <rPh sb="2" eb="5">
      <t>ショウカンキン</t>
    </rPh>
    <rPh sb="5" eb="6">
      <t>トウ</t>
    </rPh>
    <phoneticPr fontId="7"/>
  </si>
  <si>
    <t>算入公債費等</t>
    <rPh sb="0" eb="2">
      <t>サンニュウ</t>
    </rPh>
    <rPh sb="2" eb="6">
      <t>コウサイヒトウ</t>
    </rPh>
    <phoneticPr fontId="7"/>
  </si>
  <si>
    <t>算入公債費等</t>
    <rPh sb="0" eb="2">
      <t>サンニュウ</t>
    </rPh>
    <rPh sb="2" eb="6">
      <t>コウサイヒトウ</t>
    </rPh>
    <phoneticPr fontId="17"/>
  </si>
  <si>
    <t>一時借入金の利子</t>
    <phoneticPr fontId="7"/>
  </si>
  <si>
    <t>債務負担行為に基づく支出額</t>
    <phoneticPr fontId="7"/>
  </si>
  <si>
    <t>組合等が起こした地方債の元利償還金に対する負担金等</t>
    <phoneticPr fontId="7"/>
  </si>
  <si>
    <t>公営企業債の元利償還金に対する繰入金</t>
    <phoneticPr fontId="7"/>
  </si>
  <si>
    <t>満期一括償還地方債に係る年度割相当額</t>
    <phoneticPr fontId="7"/>
  </si>
  <si>
    <t>減債基金積立不足算定額</t>
    <phoneticPr fontId="7"/>
  </si>
  <si>
    <t>元利償還金</t>
    <phoneticPr fontId="7"/>
  </si>
  <si>
    <t>実質公債費比率の分子</t>
  </si>
  <si>
    <t>将来負担比率（分子）の構造</t>
  </si>
  <si>
    <t>将来負担額</t>
    <rPh sb="0" eb="2">
      <t>ショウライ</t>
    </rPh>
    <rPh sb="2" eb="4">
      <t>フタン</t>
    </rPh>
    <rPh sb="4" eb="5">
      <t>ガク</t>
    </rPh>
    <phoneticPr fontId="7"/>
  </si>
  <si>
    <t>充当可能財源等</t>
    <rPh sb="0" eb="2">
      <t>ジュウトウ</t>
    </rPh>
    <rPh sb="2" eb="4">
      <t>カノウ</t>
    </rPh>
    <rPh sb="4" eb="6">
      <t>ザイゲン</t>
    </rPh>
    <rPh sb="6" eb="7">
      <t>トウ</t>
    </rPh>
    <phoneticPr fontId="7"/>
  </si>
  <si>
    <t>将来負担比率の分子</t>
    <phoneticPr fontId="7"/>
  </si>
  <si>
    <t>基金残高に係る経年分析</t>
    <phoneticPr fontId="20"/>
  </si>
  <si>
    <t>財政調整基金</t>
    <phoneticPr fontId="20"/>
  </si>
  <si>
    <t>減債基金</t>
    <phoneticPr fontId="20"/>
  </si>
  <si>
    <t>その他特定目的基金</t>
    <phoneticPr fontId="20"/>
  </si>
  <si>
    <t>平成30年度　財政状況資料集</t>
    <phoneticPr fontId="7"/>
  </si>
  <si>
    <t>総括表（市町村）</t>
    <rPh sb="0" eb="2">
      <t>ソウカツ</t>
    </rPh>
    <rPh sb="2" eb="3">
      <t>ヒョウ</t>
    </rPh>
    <rPh sb="4" eb="7">
      <t>シチョウソン</t>
    </rPh>
    <phoneticPr fontId="7"/>
  </si>
  <si>
    <t>都道府県名</t>
    <phoneticPr fontId="7"/>
  </si>
  <si>
    <t>東京都</t>
    <phoneticPr fontId="7"/>
  </si>
  <si>
    <t>市町村類型</t>
    <phoneticPr fontId="7"/>
  </si>
  <si>
    <t>Ⅲ－３</t>
    <phoneticPr fontId="7"/>
  </si>
  <si>
    <t>指定団体等の指定状況</t>
    <phoneticPr fontId="7"/>
  </si>
  <si>
    <t>平成30年度(千円)</t>
    <rPh sb="0" eb="2">
      <t>ヘイセイ</t>
    </rPh>
    <rPh sb="4" eb="6">
      <t>ネンド</t>
    </rPh>
    <rPh sb="7" eb="9">
      <t>センエン</t>
    </rPh>
    <phoneticPr fontId="7"/>
  </si>
  <si>
    <t>平成29年度(千円)</t>
    <rPh sb="0" eb="2">
      <t>ヘイセイ</t>
    </rPh>
    <rPh sb="4" eb="6">
      <t>ネンド</t>
    </rPh>
    <phoneticPr fontId="7"/>
  </si>
  <si>
    <t>平成30年度(千円･％)</t>
    <rPh sb="0" eb="2">
      <t>ヘイセイ</t>
    </rPh>
    <rPh sb="4" eb="6">
      <t>ネンド</t>
    </rPh>
    <rPh sb="7" eb="9">
      <t>センエン</t>
    </rPh>
    <phoneticPr fontId="7"/>
  </si>
  <si>
    <t>平成29年度(千円･％)</t>
    <rPh sb="0" eb="2">
      <t>ヘイセイ</t>
    </rPh>
    <rPh sb="4" eb="6">
      <t>ネンド</t>
    </rPh>
    <rPh sb="7" eb="9">
      <t>センエン</t>
    </rPh>
    <phoneticPr fontId="7"/>
  </si>
  <si>
    <t>歳入総額</t>
    <phoneticPr fontId="26"/>
  </si>
  <si>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</si>
  <si>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</si>
  <si>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t>
    <phoneticPr fontId="7"/>
  </si>
  <si>
    <t>歳出総額</t>
    <phoneticPr fontId="26"/>
  </si>
  <si>
    <t>経常収支比率</t>
    <rPh sb="0" eb="2">
      <t>ケイジョウ</t>
    </rPh>
    <rPh sb="2" eb="4">
      <t>シュウシ</t>
    </rPh>
    <rPh sb="4" eb="6">
      <t>ヒリツ</t>
    </rPh>
    <phoneticPr fontId="7"/>
  </si>
  <si>
    <t>市町村名</t>
    <rPh sb="0" eb="3">
      <t>シチョウソン</t>
    </rPh>
    <rPh sb="3" eb="4">
      <t>メイ</t>
    </rPh>
    <phoneticPr fontId="7"/>
  </si>
  <si>
    <t>多摩市</t>
    <phoneticPr fontId="7"/>
  </si>
  <si>
    <t>地方交付税種地</t>
    <rPh sb="0" eb="2">
      <t>チホウ</t>
    </rPh>
    <rPh sb="2" eb="5">
      <t>コウフゼイ</t>
    </rPh>
    <rPh sb="5" eb="6">
      <t>シュ</t>
    </rPh>
    <rPh sb="6" eb="7">
      <t>チ</t>
    </rPh>
    <phoneticPr fontId="7"/>
  </si>
  <si>
    <t>2-9</t>
    <phoneticPr fontId="7"/>
  </si>
  <si>
    <t>財源超過</t>
    <rPh sb="0" eb="2">
      <t>ザイゲン</t>
    </rPh>
    <rPh sb="2" eb="4">
      <t>チョウカ</t>
    </rPh>
    <phoneticPr fontId="7"/>
  </si>
  <si>
    <t>○</t>
    <phoneticPr fontId="7"/>
  </si>
  <si>
    <t>歳入歳出差引</t>
    <phoneticPr fontId="26"/>
  </si>
  <si>
    <t>　　(※1)</t>
    <phoneticPr fontId="7"/>
  </si>
  <si>
    <t>首都</t>
    <rPh sb="0" eb="2">
      <t>シュト</t>
    </rPh>
    <phoneticPr fontId="7"/>
  </si>
  <si>
    <t>○</t>
    <phoneticPr fontId="7"/>
  </si>
  <si>
    <t>翌年度に繰越すべき財源</t>
    <phoneticPr fontId="7"/>
  </si>
  <si>
    <t>標準財政規模</t>
    <rPh sb="0" eb="2">
      <t>ヒョウジュン</t>
    </rPh>
    <rPh sb="2" eb="4">
      <t>ザイセイ</t>
    </rPh>
    <rPh sb="4" eb="6">
      <t>キボ</t>
    </rPh>
    <phoneticPr fontId="7"/>
  </si>
  <si>
    <t>近畿</t>
    <rPh sb="0" eb="2">
      <t>キンキ</t>
    </rPh>
    <phoneticPr fontId="7"/>
  </si>
  <si>
    <t>×</t>
    <phoneticPr fontId="7"/>
  </si>
  <si>
    <t>実質収支</t>
    <phoneticPr fontId="26"/>
  </si>
  <si>
    <t>財政力指数</t>
    <rPh sb="0" eb="3">
      <t>ザイセイリョク</t>
    </rPh>
    <rPh sb="3" eb="5">
      <t>シスウ</t>
    </rPh>
    <phoneticPr fontId="7"/>
  </si>
  <si>
    <t>人口</t>
    <rPh sb="0" eb="2">
      <t>ジンコウ</t>
    </rPh>
    <phoneticPr fontId="7"/>
  </si>
  <si>
    <t>27年国調(人)</t>
    <rPh sb="2" eb="3">
      <t>ネン</t>
    </rPh>
    <rPh sb="3" eb="4">
      <t>コク</t>
    </rPh>
    <rPh sb="4" eb="5">
      <t>チョウ</t>
    </rPh>
    <phoneticPr fontId="7"/>
  </si>
  <si>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7"/>
  </si>
  <si>
    <t>中部</t>
    <rPh sb="0" eb="2">
      <t>チュウブ</t>
    </rPh>
    <phoneticPr fontId="7"/>
  </si>
  <si>
    <t>×</t>
    <phoneticPr fontId="7"/>
  </si>
  <si>
    <t>単年度収支</t>
    <phoneticPr fontId="26"/>
  </si>
  <si>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</si>
  <si>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</si>
  <si>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</si>
  <si>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t>
    <phoneticPr fontId="7"/>
  </si>
  <si>
    <t>積立金</t>
    <phoneticPr fontId="26"/>
  </si>
  <si>
    <t>健全化判断比率</t>
    <phoneticPr fontId="7"/>
  </si>
  <si>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7"/>
  </si>
  <si>
    <t>-0.7</t>
    <phoneticPr fontId="7"/>
  </si>
  <si>
    <t>山振</t>
    <rPh sb="0" eb="1">
      <t>ヤマ</t>
    </rPh>
    <rPh sb="1" eb="2">
      <t>フ</t>
    </rPh>
    <phoneticPr fontId="7"/>
  </si>
  <si>
    <t>繰上償還金</t>
    <phoneticPr fontId="26"/>
  </si>
  <si>
    <t>　実質赤字比率</t>
    <rPh sb="1" eb="3">
      <t>ジッシツ</t>
    </rPh>
    <rPh sb="3" eb="5">
      <t>アカジ</t>
    </rPh>
    <rPh sb="5" eb="7">
      <t>ヒリツ</t>
    </rPh>
    <phoneticPr fontId="7"/>
  </si>
  <si>
    <t>-</t>
    <phoneticPr fontId="7"/>
  </si>
  <si>
    <t>-</t>
    <phoneticPr fontId="7"/>
  </si>
  <si>
    <t>住民基本台帳人口
 (※7)</t>
    <rPh sb="0" eb="2">
      <t>ジュウミン</t>
    </rPh>
    <rPh sb="2" eb="4">
      <t>キホン</t>
    </rPh>
    <rPh sb="4" eb="6">
      <t>ダイチョウ</t>
    </rPh>
    <rPh sb="6" eb="8">
      <t>ジンコウ</t>
    </rPh>
    <phoneticPr fontId="7"/>
  </si>
  <si>
    <t>31.01.01(人)</t>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</si>
  <si>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</si>
  <si>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</si>
  <si>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低開発</t>
    <rPh sb="0" eb="1">
      <t>テイ</t>
    </rPh>
    <rPh sb="1" eb="3">
      <t>カイハツ</t>
    </rPh>
    <phoneticPr fontId="7"/>
  </si>
  <si>
    <t>積立金取崩し額</t>
    <phoneticPr fontId="26"/>
  </si>
  <si>
    <t>　連結実質赤字比率</t>
    <rPh sb="1" eb="3">
      <t>レンケツ</t>
    </rPh>
    <rPh sb="3" eb="5">
      <t>ジッシツ</t>
    </rPh>
    <rPh sb="5" eb="7">
      <t>アカジ</t>
    </rPh>
    <rPh sb="7" eb="9">
      <t>ヒリツ</t>
    </rPh>
    <phoneticPr fontId="7"/>
  </si>
  <si>
    <t>-</t>
    <phoneticPr fontId="7"/>
  </si>
  <si>
    <t>うち日本人(人)</t>
    <phoneticPr fontId="7"/>
  </si>
  <si>
    <t>第1次</t>
    <rPh sb="0" eb="1">
      <t>ダイ</t>
    </rPh>
    <rPh sb="2" eb="3">
      <t>ジ</t>
    </rPh>
    <phoneticPr fontId="7"/>
  </si>
  <si>
    <t>指数表選定</t>
    <rPh sb="0" eb="2">
      <t>シスウ</t>
    </rPh>
    <rPh sb="2" eb="3">
      <t>ヒョウ</t>
    </rPh>
    <rPh sb="3" eb="5">
      <t>センテイ</t>
    </rPh>
    <phoneticPr fontId="7"/>
  </si>
  <si>
    <t>○</t>
    <phoneticPr fontId="7"/>
  </si>
  <si>
    <t>実質単年度収支</t>
    <phoneticPr fontId="26"/>
  </si>
  <si>
    <t>　実質公債費比率</t>
    <rPh sb="1" eb="3">
      <t>ジッシツ</t>
    </rPh>
    <rPh sb="3" eb="6">
      <t>コウサイヒ</t>
    </rPh>
    <rPh sb="6" eb="8">
      <t>ヒリツ</t>
    </rPh>
    <phoneticPr fontId="7"/>
  </si>
  <si>
    <t>30.01.01(人)</t>
    <phoneticPr fontId="7"/>
  </si>
  <si>
    <t>　将来負担比率</t>
    <rPh sb="1" eb="3">
      <t>ショウライ</t>
    </rPh>
    <rPh sb="3" eb="5">
      <t>フタン</t>
    </rPh>
    <rPh sb="5" eb="7">
      <t>ヒリツ</t>
    </rPh>
    <phoneticPr fontId="7"/>
  </si>
  <si>
    <t>-</t>
    <phoneticPr fontId="7"/>
  </si>
  <si>
    <t>-</t>
    <phoneticPr fontId="7"/>
  </si>
  <si>
    <t>うち日本人(人)</t>
    <phoneticPr fontId="7"/>
  </si>
  <si>
    <t>第2次</t>
    <rPh sb="0" eb="1">
      <t>ダイ</t>
    </rPh>
    <rPh sb="2" eb="3">
      <t>ジ</t>
    </rPh>
    <phoneticPr fontId="7"/>
  </si>
  <si>
    <t>基準財政収入額</t>
    <phoneticPr fontId="26"/>
  </si>
  <si>
    <r>
      <t>資金不足比率 (※</t>
    </r>
    <r>
      <rPr>
        <sz val="9"/>
        <color indexed="8"/>
        <rFont val="ＭＳ ゴシック"/>
        <family val="3"/>
        <charset val="128"/>
      </rPr>
      <t>4</t>
    </r>
    <r>
      <rPr>
        <sz val="9"/>
        <color indexed="8"/>
        <rFont val="ＭＳ ゴシック"/>
        <family val="3"/>
        <charset val="128"/>
      </rPr>
      <t>)</t>
    </r>
    <phoneticPr fontId="7"/>
  </si>
  <si>
    <t>増減率  (％)</t>
    <rPh sb="0" eb="2">
      <t>ゾウゲン</t>
    </rPh>
    <rPh sb="2" eb="3">
      <t>リツ</t>
    </rPh>
    <phoneticPr fontId="7"/>
  </si>
  <si>
    <t>0.0</t>
    <phoneticPr fontId="7"/>
  </si>
  <si>
    <t>基準財政需要額</t>
    <phoneticPr fontId="26"/>
  </si>
  <si>
    <t>うち日本人(％)</t>
    <phoneticPr fontId="7"/>
  </si>
  <si>
    <t>-0.1</t>
    <phoneticPr fontId="7"/>
  </si>
  <si>
    <t>第3次</t>
    <rPh sb="0" eb="1">
      <t>ダイ</t>
    </rPh>
    <rPh sb="2" eb="3">
      <t>ジ</t>
    </rPh>
    <phoneticPr fontId="7"/>
  </si>
  <si>
    <t>標準税収入額等</t>
    <phoneticPr fontId="26"/>
  </si>
  <si>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</si>
  <si>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26"/>
  </si>
  <si>
    <t>人口密度 (人/k㎡)</t>
    <rPh sb="0" eb="2">
      <t>ジンコウ</t>
    </rPh>
    <rPh sb="2" eb="4">
      <t>ミツド</t>
    </rPh>
    <phoneticPr fontId="7"/>
  </si>
  <si>
    <t>歳入一般財源等</t>
    <rPh sb="0" eb="2">
      <t>サイニュウ</t>
    </rPh>
    <rPh sb="2" eb="4">
      <t>イッパン</t>
    </rPh>
    <rPh sb="4" eb="6">
      <t>ザイゲン</t>
    </rPh>
    <rPh sb="6" eb="7">
      <t>トウ</t>
    </rPh>
    <phoneticPr fontId="26"/>
  </si>
  <si>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</si>
  <si>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</si>
  <si>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</si>
  <si>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</si>
  <si>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</si>
  <si>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</si>
  <si>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</si>
  <si>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</si>
  <si>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</si>
  <si>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</si>
  <si>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</si>
  <si>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</si>
  <si>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</si>
  <si>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</si>
  <si>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t>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</si>
  <si>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</si>
  <si>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phoneticPr fontId="7"/>
  </si>
  <si>
    <t>　うち技能労務職員</t>
    <rPh sb="3" eb="5">
      <t>ギノウ</t>
    </rPh>
    <rPh sb="5" eb="7">
      <t>ロウム</t>
    </rPh>
    <rPh sb="7" eb="9">
      <t>ショクイン</t>
    </rPh>
    <phoneticPr fontId="7"/>
  </si>
  <si>
    <t>収益事業収入</t>
  </si>
  <si>
    <t>議会議長</t>
    <rPh sb="0" eb="2">
      <t>ギカイ</t>
    </rPh>
    <rPh sb="2" eb="4">
      <t>ギチョウ</t>
    </rPh>
    <phoneticPr fontId="7"/>
  </si>
  <si>
    <t>教育公務員</t>
    <rPh sb="0" eb="2">
      <t>キョウイク</t>
    </rPh>
    <rPh sb="2" eb="5">
      <t>コウムイン</t>
    </rPh>
    <phoneticPr fontId="7"/>
  </si>
  <si>
    <t>土地開発基金現在高</t>
    <rPh sb="0" eb="2">
      <t>トチ</t>
    </rPh>
    <rPh sb="2" eb="4">
      <t>カイハツ</t>
    </rPh>
    <rPh sb="4" eb="6">
      <t>キキン</t>
    </rPh>
    <rPh sb="6" eb="8">
      <t>ゲンザイ</t>
    </rPh>
    <rPh sb="8" eb="9">
      <t>タカ</t>
    </rPh>
    <phoneticPr fontId="26"/>
  </si>
  <si>
    <t>議会副議長</t>
    <rPh sb="0" eb="2">
      <t>ギカイ</t>
    </rPh>
    <rPh sb="2" eb="3">
      <t>フク</t>
    </rPh>
    <rPh sb="3" eb="5">
      <t>ギチョウ</t>
    </rPh>
    <phoneticPr fontId="7"/>
  </si>
  <si>
    <t>臨時職員</t>
    <rPh sb="0" eb="2">
      <t>リンジ</t>
    </rPh>
    <rPh sb="2" eb="4">
      <t>ショクイン</t>
    </rPh>
    <phoneticPr fontId="7"/>
  </si>
  <si>
    <t>-</t>
    <phoneticPr fontId="7"/>
  </si>
  <si>
    <t>-</t>
    <phoneticPr fontId="7"/>
  </si>
  <si>
    <t>積立金
現在高</t>
    <rPh sb="4" eb="7">
      <t>ゲンザイダカ</t>
    </rPh>
    <phoneticPr fontId="26"/>
  </si>
  <si>
    <t>議会議員</t>
    <rPh sb="0" eb="2">
      <t>ギカイ</t>
    </rPh>
    <rPh sb="2" eb="4">
      <t>ギイン</t>
    </rPh>
    <phoneticPr fontId="7"/>
  </si>
  <si>
    <t>合計</t>
    <rPh sb="0" eb="2">
      <t>ゴウケイ</t>
    </rPh>
    <phoneticPr fontId="7"/>
  </si>
  <si>
    <t>減債基金</t>
    <rPh sb="0" eb="1">
      <t>ゲン</t>
    </rPh>
    <rPh sb="1" eb="2">
      <t>サイ</t>
    </rPh>
    <rPh sb="2" eb="4">
      <t>キキン</t>
    </rPh>
    <phoneticPr fontId="7"/>
  </si>
  <si>
    <t>ラスパイレス指数</t>
    <rPh sb="6" eb="8">
      <t>シスウ</t>
    </rPh>
    <phoneticPr fontId="7"/>
  </si>
  <si>
    <t>一般会計等の一覧</t>
    <phoneticPr fontId="7"/>
  </si>
  <si>
    <t>事業会計の一覧</t>
    <rPh sb="0" eb="2">
      <t>ジギョウ</t>
    </rPh>
    <rPh sb="2" eb="4">
      <t>カイケイ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</si>
  <si>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</si>
  <si>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</si>
  <si>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</si>
  <si>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</si>
  <si>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項番</t>
    <phoneticPr fontId="7"/>
  </si>
  <si>
    <t>会計名</t>
    <phoneticPr fontId="7"/>
  </si>
  <si>
    <t>項番</t>
    <rPh sb="0" eb="2">
      <t>コウバン</t>
    </rPh>
    <phoneticPr fontId="7"/>
  </si>
  <si>
    <t>会計名</t>
    <rPh sb="0" eb="2">
      <t>カイケイ</t>
    </rPh>
    <rPh sb="2" eb="3">
      <t>メイ</t>
    </rPh>
    <phoneticPr fontId="7"/>
  </si>
  <si>
    <t>組合等名</t>
    <phoneticPr fontId="7"/>
  </si>
  <si>
    <t>項番</t>
    <phoneticPr fontId="7"/>
  </si>
  <si>
    <t>団体名</t>
    <rPh sb="0" eb="2">
      <t>ダンタイ</t>
    </rPh>
    <phoneticPr fontId="7"/>
  </si>
  <si>
    <r>
      <t>(※</t>
    </r>
    <r>
      <rPr>
        <sz val="9"/>
        <color indexed="8"/>
        <rFont val="ＭＳ ゴシック"/>
        <family val="3"/>
        <charset val="128"/>
      </rPr>
      <t>3</t>
    </r>
    <r>
      <rPr>
        <sz val="9"/>
        <color indexed="8"/>
        <rFont val="ＭＳ ゴシック"/>
        <family val="3"/>
        <charset val="128"/>
      </rPr>
      <t>)</t>
    </r>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</si>
  <si>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</si>
  <si>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</si>
  <si>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9"/>
  </si>
  <si>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</si>
  <si>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</si>
  <si>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</si>
  <si>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7"/>
  </si>
  <si>
    <t>※7：人口については、調査対象年度の1月1日現在の住民基本台帳に登載されている人口に基づいている。</t>
    <rPh sb="13" eb="15">
      <t>タイショウ</t>
    </rPh>
    <rPh sb="27" eb="29">
      <t>キホン</t>
    </rPh>
    <rPh sb="42" eb="43">
      <t>モト</t>
    </rPh>
    <phoneticPr fontId="30"/>
  </si>
  <si>
    <t>平成30年度</t>
    <phoneticPr fontId="26"/>
  </si>
  <si>
    <t>東京都多摩市</t>
    <phoneticPr fontId="26"/>
  </si>
  <si>
    <t>(1) 普通会計の状況（市町村）</t>
    <rPh sb="4" eb="6">
      <t>フツウ</t>
    </rPh>
    <rPh sb="6" eb="8">
      <t>カイケイ</t>
    </rPh>
    <rPh sb="9" eb="11">
      <t>ジョウキョウ</t>
    </rPh>
    <rPh sb="12" eb="15">
      <t>シチョウソン</t>
    </rPh>
    <phoneticPr fontId="7"/>
  </si>
  <si>
    <t>歳入の状況（単位 千円・％）</t>
    <rPh sb="0" eb="2">
      <t>サイニュウ</t>
    </rPh>
    <rPh sb="3" eb="5">
      <t>ジョウキョウ</t>
    </rPh>
    <rPh sb="6" eb="8">
      <t>タンイ</t>
    </rPh>
    <rPh sb="9" eb="11">
      <t>センエン</t>
    </rPh>
    <phoneticPr fontId="7"/>
  </si>
  <si>
    <t>地方税の状況（単位 千円・％）</t>
    <rPh sb="0" eb="2">
      <t>チホウ</t>
    </rPh>
    <rPh sb="2" eb="3">
      <t>ゼイ</t>
    </rPh>
    <rPh sb="4" eb="6">
      <t>ジョウキョウ</t>
    </rPh>
    <rPh sb="7" eb="9">
      <t>タンイ</t>
    </rPh>
    <rPh sb="10" eb="12">
      <t>センエン</t>
    </rPh>
    <phoneticPr fontId="7"/>
  </si>
  <si>
    <t>歳出の状況（単位 千円・％）</t>
    <phoneticPr fontId="7"/>
  </si>
  <si>
    <t>決算額</t>
    <rPh sb="0" eb="2">
      <t>ケッサン</t>
    </rPh>
    <rPh sb="2" eb="3">
      <t>ガク</t>
    </rPh>
    <phoneticPr fontId="7"/>
  </si>
  <si>
    <t>構成比</t>
    <rPh sb="0" eb="3">
      <t>コウセイヒ</t>
    </rPh>
    <phoneticPr fontId="7"/>
  </si>
  <si>
    <t>経常一般財源等</t>
    <rPh sb="0" eb="2">
      <t>ケイジョウ</t>
    </rPh>
    <rPh sb="2" eb="4">
      <t>イッパン</t>
    </rPh>
    <rPh sb="4" eb="7">
      <t>ザイゲントウ</t>
    </rPh>
    <phoneticPr fontId="7"/>
  </si>
  <si>
    <t>区分</t>
  </si>
  <si>
    <t>収入済額</t>
    <rPh sb="0" eb="2">
      <t>シュウニュウ</t>
    </rPh>
    <rPh sb="2" eb="3">
      <t>スミ</t>
    </rPh>
    <rPh sb="3" eb="4">
      <t>ガク</t>
    </rPh>
    <phoneticPr fontId="7"/>
  </si>
  <si>
    <t>超過課税分</t>
    <rPh sb="0" eb="2">
      <t>チョウカ</t>
    </rPh>
    <rPh sb="2" eb="4">
      <t>カゼイ</t>
    </rPh>
    <rPh sb="4" eb="5">
      <t>ブン</t>
    </rPh>
    <phoneticPr fontId="7"/>
  </si>
  <si>
    <t>目的別歳出の状況（単位 千円・％）</t>
    <phoneticPr fontId="7"/>
  </si>
  <si>
    <t>地方税</t>
  </si>
  <si>
    <t>普通税</t>
    <rPh sb="0" eb="2">
      <t>フツウ</t>
    </rPh>
    <rPh sb="2" eb="3">
      <t>ゼイ</t>
    </rPh>
    <phoneticPr fontId="25"/>
  </si>
  <si>
    <t>決算額 (A)</t>
    <rPh sb="0" eb="2">
      <t>ケッサン</t>
    </rPh>
    <rPh sb="2" eb="3">
      <t>ガク</t>
    </rPh>
    <phoneticPr fontId="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</si>
  <si>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</si>
  <si>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</si>
  <si>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phoneticPr fontId="7"/>
  </si>
  <si>
    <t>　法定普通税</t>
    <phoneticPr fontId="7"/>
  </si>
  <si>
    <t>議会費</t>
  </si>
  <si>
    <t>-</t>
    <phoneticPr fontId="7"/>
  </si>
  <si>
    <t>利子割交付金</t>
  </si>
  <si>
    <t>　　市町村民税</t>
    <phoneticPr fontId="7"/>
  </si>
  <si>
    <t>総務費</t>
  </si>
  <si>
    <t>配当割交付金</t>
    <rPh sb="0" eb="2">
      <t>ハイトウ</t>
    </rPh>
    <rPh sb="2" eb="3">
      <t>ワリ</t>
    </rPh>
    <rPh sb="3" eb="6">
      <t>コウフキン</t>
    </rPh>
    <phoneticPr fontId="25"/>
  </si>
  <si>
    <t>　　　個人均等割</t>
    <phoneticPr fontId="7"/>
  </si>
  <si>
    <t>民生費</t>
  </si>
  <si>
    <t>株式等譲渡所得割交付金</t>
    <rPh sb="0" eb="2">
      <t>カブシキ</t>
    </rPh>
    <rPh sb="2" eb="3">
      <t>トウ</t>
    </rPh>
    <rPh sb="3" eb="5">
      <t>ジョウト</t>
    </rPh>
    <rPh sb="5" eb="7">
      <t>ショトク</t>
    </rPh>
    <rPh sb="7" eb="8">
      <t>ワリ</t>
    </rPh>
    <rPh sb="8" eb="11">
      <t>コウフキン</t>
    </rPh>
    <phoneticPr fontId="25"/>
  </si>
  <si>
    <t>　　　所得割</t>
    <phoneticPr fontId="7"/>
  </si>
  <si>
    <t>-</t>
    <phoneticPr fontId="7"/>
  </si>
  <si>
    <t>衛生費</t>
  </si>
  <si>
    <t>分離課税所得割交付金</t>
    <phoneticPr fontId="26"/>
  </si>
  <si>
    <t>　　　法人均等割</t>
    <phoneticPr fontId="7"/>
  </si>
  <si>
    <t>労働費</t>
  </si>
  <si>
    <t>道府県民税所得割臨時交付金</t>
    <phoneticPr fontId="26"/>
  </si>
  <si>
    <t>　　　法人税割</t>
    <phoneticPr fontId="7"/>
  </si>
  <si>
    <t>農林水産業費</t>
  </si>
  <si>
    <t>地方消費税交付金</t>
  </si>
  <si>
    <t>　　固定資産税</t>
    <phoneticPr fontId="7"/>
  </si>
  <si>
    <t>商工費</t>
  </si>
  <si>
    <t>ゴルフ場利用税交付金</t>
  </si>
  <si>
    <t>　　　うち純固定資産税</t>
    <phoneticPr fontId="7"/>
  </si>
  <si>
    <t>土木費</t>
  </si>
  <si>
    <t>特別地方消費税交付金</t>
  </si>
  <si>
    <t>　　軽自動車税</t>
    <phoneticPr fontId="7"/>
  </si>
  <si>
    <t>消防費</t>
  </si>
  <si>
    <t>自動車取得税交付金</t>
  </si>
  <si>
    <t>　　市町村たばこ税</t>
    <phoneticPr fontId="7"/>
  </si>
  <si>
    <t>教育費</t>
  </si>
  <si>
    <t>軽油引取税交付金</t>
  </si>
  <si>
    <t>　　鉱産税</t>
    <phoneticPr fontId="7"/>
  </si>
  <si>
    <t>災害復旧費</t>
  </si>
  <si>
    <t>地方特例交付金</t>
    <phoneticPr fontId="17"/>
  </si>
  <si>
    <t>　　特別土地保有税</t>
    <phoneticPr fontId="7"/>
  </si>
  <si>
    <t>公債費</t>
  </si>
  <si>
    <t>地方交付税</t>
  </si>
  <si>
    <t>　法定外普通税</t>
    <phoneticPr fontId="7"/>
  </si>
  <si>
    <t>諸支出金</t>
    <rPh sb="3" eb="4">
      <t>キン</t>
    </rPh>
    <phoneticPr fontId="26"/>
  </si>
  <si>
    <t>　普通交付税</t>
    <phoneticPr fontId="7"/>
  </si>
  <si>
    <t>目的税</t>
  </si>
  <si>
    <t>前年度繰上充用金</t>
    <phoneticPr fontId="7"/>
  </si>
  <si>
    <t>　特別交付税</t>
    <phoneticPr fontId="7"/>
  </si>
  <si>
    <t>　法定目的税</t>
    <phoneticPr fontId="7"/>
  </si>
  <si>
    <t>歳出合計</t>
  </si>
  <si>
    <t>　震災復興特別交付税</t>
    <phoneticPr fontId="26"/>
  </si>
  <si>
    <t>　　入湯税</t>
    <phoneticPr fontId="7"/>
  </si>
  <si>
    <t>(一般財源計)</t>
    <phoneticPr fontId="7"/>
  </si>
  <si>
    <t>　　事業所税</t>
    <phoneticPr fontId="7"/>
  </si>
  <si>
    <t>性質別歳出の状況（単位 千円・％）</t>
    <rPh sb="0" eb="2">
      <t>セイシツ</t>
    </rPh>
    <phoneticPr fontId="7"/>
  </si>
  <si>
    <t>交通安全対策特別交付金</t>
    <phoneticPr fontId="7"/>
  </si>
  <si>
    <t>　　都市計画税</t>
    <phoneticPr fontId="7"/>
  </si>
  <si>
    <t>決算額</t>
  </si>
  <si>
    <t>構成比</t>
    <phoneticPr fontId="7"/>
  </si>
  <si>
    <t>充当一般財源等</t>
    <phoneticPr fontId="7"/>
  </si>
  <si>
    <t>経常経費充当一般財源等</t>
  </si>
  <si>
    <t>経常収支比率</t>
    <rPh sb="0" eb="2">
      <t>ケイジョウ</t>
    </rPh>
    <rPh sb="2" eb="4">
      <t>シュウシ</t>
    </rPh>
    <rPh sb="4" eb="6">
      <t>ヒリツ</t>
    </rPh>
    <phoneticPr fontId="21"/>
  </si>
  <si>
    <t>分担金・負担金</t>
  </si>
  <si>
    <t>　　水利地益税等</t>
    <phoneticPr fontId="7"/>
  </si>
  <si>
    <t>義務的経費計</t>
    <rPh sb="0" eb="3">
      <t>ギムテキ</t>
    </rPh>
    <rPh sb="3" eb="5">
      <t>ケイヒ</t>
    </rPh>
    <rPh sb="5" eb="6">
      <t>ケイ</t>
    </rPh>
    <phoneticPr fontId="7"/>
  </si>
  <si>
    <t>使用料</t>
  </si>
  <si>
    <t>　法定外目的税</t>
    <phoneticPr fontId="7"/>
  </si>
  <si>
    <t>　人件費</t>
    <phoneticPr fontId="7"/>
  </si>
  <si>
    <t>手数料</t>
  </si>
  <si>
    <t>旧法による税</t>
  </si>
  <si>
    <t>　　うち職員給</t>
    <rPh sb="4" eb="6">
      <t>ショクイン</t>
    </rPh>
    <rPh sb="6" eb="7">
      <t>キュウ</t>
    </rPh>
    <phoneticPr fontId="7"/>
  </si>
  <si>
    <t>国庫支出金</t>
  </si>
  <si>
    <t>合計</t>
  </si>
  <si>
    <t>　扶助費</t>
    <phoneticPr fontId="7"/>
  </si>
  <si>
    <t>国有提供交付金(特別区財調交付金)</t>
  </si>
  <si>
    <t>　公債費</t>
    <phoneticPr fontId="7"/>
  </si>
  <si>
    <t>都道府県支出金</t>
  </si>
  <si>
    <t>平成30年度</t>
    <rPh sb="0" eb="2">
      <t>ヘイセイ</t>
    </rPh>
    <rPh sb="4" eb="6">
      <t>ネンド</t>
    </rPh>
    <phoneticPr fontId="7"/>
  </si>
  <si>
    <t>平成29年度</t>
    <rPh sb="0" eb="2">
      <t>ヘイセイ</t>
    </rPh>
    <rPh sb="4" eb="6">
      <t>ネンド</t>
    </rPh>
    <phoneticPr fontId="7"/>
  </si>
  <si>
    <t>内訳</t>
    <rPh sb="0" eb="2">
      <t>ウチワケ</t>
    </rPh>
    <phoneticPr fontId="7"/>
  </si>
  <si>
    <t>元利償還金</t>
    <phoneticPr fontId="7"/>
  </si>
  <si>
    <t>財産収入</t>
  </si>
  <si>
    <t>徴収率
(％)</t>
    <rPh sb="0" eb="2">
      <t>チョウシュウ</t>
    </rPh>
    <rPh sb="2" eb="3">
      <t>リツ</t>
    </rPh>
    <phoneticPr fontId="7"/>
  </si>
  <si>
    <t>現年</t>
    <rPh sb="0" eb="1">
      <t>ゲン</t>
    </rPh>
    <rPh sb="1" eb="2">
      <t>ネン</t>
    </rPh>
    <phoneticPr fontId="7"/>
  </si>
  <si>
    <t>　うち元金</t>
    <phoneticPr fontId="26"/>
  </si>
  <si>
    <t>寄附金</t>
  </si>
  <si>
    <t>・計</t>
    <phoneticPr fontId="7"/>
  </si>
  <si>
    <t>市町村民税</t>
    <rPh sb="0" eb="3">
      <t>シチョウソン</t>
    </rPh>
    <rPh sb="3" eb="4">
      <t>ミン</t>
    </rPh>
    <rPh sb="4" eb="5">
      <t>ゼイ</t>
    </rPh>
    <phoneticPr fontId="7"/>
  </si>
  <si>
    <t>　うち利子</t>
    <phoneticPr fontId="26"/>
  </si>
  <si>
    <t>繰入金</t>
  </si>
  <si>
    <t>純固定資産税</t>
    <rPh sb="0" eb="1">
      <t>ジュン</t>
    </rPh>
    <rPh sb="1" eb="3">
      <t>コテイ</t>
    </rPh>
    <rPh sb="3" eb="6">
      <t>シサンゼイ</t>
    </rPh>
    <phoneticPr fontId="7"/>
  </si>
  <si>
    <t>一時借入金利子</t>
    <phoneticPr fontId="7"/>
  </si>
  <si>
    <t>繰越金</t>
  </si>
  <si>
    <t>その他の経費</t>
    <rPh sb="2" eb="3">
      <t>タ</t>
    </rPh>
    <rPh sb="4" eb="6">
      <t>ケイヒ</t>
    </rPh>
    <phoneticPr fontId="7"/>
  </si>
  <si>
    <t>諸収入</t>
  </si>
  <si>
    <t>公営事業等への繰出</t>
    <rPh sb="0" eb="2">
      <t>コウエイ</t>
    </rPh>
    <rPh sb="2" eb="4">
      <t>ジギョウ</t>
    </rPh>
    <rPh sb="4" eb="5">
      <t>トウ</t>
    </rPh>
    <rPh sb="7" eb="9">
      <t>クリダ</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</si>
  <si>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</si>
  <si>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物件費</t>
    <phoneticPr fontId="7"/>
  </si>
  <si>
    <t>地方債</t>
  </si>
  <si>
    <t>合計</t>
    <phoneticPr fontId="7"/>
  </si>
  <si>
    <t>実質収支</t>
    <rPh sb="0" eb="2">
      <t>ジッシツ</t>
    </rPh>
    <rPh sb="2" eb="4">
      <t>シュウシ</t>
    </rPh>
    <phoneticPr fontId="7"/>
  </si>
  <si>
    <t>　維持補修費</t>
    <phoneticPr fontId="7"/>
  </si>
  <si>
    <t>　うち減収補塡債(特例分)</t>
    <rPh sb="4" eb="5">
      <t>シュウ</t>
    </rPh>
    <rPh sb="9" eb="10">
      <t>トク</t>
    </rPh>
    <rPh sb="10" eb="11">
      <t>レイ</t>
    </rPh>
    <rPh sb="11" eb="12">
      <t>ブン</t>
    </rPh>
    <phoneticPr fontId="17"/>
  </si>
  <si>
    <t>下水道</t>
    <phoneticPr fontId="7"/>
  </si>
  <si>
    <t>再差引収支</t>
    <rPh sb="0" eb="1">
      <t>サイ</t>
    </rPh>
    <rPh sb="1" eb="3">
      <t>サシヒキ</t>
    </rPh>
    <rPh sb="3" eb="5">
      <t>シュウシ</t>
    </rPh>
    <phoneticPr fontId="7"/>
  </si>
  <si>
    <t>　補助費等</t>
    <rPh sb="1" eb="3">
      <t>ホジョ</t>
    </rPh>
    <rPh sb="3" eb="4">
      <t>ヒ</t>
    </rPh>
    <rPh sb="4" eb="5">
      <t>トウ</t>
    </rPh>
    <phoneticPr fontId="7"/>
  </si>
  <si>
    <t>　うち臨時財政対策債</t>
    <phoneticPr fontId="7"/>
  </si>
  <si>
    <t>上水道</t>
    <phoneticPr fontId="7"/>
  </si>
  <si>
    <t>加入世帯数(世帯)</t>
  </si>
  <si>
    <t>　　うち一部事務組合負担金</t>
    <phoneticPr fontId="7"/>
  </si>
  <si>
    <t>歳入合計</t>
    <phoneticPr fontId="7"/>
  </si>
  <si>
    <t>工業用水道</t>
    <phoneticPr fontId="7"/>
  </si>
  <si>
    <t>被保険者数(人)</t>
  </si>
  <si>
    <t>　繰出金</t>
    <phoneticPr fontId="7"/>
  </si>
  <si>
    <t>交通</t>
    <phoneticPr fontId="7"/>
  </si>
  <si>
    <t>被保険者
1人当り</t>
    <phoneticPr fontId="7"/>
  </si>
  <si>
    <t>保険税(料)収入額</t>
    <phoneticPr fontId="7"/>
  </si>
  <si>
    <t>　積立金</t>
    <phoneticPr fontId="7"/>
  </si>
  <si>
    <t>国民健康保険</t>
    <phoneticPr fontId="7"/>
  </si>
  <si>
    <t>国庫支出金</t>
    <phoneticPr fontId="7"/>
  </si>
  <si>
    <t>　投資・出資金・貸付金</t>
    <phoneticPr fontId="7"/>
  </si>
  <si>
    <t>その他</t>
    <phoneticPr fontId="7"/>
  </si>
  <si>
    <t>保険給付費</t>
    <phoneticPr fontId="7"/>
  </si>
  <si>
    <t>　前年度繰上充用金</t>
    <phoneticPr fontId="7"/>
  </si>
  <si>
    <t>(注釈)</t>
    <rPh sb="1" eb="2">
      <t>チュウ</t>
    </rPh>
    <rPh sb="2" eb="3">
      <t>シャク</t>
    </rPh>
    <phoneticPr fontId="7"/>
  </si>
  <si>
    <t>投資的経費計</t>
    <rPh sb="5" eb="6">
      <t>ケイ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</si>
  <si>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</si>
  <si>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うち人件費</t>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</si>
  <si>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</si>
  <si>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普通建設事業費</t>
    <phoneticPr fontId="7"/>
  </si>
  <si>
    <t>　うち補助</t>
    <phoneticPr fontId="7"/>
  </si>
  <si>
    <t>　うち単独</t>
    <phoneticPr fontId="7"/>
  </si>
  <si>
    <t>災害復旧事業費</t>
    <phoneticPr fontId="7"/>
  </si>
  <si>
    <t>失業対策事業費</t>
    <phoneticPr fontId="7"/>
  </si>
  <si>
    <t>歳出合計</t>
    <phoneticPr fontId="7"/>
  </si>
  <si>
    <t>(2)各会計、関係団体の財政状況及び健全化判断比率（市町村）</t>
    <rPh sb="26" eb="29">
      <t>シチョウソン</t>
    </rPh>
    <phoneticPr fontId="7"/>
  </si>
  <si>
    <t>平成30年度</t>
  </si>
  <si>
    <t>東京都多摩市</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</si>
  <si>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</si>
  <si>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</si>
  <si>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</si>
  <si>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歳入</t>
    <rPh sb="0" eb="2">
      <t>サイニュウ</t>
    </rPh>
    <phoneticPr fontId="32"/>
  </si>
  <si>
    <t>歳出</t>
    <phoneticPr fontId="32"/>
  </si>
  <si>
    <t>形式収支</t>
    <phoneticPr fontId="32"/>
  </si>
  <si>
    <t>実質収支</t>
    <phoneticPr fontId="32"/>
  </si>
  <si>
    <t>他会計等
からの
繰入金</t>
    <rPh sb="9" eb="11">
      <t>クリイレ</t>
    </rPh>
    <rPh sb="11" eb="12">
      <t>キン</t>
    </rPh>
    <phoneticPr fontId="32"/>
  </si>
  <si>
    <t>地方債
現在高</t>
    <phoneticPr fontId="7"/>
  </si>
  <si>
    <t>備考</t>
    <rPh sb="0" eb="2">
      <t>ビコウ</t>
    </rPh>
    <phoneticPr fontId="7"/>
  </si>
  <si>
    <t>地方公社・第三セクター等名</t>
    <rPh sb="12" eb="13">
      <t>メイ</t>
    </rPh>
    <phoneticPr fontId="7"/>
  </si>
  <si>
    <t>経常損益</t>
    <phoneticPr fontId="7"/>
  </si>
  <si>
    <t>純資産又は
正味財産</t>
    <phoneticPr fontId="7"/>
  </si>
  <si>
    <t>当該団体
からの
出資金</t>
    <phoneticPr fontId="7"/>
  </si>
  <si>
    <t>当該団体
からの
補助金</t>
    <phoneticPr fontId="7"/>
  </si>
  <si>
    <t>当該団体
からの
貸付金</t>
    <phoneticPr fontId="7"/>
  </si>
  <si>
    <t>当該団体からの債務保証に係る債務残高</t>
    <rPh sb="9" eb="11">
      <t>ホショウ</t>
    </rPh>
    <phoneticPr fontId="7"/>
  </si>
  <si>
    <t>当該団体からの損失補償に係る債務残高</t>
    <phoneticPr fontId="7"/>
  </si>
  <si>
    <t>一般会計等
負担見込額</t>
    <phoneticPr fontId="7"/>
  </si>
  <si>
    <t>一般会計</t>
    <phoneticPr fontId="7"/>
  </si>
  <si>
    <t>実質赤字額</t>
    <rPh sb="0" eb="2">
      <t>ジッシツ</t>
    </rPh>
    <rPh sb="2" eb="5">
      <t>アカジガク</t>
    </rPh>
    <phoneticPr fontId="7"/>
  </si>
  <si>
    <t>計</t>
    <rPh sb="0" eb="1">
      <t>ケイ</t>
    </rPh>
    <phoneticPr fontId="7"/>
  </si>
  <si>
    <t>一般会計等（純計）</t>
    <rPh sb="0" eb="2">
      <t>イッパン</t>
    </rPh>
    <rPh sb="2" eb="4">
      <t>カイケイ</t>
    </rPh>
    <rPh sb="4" eb="5">
      <t>トウ</t>
    </rPh>
    <rPh sb="6" eb="8">
      <t>ジュンケイ</t>
    </rPh>
    <phoneticPr fontId="7"/>
  </si>
  <si>
    <t>-</t>
    <phoneticPr fontId="7"/>
  </si>
  <si>
    <t>　※一般会計等（純計）は、各会計の相互間の繰入・繰出等の重複を控除したものであり、各会計の合計と一致しない場合がある。</t>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</si>
  <si>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</si>
  <si>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</si>
  <si>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</si>
  <si>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</si>
  <si>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</si>
  <si>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</si>
  <si>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</si>
  <si>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繰入見込額</t>
    <phoneticPr fontId="7"/>
  </si>
  <si>
    <t>資金不足
比率</t>
    <rPh sb="0" eb="2">
      <t>シキン</t>
    </rPh>
    <rPh sb="2" eb="4">
      <t>フソク</t>
    </rPh>
    <rPh sb="5" eb="7">
      <t>ヒリツ</t>
    </rPh>
    <phoneticPr fontId="7"/>
  </si>
  <si>
    <t>国民健康保険特別会計</t>
    <phoneticPr fontId="7"/>
  </si>
  <si>
    <t>介護保険特別会計</t>
    <phoneticPr fontId="7"/>
  </si>
  <si>
    <t>後期高齢者医療特別会計</t>
    <phoneticPr fontId="7"/>
  </si>
  <si>
    <t>下水道事業会計</t>
    <phoneticPr fontId="7"/>
  </si>
  <si>
    <t>法適用企業</t>
    <phoneticPr fontId="7"/>
  </si>
  <si>
    <t>連結実質赤字額</t>
    <rPh sb="0" eb="2">
      <t>レンケツ</t>
    </rPh>
    <rPh sb="2" eb="4">
      <t>ジッシツ</t>
    </rPh>
    <rPh sb="4" eb="7">
      <t>アカジガク</t>
    </rPh>
    <phoneticPr fontId="7"/>
  </si>
  <si>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</si>
  <si>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</si>
  <si>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一部事務組合等名</t>
    <rPh sb="0" eb="2">
      <t>イチブ</t>
    </rPh>
    <rPh sb="2" eb="4">
      <t>ジム</t>
    </rPh>
    <rPh sb="4" eb="6">
      <t>クミアイ</t>
    </rPh>
    <rPh sb="6" eb="7">
      <t>トウ</t>
    </rPh>
    <rPh sb="7" eb="8">
      <t>メイ</t>
    </rPh>
    <phoneticPr fontId="32"/>
  </si>
  <si>
    <t>総収益
（歳入）</t>
    <phoneticPr fontId="7"/>
  </si>
  <si>
    <t>総費用
（歳出）</t>
    <phoneticPr fontId="7"/>
  </si>
  <si>
    <t>純損益
（形式収支）</t>
    <phoneticPr fontId="7"/>
  </si>
  <si>
    <t>資金剰余額
/不足額
（実質収支）</t>
    <phoneticPr fontId="7"/>
  </si>
  <si>
    <t>他会計等
からの
繰入金</t>
    <phoneticPr fontId="7"/>
  </si>
  <si>
    <t>左のうち
一般会計等
負担見込額</t>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</si>
  <si>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</si>
  <si>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</si>
  <si>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　※地方公共団体が①25%以上出資している法人又は②財政支援を行っている法人を記載している。</t>
    <phoneticPr fontId="7"/>
  </si>
  <si>
    <t>　※地方公共団体財政健全化法に基づき将来負担比率の算定対象となっている法人については、○印を付与している。</t>
    <phoneticPr fontId="7"/>
  </si>
  <si>
    <t>公債費負担の状況</t>
    <rPh sb="0" eb="3">
      <t>コウサイヒ</t>
    </rPh>
    <rPh sb="3" eb="5">
      <t>フタン</t>
    </rPh>
    <rPh sb="6" eb="8">
      <t>ジョウキョウ</t>
    </rPh>
    <phoneticPr fontId="7"/>
  </si>
  <si>
    <t>将来負担の状況</t>
    <phoneticPr fontId="7"/>
  </si>
  <si>
    <t>実質公債費比率　　（千円・％）</t>
    <rPh sb="0" eb="2">
      <t>ジッシツ</t>
    </rPh>
    <rPh sb="2" eb="4">
      <t>コウサイ</t>
    </rPh>
    <rPh sb="4" eb="5">
      <t>ヒ</t>
    </rPh>
    <rPh sb="5" eb="7">
      <t>ヒリツ</t>
    </rPh>
    <rPh sb="10" eb="12">
      <t>センエン</t>
    </rPh>
    <phoneticPr fontId="7"/>
  </si>
  <si>
    <t>将来負担比率　　（千円・％）</t>
    <rPh sb="0" eb="2">
      <t>ショウライ</t>
    </rPh>
    <rPh sb="2" eb="4">
      <t>フタン</t>
    </rPh>
    <phoneticPr fontId="7"/>
  </si>
  <si>
    <t>区分</t>
    <rPh sb="0" eb="1">
      <t>ク</t>
    </rPh>
    <rPh sb="1" eb="2">
      <t>ブン</t>
    </rPh>
    <phoneticPr fontId="32"/>
  </si>
  <si>
    <t>平成28年度</t>
    <rPh sb="0" eb="2">
      <t>ヘイセイ</t>
    </rPh>
    <rPh sb="4" eb="6">
      <t>ネンド</t>
    </rPh>
    <phoneticPr fontId="7"/>
  </si>
  <si>
    <t>分母比</t>
    <rPh sb="0" eb="2">
      <t>ブンボ</t>
    </rPh>
    <rPh sb="2" eb="3">
      <t>ヒ</t>
    </rPh>
    <phoneticPr fontId="7"/>
  </si>
  <si>
    <t>内訳</t>
    <rPh sb="0" eb="2">
      <t>ウチワケ</t>
    </rPh>
    <phoneticPr fontId="32"/>
  </si>
  <si>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</si>
  <si>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</si>
  <si>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債務負担行為</t>
    <rPh sb="0" eb="2">
      <t>サイム</t>
    </rPh>
    <rPh sb="2" eb="4">
      <t>フタン</t>
    </rPh>
    <rPh sb="4" eb="6">
      <t>コウイ</t>
    </rPh>
    <phoneticPr fontId="7"/>
  </si>
  <si>
    <t>PFI事業に係るもの</t>
    <rPh sb="3" eb="5">
      <t>ジギョウ</t>
    </rPh>
    <rPh sb="6" eb="7">
      <t>カカ</t>
    </rPh>
    <phoneticPr fontId="32"/>
  </si>
  <si>
    <t>-</t>
    <phoneticPr fontId="7"/>
  </si>
  <si>
    <t>-</t>
    <phoneticPr fontId="7"/>
  </si>
  <si>
    <t>減債基金積立不足算定額</t>
    <rPh sb="0" eb="2">
      <t>ゲンサイ</t>
    </rPh>
    <rPh sb="2" eb="4">
      <t>キキン</t>
    </rPh>
    <rPh sb="4" eb="6">
      <t>ツミタテ</t>
    </rPh>
    <rPh sb="6" eb="8">
      <t>ブソク</t>
    </rPh>
    <rPh sb="8" eb="10">
      <t>サンテイ</t>
    </rPh>
    <rPh sb="10" eb="11">
      <t>ガク</t>
    </rPh>
    <phoneticPr fontId="7"/>
  </si>
  <si>
    <t>-</t>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</si>
  <si>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</si>
  <si>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</si>
  <si>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準元利償還金</t>
    <rPh sb="0" eb="1">
      <t>ジュン</t>
    </rPh>
    <rPh sb="1" eb="3">
      <t>ガンリ</t>
    </rPh>
    <rPh sb="3" eb="6">
      <t>ショウカンキン</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</si>
  <si>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</si>
  <si>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phoneticPr fontId="7"/>
  </si>
  <si>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</si>
  <si>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</si>
  <si>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</si>
  <si>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</si>
  <si>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森林総合研究所等が行う事業に係るもの</t>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</si>
  <si>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</si>
  <si>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</si>
  <si>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7"/>
  </si>
  <si>
    <t>-</t>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</si>
  <si>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</si>
  <si>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</si>
  <si>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依頼土地の買い戻しに係るもの</t>
    <rPh sb="0" eb="2">
      <t>イライ</t>
    </rPh>
    <rPh sb="2" eb="4">
      <t>トチ</t>
    </rPh>
    <rPh sb="5" eb="6">
      <t>カ</t>
    </rPh>
    <rPh sb="7" eb="8">
      <t>モド</t>
    </rPh>
    <rPh sb="10" eb="11">
      <t>カカ</t>
    </rPh>
    <phoneticPr fontId="7"/>
  </si>
  <si>
    <t>一時借入金の利子</t>
    <rPh sb="0" eb="2">
      <t>イチジ</t>
    </rPh>
    <rPh sb="2" eb="5">
      <t>カリイレキン</t>
    </rPh>
    <rPh sb="6" eb="8">
      <t>リシ</t>
    </rPh>
    <phoneticPr fontId="32"/>
  </si>
  <si>
    <t>　うち、健全化法施行規則附則第三条に係る負担見込額</t>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</si>
  <si>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</si>
  <si>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t>
    <phoneticPr fontId="7"/>
  </si>
  <si>
    <t>(Ａ)</t>
    <phoneticPr fontId="7"/>
  </si>
  <si>
    <t xml:space="preserve">連結実質赤字額 </t>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</si>
  <si>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</si>
  <si>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</si>
  <si>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7"/>
  </si>
  <si>
    <t>(Ｅ)</t>
    <phoneticPr fontId="7"/>
  </si>
  <si>
    <t>その他上記に準ずるもの</t>
    <rPh sb="2" eb="3">
      <t>タ</t>
    </rPh>
    <rPh sb="3" eb="5">
      <t>ジョウキ</t>
    </rPh>
    <rPh sb="6" eb="7">
      <t>ジュン</t>
    </rPh>
    <phoneticPr fontId="7"/>
  </si>
  <si>
    <t>充当可能
財源等</t>
    <rPh sb="0" eb="2">
      <t>ジュウトウ</t>
    </rPh>
    <rPh sb="2" eb="3">
      <t>カ</t>
    </rPh>
    <rPh sb="3" eb="4">
      <t>ノウ</t>
    </rPh>
    <rPh sb="5" eb="8">
      <t>ザイゲントウ</t>
    </rPh>
    <phoneticPr fontId="7"/>
  </si>
  <si>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</si>
  <si>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7"/>
  </si>
  <si>
    <t>下水道事業会計</t>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</si>
  <si>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</si>
  <si>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 xml:space="preserve">充当可能特定歳入 </t>
    <rPh sb="0" eb="2">
      <t>ジュウトウ</t>
    </rPh>
    <rPh sb="2" eb="4">
      <t>カノウ</t>
    </rPh>
    <rPh sb="4" eb="6">
      <t>トクテイ</t>
    </rPh>
    <rPh sb="6" eb="8">
      <t>サイニュウ</t>
    </rPh>
    <phoneticPr fontId="32"/>
  </si>
  <si>
    <t>介護保険特別会計</t>
    <phoneticPr fontId="7"/>
  </si>
  <si>
    <t xml:space="preserve">基準財政需要額算入見込額 </t>
    <rPh sb="0" eb="2">
      <t>キジュン</t>
    </rPh>
    <rPh sb="2" eb="4">
      <t>ザイセイ</t>
    </rPh>
    <rPh sb="4" eb="7">
      <t>ジュヨウガク</t>
    </rPh>
    <rPh sb="7" eb="9">
      <t>サンニュウ</t>
    </rPh>
    <rPh sb="9" eb="12">
      <t>ミコミガク</t>
    </rPh>
    <phoneticPr fontId="32"/>
  </si>
  <si>
    <t>後期高齢者医療特別会計</t>
    <phoneticPr fontId="7"/>
  </si>
  <si>
    <t>(Ｆ)</t>
    <phoneticPr fontId="7"/>
  </si>
  <si>
    <t>国民健康保険特別会計</t>
    <phoneticPr fontId="7"/>
  </si>
  <si>
    <t>将来負担比率（(Ｅ)－(Ｆ)）／（(Ｃ)－(Ｄ)）×１００</t>
    <rPh sb="0" eb="2">
      <t>ショウライ</t>
    </rPh>
    <rPh sb="2" eb="4">
      <t>フタン</t>
    </rPh>
    <rPh sb="4" eb="6">
      <t>ヒリツ</t>
    </rPh>
    <phoneticPr fontId="7"/>
  </si>
  <si>
    <t>その他の会計</t>
    <phoneticPr fontId="7"/>
  </si>
  <si>
    <t>公社・
三セク等</t>
    <rPh sb="0" eb="2">
      <t>コウシャ</t>
    </rPh>
    <rPh sb="4" eb="5">
      <t>サン</t>
    </rPh>
    <rPh sb="7" eb="8">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</si>
  <si>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32"/>
  </si>
  <si>
    <t>土地開発公社に係る将来負担額</t>
    <rPh sb="0" eb="2">
      <t>トチ</t>
    </rPh>
    <rPh sb="2" eb="4">
      <t>カイハツ</t>
    </rPh>
    <rPh sb="4" eb="6">
      <t>コウシャ</t>
    </rPh>
    <rPh sb="7" eb="8">
      <t>カカ</t>
    </rPh>
    <rPh sb="9" eb="11">
      <t>ショウライ</t>
    </rPh>
    <rPh sb="11" eb="14">
      <t>フタンガク</t>
    </rPh>
    <phoneticPr fontId="32"/>
  </si>
  <si>
    <t>利子補給に係るもの</t>
  </si>
  <si>
    <t>健全化判断比率</t>
    <rPh sb="0" eb="3">
      <t>ケンゼンカ</t>
    </rPh>
    <rPh sb="3" eb="5">
      <t>ハンダン</t>
    </rPh>
    <rPh sb="5" eb="7">
      <t>ヒリツ</t>
    </rPh>
    <phoneticPr fontId="21"/>
  </si>
  <si>
    <t>平成30年度</t>
    <rPh sb="0" eb="2">
      <t>ヘイセイ</t>
    </rPh>
    <rPh sb="4" eb="6">
      <t>ネンド</t>
    </rPh>
    <phoneticPr fontId="21"/>
  </si>
  <si>
    <t>早期健全化基準</t>
    <phoneticPr fontId="7"/>
  </si>
  <si>
    <t>財政再生基準</t>
    <phoneticPr fontId="7"/>
  </si>
  <si>
    <t>地方独立行政法人に係る将来負担額</t>
    <phoneticPr fontId="7"/>
  </si>
  <si>
    <t>特定財源の額</t>
    <rPh sb="0" eb="2">
      <t>トクテイ</t>
    </rPh>
    <rPh sb="2" eb="4">
      <t>ザイゲン</t>
    </rPh>
    <rPh sb="5" eb="6">
      <t>ガク</t>
    </rPh>
    <phoneticPr fontId="7"/>
  </si>
  <si>
    <t>(Ｂ)</t>
    <phoneticPr fontId="7"/>
  </si>
  <si>
    <t>実質赤字比率</t>
    <rPh sb="0" eb="2">
      <t>ジッシツ</t>
    </rPh>
    <rPh sb="2" eb="4">
      <t>アカジ</t>
    </rPh>
    <rPh sb="4" eb="6">
      <t>ヒリツ</t>
    </rPh>
    <phoneticPr fontId="21"/>
  </si>
  <si>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</si>
  <si>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(Ｃ)</t>
    <phoneticPr fontId="7"/>
  </si>
  <si>
    <t>連結実質赤字比率</t>
    <rPh sb="0" eb="2">
      <t>レンケツ</t>
    </rPh>
    <rPh sb="2" eb="4">
      <t>ジッシツ</t>
    </rPh>
    <rPh sb="4" eb="6">
      <t>アカジ</t>
    </rPh>
    <rPh sb="6" eb="8">
      <t>ヒリツ</t>
    </rPh>
    <phoneticPr fontId="21"/>
  </si>
  <si>
    <t>算入公債費等の額</t>
    <rPh sb="0" eb="2">
      <t>サンニュウ</t>
    </rPh>
    <rPh sb="2" eb="4">
      <t>コウサイ</t>
    </rPh>
    <rPh sb="4" eb="5">
      <t>ヒ</t>
    </rPh>
    <rPh sb="5" eb="6">
      <t>トウ</t>
    </rPh>
    <rPh sb="7" eb="8">
      <t>ガク</t>
    </rPh>
    <phoneticPr fontId="7"/>
  </si>
  <si>
    <t>(Ｄ)</t>
    <phoneticPr fontId="7"/>
  </si>
  <si>
    <t>実質公債費比率</t>
    <rPh sb="0" eb="2">
      <t>ジッシツ</t>
    </rPh>
    <rPh sb="2" eb="5">
      <t>コウサイヒ</t>
    </rPh>
    <rPh sb="5" eb="7">
      <t>ヒリツ</t>
    </rPh>
    <phoneticPr fontId="21"/>
  </si>
  <si>
    <t>(Ｃ)－(Ｄ)</t>
    <phoneticPr fontId="7"/>
  </si>
  <si>
    <t>将来負担比率</t>
    <rPh sb="0" eb="2">
      <t>ショウライ</t>
    </rPh>
    <rPh sb="2" eb="4">
      <t>フタン</t>
    </rPh>
    <rPh sb="4" eb="6">
      <t>ヒリツ</t>
    </rPh>
    <phoneticPr fontId="21"/>
  </si>
  <si>
    <t>実質公債費比率
（(Ａ)－((Ｂ)＋(Ｄ))）／（(Ｃ)－(Ｄ)）×１００</t>
    <rPh sb="0" eb="2">
      <t>ジッシツ</t>
    </rPh>
    <rPh sb="2" eb="4">
      <t>コウサイ</t>
    </rPh>
    <rPh sb="4" eb="5">
      <t>ヒ</t>
    </rPh>
    <rPh sb="5" eb="7">
      <t>ヒリツ</t>
    </rPh>
    <phoneticPr fontId="7"/>
  </si>
  <si>
    <t>(単年度)</t>
    <rPh sb="1" eb="4">
      <t>タンネンド</t>
    </rPh>
    <phoneticPr fontId="7"/>
  </si>
  <si>
    <t>(3ヵ年平均)</t>
    <rPh sb="3" eb="4">
      <t>ネン</t>
    </rPh>
    <rPh sb="4" eb="6">
      <t>ヘイキン</t>
    </rPh>
    <phoneticPr fontId="7"/>
  </si>
  <si>
    <t xml:space="preserve"> </t>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</si>
  <si>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</si>
  <si>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</si>
  <si>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当該団体決算額
（千円）</t>
    <rPh sb="0" eb="2">
      <t>トウガイ</t>
    </rPh>
    <rPh sb="2" eb="4">
      <t>ダンタイ</t>
    </rPh>
    <rPh sb="4" eb="6">
      <t>ケッサン</t>
    </rPh>
    <rPh sb="6" eb="7">
      <t>ガク</t>
    </rPh>
    <rPh sb="9" eb="11">
      <t>センエン</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</si>
  <si>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</si>
  <si>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</si>
  <si>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</si>
  <si>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</si>
  <si>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</si>
  <si>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賃金（物件費）</t>
    <rPh sb="0" eb="2">
      <t>チンギン</t>
    </rPh>
    <rPh sb="3" eb="5">
      <t>ブッケン</t>
    </rPh>
    <rPh sb="5" eb="6">
      <t>ヒ</t>
    </rPh>
    <phoneticPr fontId="7"/>
  </si>
  <si>
    <t>一部事務組合負担金（補助費等）</t>
    <rPh sb="0" eb="2">
      <t>イチブ</t>
    </rPh>
    <rPh sb="2" eb="4">
      <t>ジム</t>
    </rPh>
    <rPh sb="4" eb="6">
      <t>クミアイ</t>
    </rPh>
    <rPh sb="6" eb="9">
      <t>フタンキン</t>
    </rPh>
    <rPh sb="10" eb="13">
      <t>ホジョヒ</t>
    </rPh>
    <rPh sb="13" eb="14">
      <t>トウ</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</si>
  <si>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</si>
  <si>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</si>
  <si>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</si>
  <si>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</si>
  <si>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</si>
  <si>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▲退職金</t>
    <rPh sb="1" eb="3">
      <t>タイショク</t>
    </rPh>
    <rPh sb="3" eb="4">
      <t>キン</t>
    </rPh>
    <phoneticPr fontId="7"/>
  </si>
  <si>
    <t>参考</t>
    <rPh sb="0" eb="2">
      <t>サンコウ</t>
    </rPh>
    <phoneticPr fontId="7"/>
  </si>
  <si>
    <t>当該団体</t>
    <rPh sb="0" eb="2">
      <t>トウガイ</t>
    </rPh>
    <rPh sb="2" eb="4">
      <t>ダンタイ</t>
    </rPh>
    <phoneticPr fontId="7"/>
  </si>
  <si>
    <t>類似団体平均</t>
    <rPh sb="0" eb="2">
      <t>ルイジ</t>
    </rPh>
    <rPh sb="2" eb="4">
      <t>ダンタイ</t>
    </rPh>
    <rPh sb="4" eb="6">
      <t>ヘイキン</t>
    </rPh>
    <phoneticPr fontId="7"/>
  </si>
  <si>
    <t>対比（差引）</t>
    <rPh sb="0" eb="2">
      <t>タイヒ</t>
    </rPh>
    <rPh sb="3" eb="5">
      <t>サシヒキ</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</si>
  <si>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</si>
  <si>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5"/>
  </si>
  <si>
    <t>（注）人口については、各調査対象年度の1月1日現在の住民基本台帳に登載されている人口に基づいている。</t>
    <rPh sb="14" eb="16">
      <t>タイショウ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</si>
  <si>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</si>
  <si>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</si>
  <si>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</si>
  <si>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18"/>
  </si>
  <si>
    <t>満期一括償還地方債の一年当たりの元金償還金に相当するもの
（年度割相当額）</t>
  </si>
  <si>
    <t>公営企業に要する経費の財源とする地方債の償還の財源に
充てたと認められる繰入金</t>
    <phoneticPr fontId="7"/>
  </si>
  <si>
    <t>一部事務組合等の起こした地方債に充てたと認められる
補助金又は負担金</t>
    <phoneticPr fontId="7"/>
  </si>
  <si>
    <t>公債費に準ずる債務負担行為に係るもの</t>
    <phoneticPr fontId="7"/>
  </si>
  <si>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</si>
  <si>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</si>
  <si>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</si>
  <si>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7"/>
  </si>
  <si>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</si>
  <si>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</si>
  <si>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人口１人当たり決算額</t>
    <rPh sb="0" eb="2">
      <t>ジンコウ</t>
    </rPh>
    <rPh sb="2" eb="4">
      <t>ヒトリ</t>
    </rPh>
    <rPh sb="4" eb="5">
      <t>ア</t>
    </rPh>
    <rPh sb="7" eb="10">
      <t>ケッサンガク</t>
    </rPh>
    <phoneticPr fontId="7"/>
  </si>
  <si>
    <t>当該団体(円)</t>
    <rPh sb="0" eb="2">
      <t>トウガイ</t>
    </rPh>
    <rPh sb="2" eb="4">
      <t>ダンタイ</t>
    </rPh>
    <rPh sb="5" eb="6">
      <t>エン</t>
    </rPh>
    <phoneticPr fontId="7"/>
  </si>
  <si>
    <t>増減率(%)(A)</t>
    <rPh sb="0" eb="3">
      <t>ゾウゲンリツ</t>
    </rPh>
    <phoneticPr fontId="7"/>
  </si>
  <si>
    <t>類似団体平均(円)</t>
    <rPh sb="0" eb="2">
      <t>ルイジ</t>
    </rPh>
    <rPh sb="2" eb="4">
      <t>ダンタイ</t>
    </rPh>
    <rPh sb="4" eb="6">
      <t>ヘイキン</t>
    </rPh>
    <rPh sb="7" eb="8">
      <t>エン</t>
    </rPh>
    <phoneticPr fontId="7"/>
  </si>
  <si>
    <t>増減率(%)(B)</t>
    <rPh sb="0" eb="3">
      <t>ゾウゲンリツ</t>
    </rPh>
    <phoneticPr fontId="7"/>
  </si>
  <si>
    <t>(A)-(B)</t>
  </si>
  <si>
    <t xml:space="preserve"> H26</t>
  </si>
  <si>
    <t>うち単独分</t>
    <rPh sb="2" eb="4">
      <t>タンドク</t>
    </rPh>
    <rPh sb="4" eb="5">
      <t>ブン</t>
    </rPh>
    <phoneticPr fontId="7"/>
  </si>
  <si>
    <t xml:space="preserve"> H27</t>
  </si>
  <si>
    <t xml:space="preserve"> H28</t>
  </si>
  <si>
    <t xml:space="preserve"> H29</t>
  </si>
  <si>
    <t xml:space="preserve"> H30</t>
  </si>
  <si>
    <t xml:space="preserve"> 過去５年間平均</t>
    <rPh sb="1" eb="3">
      <t>カコ</t>
    </rPh>
    <rPh sb="4" eb="6">
      <t>ネンカン</t>
    </rPh>
    <rPh sb="6" eb="8">
      <t>ヘイキン</t>
    </rPh>
    <phoneticPr fontId="7"/>
  </si>
  <si>
    <t>類似団体内平均(円)</t>
    <rPh sb="0" eb="2">
      <t>ルイジ</t>
    </rPh>
    <rPh sb="2" eb="4">
      <t>ダンタイ</t>
    </rPh>
    <phoneticPr fontId="7"/>
  </si>
  <si>
    <t xml:space="preserve"> </t>
    <phoneticPr fontId="7"/>
  </si>
  <si>
    <t xml:space="preserve"> </t>
    <phoneticPr fontId="7"/>
  </si>
  <si>
    <t>H26</t>
  </si>
  <si>
    <t>H27</t>
  </si>
  <si>
    <t>H28</t>
  </si>
  <si>
    <t>H29</t>
  </si>
  <si>
    <t>H30</t>
  </si>
  <si>
    <t>▲ 1.34</t>
  </si>
  <si>
    <t>▲ 0.06</t>
  </si>
  <si>
    <t>下水道事業会計</t>
  </si>
  <si>
    <t>一般会計</t>
  </si>
  <si>
    <t>介護保険特別会計</t>
  </si>
  <si>
    <t>国民健康保険特別会計</t>
  </si>
  <si>
    <t>後期高齢者医療特別会計</t>
  </si>
  <si>
    <t>その他会計（赤字）</t>
  </si>
  <si>
    <t>その他会計（黒字）</t>
  </si>
  <si>
    <t>H25末</t>
    <phoneticPr fontId="7"/>
  </si>
  <si>
    <t>H26末</t>
    <phoneticPr fontId="7"/>
  </si>
  <si>
    <t>H27末</t>
    <phoneticPr fontId="7"/>
  </si>
  <si>
    <t>H28末</t>
    <phoneticPr fontId="7"/>
  </si>
  <si>
    <t>H29末</t>
    <phoneticPr fontId="7"/>
  </si>
  <si>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7"/>
  </si>
  <si>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7"/>
  </si>
  <si>
    <t>-</t>
    <phoneticPr fontId="4"/>
  </si>
  <si>
    <t>多摩市土地開発公社</t>
    <phoneticPr fontId="4"/>
  </si>
  <si>
    <t>〇</t>
    <phoneticPr fontId="4"/>
  </si>
  <si>
    <t>公益財団法人多摩市文化振興財団</t>
    <phoneticPr fontId="4"/>
  </si>
  <si>
    <t>多摩都市モノレール株式会社</t>
    <phoneticPr fontId="4"/>
  </si>
  <si>
    <t>多摩ニュータウン環境組合</t>
    <phoneticPr fontId="4"/>
  </si>
  <si>
    <t>東京たま広域資源循環組合</t>
    <phoneticPr fontId="4"/>
  </si>
  <si>
    <t>南多摩斎場組合</t>
    <phoneticPr fontId="4"/>
  </si>
  <si>
    <t>東京都三市収益事業組合</t>
    <phoneticPr fontId="4"/>
  </si>
  <si>
    <t>東京市町村総合事務組合（一般会計）</t>
    <phoneticPr fontId="4"/>
  </si>
  <si>
    <t>東京市町村総合事務組合（交通災害共済事業特別会計）</t>
    <phoneticPr fontId="4"/>
  </si>
  <si>
    <t>東京都市町村議会議員公務災害補償等組合</t>
    <phoneticPr fontId="4"/>
  </si>
  <si>
    <t>東京都市町村職員退職手当組合</t>
    <phoneticPr fontId="4"/>
  </si>
  <si>
    <t>公共建築物等整備保全基金</t>
  </si>
  <si>
    <t>都市計画基金</t>
  </si>
  <si>
    <t>庁舎増改築基金</t>
  </si>
  <si>
    <t>緑化基金</t>
  </si>
  <si>
    <t>福祉基金</t>
    <rPh sb="0" eb="2">
      <t>フクシ</t>
    </rPh>
    <rPh sb="2" eb="4">
      <t>キキン</t>
    </rPh>
    <phoneticPr fontId="20"/>
  </si>
  <si>
    <t>-</t>
    <phoneticPr fontId="4"/>
  </si>
  <si>
    <t>-</t>
    <phoneticPr fontId="4"/>
  </si>
  <si>
    <t>-</t>
    <phoneticPr fontId="4"/>
  </si>
  <si>
    <t>-</t>
    <phoneticPr fontId="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</si>
  <si>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</si>
  <si>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</si>
  <si>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</si>
  <si>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地方債の発行抑制を行ってきた結果、将来負担比率は生じていないため、グラフには表示されなかった。</t>
    <rPh sb="1" eb="4">
      <t>チホウサイ</t>
    </rPh>
    <rPh sb="5" eb="7">
      <t>ハッコウ</t>
    </rPh>
    <rPh sb="7" eb="9">
      <t>ヨクセイ</t>
    </rPh>
    <rPh sb="10" eb="11">
      <t>オコナ</t>
    </rPh>
    <rPh sb="15" eb="17">
      <t>ケッカ</t>
    </rPh>
    <rPh sb="18" eb="20">
      <t>ショウライ</t>
    </rPh>
    <rPh sb="20" eb="22">
      <t>フタン</t>
    </rPh>
    <rPh sb="22" eb="24">
      <t>ヒリツ</t>
    </rPh>
    <rPh sb="25" eb="26">
      <t>ショウ</t>
    </rPh>
    <rPh sb="39" eb="41">
      <t>ヒョウジ</t>
    </rPh>
    <phoneticPr fontId="7"/>
  </si>
  <si>
    <t>(　参考　）</t>
    <rPh sb="2" eb="4">
      <t>サンコウ</t>
    </rPh>
    <phoneticPr fontId="7"/>
  </si>
  <si>
    <t>当該団体値</t>
    <rPh sb="0" eb="2">
      <t>トウガイ</t>
    </rPh>
    <rPh sb="2" eb="4">
      <t>ダンタイ</t>
    </rPh>
    <rPh sb="4" eb="5">
      <t>アタイ</t>
    </rPh>
    <phoneticPr fontId="7"/>
  </si>
  <si>
    <t>将来負担比率</t>
    <phoneticPr fontId="7"/>
  </si>
  <si>
    <t>有形固定資産減価償却率</t>
    <phoneticPr fontId="7"/>
  </si>
  <si>
    <t>類似団体内平均値</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</si>
  <si>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</si>
  <si>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実質公債費比率</t>
    <phoneticPr fontId="7"/>
  </si>
  <si>
    <t xml:space="preserve">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</si>
</sst>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quot;-&quot;"/>
    <numFmt numFmtId="192" formatCode="#,##0\ &quot;F&quot;;[Red]\-#,##0\ &quot;F&quot;"/>
    <numFmt numFmtId="193" formatCode="#,##0.0_);[Red]\(#,##0.0\)"/>
  </numFmts>
  <fonts count="54"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8"/>
      <name val="ＭＳ ゴシック"/>
      <family val="3"/>
      <charset val="128"/>
    </font>
    <font>
      <sz val="9"/>
      <color rgb="FF0000CC"/>
      <name val="ＭＳ ゴシック"/>
      <family val="3"/>
      <charset val="128"/>
    </font>
    <font>
      <sz val="10"/>
      <color indexed="8"/>
      <name val="Arial"/>
      <family val="2"/>
    </font>
    <font>
      <sz val="8"/>
      <name val="Arial"/>
      <family val="2"/>
    </font>
    <font>
      <b/>
      <sz val="12"/>
      <name val="Arial"/>
      <family val="2"/>
    </font>
    <font>
      <sz val="10"/>
      <name val="Arial"/>
      <family val="2"/>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6"/>
      <name val="ＭＳ Ｐゴシック"/>
      <family val="3"/>
      <charset val="128"/>
    </font>
    <font>
      <i/>
      <sz val="11"/>
      <color indexed="23"/>
      <name val="ＭＳ Ｐゴシック"/>
      <family val="3"/>
      <charset val="128"/>
    </font>
    <font>
      <sz val="11"/>
      <color indexed="17"/>
      <name val="ＭＳ Ｐゴシック"/>
      <family val="3"/>
      <charset val="128"/>
    </font>
    <font>
      <sz val="11"/>
      <color theme="1"/>
      <name val="ＭＳ Ｐゴシック"/>
      <family val="3"/>
      <charset val="128"/>
    </font>
    <font>
      <sz val="14"/>
      <color theme="1"/>
      <name val="ＭＳ Ｐゴシック"/>
      <family val="3"/>
      <charset val="128"/>
    </font>
  </fonts>
  <fills count="14">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42"/>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bottom style="double">
        <color indexed="52"/>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5" fillId="0" borderId="0">
      <alignment vertical="center"/>
    </xf>
    <xf numFmtId="0" fontId="17" fillId="0" borderId="0"/>
    <xf numFmtId="0" fontId="17" fillId="0" borderId="0">
      <alignment vertical="center"/>
    </xf>
    <xf numFmtId="0" fontId="15" fillId="0" borderId="0">
      <alignment vertical="center"/>
    </xf>
    <xf numFmtId="0" fontId="3" fillId="0" borderId="0">
      <alignment vertical="center"/>
    </xf>
    <xf numFmtId="0" fontId="2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7" fillId="0" borderId="0">
      <alignment vertical="center"/>
    </xf>
    <xf numFmtId="0" fontId="17" fillId="0" borderId="0">
      <alignment vertical="center"/>
    </xf>
    <xf numFmtId="0" fontId="17" fillId="0" borderId="0"/>
    <xf numFmtId="0" fontId="17"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191" fontId="41" fillId="0" borderId="0" applyFill="0" applyBorder="0" applyAlignment="0"/>
    <xf numFmtId="38" fontId="42" fillId="11" borderId="0" applyNumberFormat="0" applyBorder="0" applyAlignment="0" applyProtection="0"/>
    <xf numFmtId="0" fontId="43" fillId="0" borderId="2" applyNumberFormat="0" applyAlignment="0" applyProtection="0">
      <alignment horizontal="left" vertical="center"/>
    </xf>
    <xf numFmtId="0" fontId="43" fillId="0" borderId="31">
      <alignment horizontal="left" vertical="center"/>
    </xf>
    <xf numFmtId="10" fontId="42" fillId="12" borderId="34" applyNumberFormat="0" applyBorder="0" applyAlignment="0" applyProtection="0"/>
    <xf numFmtId="192" fontId="17" fillId="0" borderId="0"/>
    <xf numFmtId="0" fontId="44" fillId="0" borderId="0"/>
    <xf numFmtId="10" fontId="44" fillId="0" borderId="0" applyFont="0" applyFill="0" applyBorder="0" applyAlignment="0" applyProtection="0"/>
    <xf numFmtId="0" fontId="51" fillId="9" borderId="0" applyNumberFormat="0" applyBorder="0" applyAlignment="0" applyProtection="0">
      <alignment vertical="center"/>
    </xf>
    <xf numFmtId="0" fontId="50"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8" fillId="0" borderId="188" applyNumberFormat="0" applyFill="0" applyAlignment="0" applyProtection="0">
      <alignment vertical="center"/>
    </xf>
    <xf numFmtId="0" fontId="47" fillId="13" borderId="0" applyNumberFormat="0" applyBorder="0" applyAlignment="0" applyProtection="0">
      <alignment vertical="center"/>
    </xf>
    <xf numFmtId="0" fontId="45" fillId="10" borderId="0" applyNumberFormat="0" applyBorder="0" applyAlignment="0" applyProtection="0">
      <alignment vertical="center"/>
    </xf>
    <xf numFmtId="0" fontId="52" fillId="0" borderId="0">
      <alignment vertical="center"/>
    </xf>
    <xf numFmtId="38" fontId="1" fillId="0" borderId="0" applyFont="0" applyFill="0" applyBorder="0" applyAlignment="0" applyProtection="0">
      <alignment vertical="center"/>
    </xf>
    <xf numFmtId="38" fontId="52" fillId="0" borderId="0" applyFont="0" applyFill="0" applyBorder="0" applyAlignment="0" applyProtection="0">
      <alignment vertical="center"/>
    </xf>
    <xf numFmtId="38" fontId="17" fillId="0" borderId="0" applyFont="0" applyFill="0" applyBorder="0" applyAlignment="0" applyProtection="0">
      <alignment vertical="center"/>
    </xf>
    <xf numFmtId="0" fontId="52" fillId="0" borderId="0">
      <alignment vertical="center"/>
    </xf>
    <xf numFmtId="0" fontId="1" fillId="0" borderId="0">
      <alignment vertical="center"/>
    </xf>
  </cellStyleXfs>
  <cellXfs count="1339">
    <xf numFmtId="0" fontId="0" fillId="0" borderId="0" xfId="0">
      <alignment vertical="center"/>
    </xf>
    <xf numFmtId="0" fontId="3" fillId="0" borderId="0" xfId="1">
      <alignment vertical="center"/>
    </xf>
    <xf numFmtId="0" fontId="5" fillId="0" borderId="0" xfId="1" applyFont="1">
      <alignment vertical="center"/>
    </xf>
    <xf numFmtId="0" fontId="6" fillId="0" borderId="0" xfId="1" applyFont="1" applyAlignment="1">
      <alignment horizontal="right" vertical="center"/>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0" borderId="7" xfId="1" applyFont="1" applyFill="1" applyBorder="1" applyAlignment="1">
      <alignment horizontal="center" vertical="center" wrapText="1"/>
    </xf>
    <xf numFmtId="176" fontId="8" fillId="0" borderId="4" xfId="1" applyNumberFormat="1" applyFont="1" applyFill="1" applyBorder="1" applyAlignment="1" applyProtection="1">
      <alignment horizontal="right" vertical="center" shrinkToFit="1"/>
    </xf>
    <xf numFmtId="176" fontId="8" fillId="0" borderId="5" xfId="1" applyNumberFormat="1" applyFont="1" applyFill="1" applyBorder="1" applyAlignment="1" applyProtection="1">
      <alignment horizontal="right" vertical="center" shrinkToFit="1"/>
    </xf>
    <xf numFmtId="176" fontId="8" fillId="0" borderId="10" xfId="1"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6" fontId="8" fillId="0" borderId="14" xfId="1" applyNumberFormat="1" applyFont="1" applyFill="1" applyBorder="1" applyAlignment="1" applyProtection="1">
      <alignment horizontal="right" vertical="center" shrinkToFit="1"/>
    </xf>
    <xf numFmtId="176" fontId="8" fillId="0" borderId="15" xfId="1" applyNumberFormat="1" applyFont="1" applyFill="1" applyBorder="1" applyAlignment="1" applyProtection="1">
      <alignment horizontal="right" vertical="center" shrinkToFit="1"/>
    </xf>
    <xf numFmtId="176" fontId="8" fillId="0" borderId="16" xfId="1" applyNumberFormat="1" applyFont="1" applyFill="1" applyBorder="1" applyAlignment="1" applyProtection="1">
      <alignment horizontal="right" vertical="center" shrinkToFit="1"/>
    </xf>
    <xf numFmtId="0" fontId="8" fillId="0" borderId="17" xfId="1" applyFont="1" applyFill="1" applyBorder="1" applyAlignment="1">
      <alignment horizontal="center" vertical="center"/>
    </xf>
    <xf numFmtId="176" fontId="8" fillId="0" borderId="20" xfId="1" applyNumberFormat="1" applyFont="1" applyFill="1" applyBorder="1" applyAlignment="1" applyProtection="1">
      <alignment horizontal="right" vertical="center" shrinkToFit="1"/>
    </xf>
    <xf numFmtId="176" fontId="8" fillId="0" borderId="21" xfId="1" applyNumberFormat="1" applyFont="1" applyFill="1" applyBorder="1" applyAlignment="1" applyProtection="1">
      <alignment horizontal="right" vertical="center" shrinkToFit="1"/>
    </xf>
    <xf numFmtId="176" fontId="8" fillId="0" borderId="22" xfId="1" applyNumberFormat="1" applyFont="1" applyFill="1" applyBorder="1" applyAlignment="1" applyProtection="1">
      <alignment horizontal="right" vertical="center" shrinkToFit="1"/>
    </xf>
    <xf numFmtId="0" fontId="8" fillId="0" borderId="0" xfId="2" applyFont="1">
      <alignment vertical="center"/>
    </xf>
    <xf numFmtId="0" fontId="3" fillId="0" borderId="0" xfId="2">
      <alignment vertical="center"/>
    </xf>
    <xf numFmtId="0" fontId="6" fillId="0" borderId="0" xfId="2" applyFont="1" applyAlignment="1">
      <alignment horizontal="right" vertical="center"/>
    </xf>
    <xf numFmtId="0" fontId="8" fillId="3" borderId="1" xfId="2" applyFont="1" applyFill="1" applyBorder="1" applyAlignment="1"/>
    <xf numFmtId="0" fontId="8" fillId="3" borderId="2" xfId="2" applyFont="1" applyFill="1" applyBorder="1" applyAlignment="1">
      <alignment horizontal="right" vertical="top"/>
    </xf>
    <xf numFmtId="0" fontId="8" fillId="3" borderId="3" xfId="2" applyFont="1" applyFill="1" applyBorder="1" applyAlignment="1">
      <alignment horizontal="right" vertical="top"/>
    </xf>
    <xf numFmtId="0" fontId="8" fillId="3" borderId="23"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10" xfId="2" applyFont="1" applyFill="1" applyBorder="1" applyAlignment="1">
      <alignment horizontal="center" vertical="center"/>
    </xf>
    <xf numFmtId="0" fontId="8" fillId="0" borderId="24" xfId="2" applyFont="1" applyFill="1" applyBorder="1" applyAlignment="1">
      <alignment vertical="center" wrapText="1"/>
    </xf>
    <xf numFmtId="176" fontId="8" fillId="0" borderId="27" xfId="2" applyNumberFormat="1" applyFont="1" applyFill="1" applyBorder="1" applyAlignment="1">
      <alignment horizontal="right" vertical="center" shrinkToFit="1"/>
    </xf>
    <xf numFmtId="176" fontId="8" fillId="0" borderId="28" xfId="2" applyNumberFormat="1" applyFont="1" applyFill="1" applyBorder="1" applyAlignment="1">
      <alignment horizontal="right" vertical="center" shrinkToFit="1"/>
    </xf>
    <xf numFmtId="176" fontId="8" fillId="0" borderId="29" xfId="2" applyNumberFormat="1" applyFont="1" applyFill="1" applyBorder="1" applyAlignment="1">
      <alignment horizontal="right" vertical="center" shrinkToFit="1"/>
    </xf>
    <xf numFmtId="0" fontId="8" fillId="0" borderId="30" xfId="2" applyFont="1" applyFill="1" applyBorder="1" applyAlignment="1">
      <alignment vertical="center"/>
    </xf>
    <xf numFmtId="176" fontId="8" fillId="0" borderId="33" xfId="2" applyNumberFormat="1" applyFont="1" applyFill="1" applyBorder="1" applyAlignment="1">
      <alignment horizontal="right" vertical="center" shrinkToFit="1"/>
    </xf>
    <xf numFmtId="176" fontId="8" fillId="0" borderId="34" xfId="2" applyNumberFormat="1" applyFont="1" applyFill="1" applyBorder="1" applyAlignment="1">
      <alignment horizontal="right" vertical="center" shrinkToFit="1"/>
    </xf>
    <xf numFmtId="176" fontId="8" fillId="0" borderId="35" xfId="2" applyNumberFormat="1" applyFont="1" applyFill="1" applyBorder="1" applyAlignment="1">
      <alignment horizontal="right" vertical="center" shrinkToFit="1"/>
    </xf>
    <xf numFmtId="0" fontId="8" fillId="0" borderId="11" xfId="2" applyFont="1" applyFill="1" applyBorder="1" applyAlignment="1">
      <alignment vertical="center"/>
    </xf>
    <xf numFmtId="0" fontId="8" fillId="0" borderId="17" xfId="2" applyFont="1" applyFill="1" applyBorder="1" applyAlignment="1">
      <alignment vertical="center"/>
    </xf>
    <xf numFmtId="176" fontId="8" fillId="0" borderId="20" xfId="2" applyNumberFormat="1" applyFont="1" applyFill="1" applyBorder="1" applyAlignment="1">
      <alignment horizontal="right" vertical="center" shrinkToFit="1"/>
    </xf>
    <xf numFmtId="176" fontId="8" fillId="0" borderId="21" xfId="2" applyNumberFormat="1" applyFont="1" applyFill="1" applyBorder="1" applyAlignment="1">
      <alignment horizontal="right" vertical="center" shrinkToFit="1"/>
    </xf>
    <xf numFmtId="176" fontId="8" fillId="0" borderId="22" xfId="2" applyNumberFormat="1" applyFont="1" applyFill="1" applyBorder="1" applyAlignment="1">
      <alignment horizontal="right" vertical="center" shrinkToFit="1"/>
    </xf>
    <xf numFmtId="0" fontId="9" fillId="0" borderId="0" xfId="2" applyFont="1" applyFill="1" applyBorder="1" applyAlignment="1"/>
    <xf numFmtId="0" fontId="9" fillId="0" borderId="0" xfId="2" applyNumberFormat="1" applyFont="1" applyFill="1" applyBorder="1" applyAlignment="1">
      <alignment vertical="center" wrapText="1"/>
    </xf>
    <xf numFmtId="0" fontId="9" fillId="0" borderId="0" xfId="2" applyNumberFormat="1" applyFont="1" applyBorder="1" applyAlignment="1">
      <alignment vertical="center" wrapText="1"/>
    </xf>
    <xf numFmtId="0" fontId="8" fillId="0" borderId="0" xfId="2" applyNumberFormat="1" applyFont="1" applyFill="1" applyBorder="1" applyAlignment="1">
      <alignment vertical="center"/>
    </xf>
    <xf numFmtId="0" fontId="5" fillId="0" borderId="0" xfId="3" applyFont="1">
      <alignment vertical="center"/>
    </xf>
    <xf numFmtId="0" fontId="3" fillId="0" borderId="0" xfId="3">
      <alignment vertical="center"/>
    </xf>
    <xf numFmtId="0" fontId="6" fillId="0" borderId="0" xfId="3" applyFont="1" applyAlignment="1">
      <alignment horizontal="center" vertical="center"/>
    </xf>
    <xf numFmtId="0" fontId="9" fillId="2" borderId="1" xfId="3" applyFont="1" applyFill="1" applyBorder="1" applyAlignment="1"/>
    <xf numFmtId="0" fontId="9" fillId="2" borderId="2" xfId="3" applyFont="1" applyFill="1" applyBorder="1" applyAlignment="1"/>
    <xf numFmtId="0" fontId="9" fillId="2" borderId="2" xfId="3" applyFont="1" applyFill="1" applyBorder="1" applyAlignment="1">
      <alignment horizontal="right" vertical="center"/>
    </xf>
    <xf numFmtId="0" fontId="9" fillId="2" borderId="3" xfId="3" applyFont="1" applyFill="1" applyBorder="1" applyAlignment="1">
      <alignment horizontal="right" vertical="top"/>
    </xf>
    <xf numFmtId="0" fontId="9" fillId="2" borderId="23"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6" xfId="3" applyFont="1" applyFill="1" applyBorder="1" applyAlignment="1">
      <alignment horizontal="center" vertical="center"/>
    </xf>
    <xf numFmtId="0" fontId="9" fillId="0" borderId="37" xfId="3" applyFont="1" applyFill="1" applyBorder="1" applyAlignment="1">
      <alignment vertical="center" wrapText="1"/>
    </xf>
    <xf numFmtId="177" fontId="9" fillId="0" borderId="27" xfId="3" applyNumberFormat="1" applyFont="1" applyFill="1" applyBorder="1" applyAlignment="1" applyProtection="1">
      <alignment horizontal="right" vertical="center" shrinkToFit="1"/>
    </xf>
    <xf numFmtId="177" fontId="9" fillId="0" borderId="28" xfId="3" applyNumberFormat="1" applyFont="1" applyFill="1" applyBorder="1" applyAlignment="1" applyProtection="1">
      <alignment horizontal="right" vertical="center" shrinkToFit="1"/>
    </xf>
    <xf numFmtId="177" fontId="9" fillId="0" borderId="29" xfId="3" applyNumberFormat="1" applyFont="1" applyFill="1" applyBorder="1" applyAlignment="1" applyProtection="1">
      <alignment horizontal="right" vertical="center" shrinkToFit="1"/>
    </xf>
    <xf numFmtId="0" fontId="9" fillId="0" borderId="39" xfId="3" applyFont="1" applyFill="1" applyBorder="1" applyAlignment="1">
      <alignment vertical="center"/>
    </xf>
    <xf numFmtId="177" fontId="9" fillId="0" borderId="33" xfId="3" applyNumberFormat="1" applyFont="1" applyFill="1" applyBorder="1" applyAlignment="1" applyProtection="1">
      <alignment horizontal="right" vertical="center" shrinkToFit="1"/>
    </xf>
    <xf numFmtId="177" fontId="9" fillId="0" borderId="34" xfId="3" applyNumberFormat="1" applyFont="1" applyFill="1" applyBorder="1" applyAlignment="1" applyProtection="1">
      <alignment horizontal="right" vertical="center" shrinkToFit="1"/>
    </xf>
    <xf numFmtId="177" fontId="9" fillId="0" borderId="35" xfId="3" applyNumberFormat="1" applyFont="1" applyFill="1" applyBorder="1" applyAlignment="1" applyProtection="1">
      <alignment horizontal="right" vertical="center" shrinkToFit="1"/>
    </xf>
    <xf numFmtId="0" fontId="9" fillId="0" borderId="41" xfId="3" applyFont="1" applyFill="1" applyBorder="1" applyAlignment="1">
      <alignment vertical="center"/>
    </xf>
    <xf numFmtId="0" fontId="9" fillId="0" borderId="44" xfId="3" applyFont="1" applyFill="1" applyBorder="1" applyAlignment="1">
      <alignment vertical="center"/>
    </xf>
    <xf numFmtId="177" fontId="9" fillId="0" borderId="20" xfId="3" applyNumberFormat="1" applyFont="1" applyFill="1" applyBorder="1" applyAlignment="1" applyProtection="1">
      <alignment horizontal="right" vertical="center" shrinkToFit="1"/>
    </xf>
    <xf numFmtId="177" fontId="9" fillId="0" borderId="21" xfId="3" applyNumberFormat="1" applyFont="1" applyFill="1" applyBorder="1" applyAlignment="1" applyProtection="1">
      <alignment horizontal="right" vertical="center" shrinkToFit="1"/>
    </xf>
    <xf numFmtId="177" fontId="9" fillId="0" borderId="22" xfId="3" applyNumberFormat="1" applyFont="1" applyFill="1" applyBorder="1" applyAlignment="1" applyProtection="1">
      <alignment horizontal="right" vertical="center" shrinkToFit="1"/>
    </xf>
    <xf numFmtId="0" fontId="9" fillId="0" borderId="0" xfId="3" applyFont="1" applyAlignment="1"/>
    <xf numFmtId="0" fontId="10" fillId="0" borderId="0" xfId="3" applyFont="1" applyAlignment="1"/>
    <xf numFmtId="0" fontId="10" fillId="0" borderId="0" xfId="3" applyFont="1">
      <alignment vertical="center"/>
    </xf>
    <xf numFmtId="177" fontId="10" fillId="0" borderId="0" xfId="3" applyNumberFormat="1" applyFont="1" applyAlignment="1">
      <alignment horizontal="right" vertical="center" shrinkToFit="1"/>
    </xf>
    <xf numFmtId="0" fontId="10" fillId="4" borderId="1" xfId="3" applyFont="1" applyFill="1" applyBorder="1" applyAlignment="1"/>
    <xf numFmtId="0" fontId="10" fillId="4" borderId="2" xfId="3" applyFont="1" applyFill="1" applyBorder="1" applyAlignment="1"/>
    <xf numFmtId="0" fontId="10" fillId="4" borderId="2" xfId="3" applyFont="1" applyFill="1" applyBorder="1" applyAlignment="1">
      <alignment horizontal="right" vertical="center"/>
    </xf>
    <xf numFmtId="0" fontId="10" fillId="4" borderId="3" xfId="3" applyFont="1" applyFill="1" applyBorder="1" applyAlignment="1">
      <alignment horizontal="right" vertical="top"/>
    </xf>
    <xf numFmtId="0" fontId="10" fillId="4" borderId="23" xfId="3" applyFont="1" applyFill="1" applyBorder="1" applyAlignment="1">
      <alignment horizontal="center" vertical="center"/>
    </xf>
    <xf numFmtId="0" fontId="10" fillId="4" borderId="5" xfId="3" applyFont="1" applyFill="1" applyBorder="1" applyAlignment="1">
      <alignment horizontal="center" vertical="center"/>
    </xf>
    <xf numFmtId="0" fontId="10" fillId="4" borderId="6" xfId="3" applyFont="1" applyFill="1" applyBorder="1" applyAlignment="1">
      <alignment horizontal="center" vertical="center"/>
    </xf>
    <xf numFmtId="177" fontId="10" fillId="0" borderId="27" xfId="3" applyNumberFormat="1" applyFont="1" applyBorder="1" applyAlignment="1" applyProtection="1">
      <alignment horizontal="right" vertical="center" shrinkToFit="1"/>
      <protection locked="0"/>
    </xf>
    <xf numFmtId="177" fontId="10" fillId="0" borderId="28" xfId="3" applyNumberFormat="1" applyFont="1" applyBorder="1" applyAlignment="1" applyProtection="1">
      <alignment horizontal="right" vertical="center" shrinkToFit="1"/>
      <protection locked="0"/>
    </xf>
    <xf numFmtId="177" fontId="10" fillId="0" borderId="29" xfId="3" applyNumberFormat="1" applyFont="1" applyBorder="1" applyAlignment="1" applyProtection="1">
      <alignment horizontal="right" vertical="center" shrinkToFit="1"/>
      <protection locked="0"/>
    </xf>
    <xf numFmtId="177" fontId="10" fillId="0" borderId="20" xfId="3" applyNumberFormat="1" applyFont="1" applyBorder="1" applyAlignment="1" applyProtection="1">
      <alignment horizontal="right" vertical="center" shrinkToFit="1"/>
      <protection locked="0"/>
    </xf>
    <xf numFmtId="177" fontId="10" fillId="0" borderId="21" xfId="3" applyNumberFormat="1" applyFont="1" applyBorder="1" applyAlignment="1" applyProtection="1">
      <alignment horizontal="right" vertical="center" shrinkToFit="1"/>
      <protection locked="0"/>
    </xf>
    <xf numFmtId="177" fontId="10" fillId="0" borderId="22" xfId="3" applyNumberFormat="1" applyFont="1" applyBorder="1" applyAlignment="1" applyProtection="1">
      <alignment horizontal="right" vertical="center" shrinkToFit="1"/>
      <protection locked="0"/>
    </xf>
    <xf numFmtId="0" fontId="12" fillId="0" borderId="0" xfId="3" applyFont="1" applyAlignment="1">
      <alignment horizontal="center" vertical="center" wrapText="1"/>
    </xf>
    <xf numFmtId="0" fontId="10" fillId="0" borderId="0" xfId="3" applyFont="1" applyAlignment="1">
      <alignment vertical="top"/>
    </xf>
    <xf numFmtId="0" fontId="13" fillId="0" borderId="0" xfId="3" applyFont="1">
      <alignment vertical="center"/>
    </xf>
    <xf numFmtId="0" fontId="12" fillId="0" borderId="0" xfId="3" applyFont="1" applyAlignment="1">
      <alignment vertical="center" wrapText="1"/>
    </xf>
    <xf numFmtId="0" fontId="3" fillId="0" borderId="0" xfId="4">
      <alignment vertical="center"/>
    </xf>
    <xf numFmtId="0" fontId="6" fillId="0" borderId="0" xfId="4" applyFont="1" applyAlignment="1">
      <alignment horizontal="center" vertical="center"/>
    </xf>
    <xf numFmtId="0" fontId="9" fillId="2" borderId="1" xfId="4" applyFont="1" applyFill="1" applyBorder="1" applyAlignment="1"/>
    <xf numFmtId="0" fontId="9" fillId="2" borderId="2" xfId="4" applyFont="1" applyFill="1" applyBorder="1" applyAlignment="1"/>
    <xf numFmtId="0" fontId="9" fillId="2" borderId="2" xfId="4" applyFont="1" applyFill="1" applyBorder="1" applyAlignment="1">
      <alignment horizontal="right" vertical="center"/>
    </xf>
    <xf numFmtId="0" fontId="9" fillId="2" borderId="3" xfId="4" applyFont="1" applyFill="1" applyBorder="1" applyAlignment="1">
      <alignment horizontal="right" vertical="top"/>
    </xf>
    <xf numFmtId="0" fontId="9" fillId="2" borderId="23"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10" xfId="4" applyFont="1" applyFill="1" applyBorder="1" applyAlignment="1">
      <alignment horizontal="center" vertical="center"/>
    </xf>
    <xf numFmtId="0" fontId="9" fillId="0" borderId="37" xfId="4" applyFont="1" applyFill="1" applyBorder="1" applyAlignment="1">
      <alignment vertical="center" wrapText="1"/>
    </xf>
    <xf numFmtId="177" fontId="9" fillId="0" borderId="27" xfId="4" applyNumberFormat="1" applyFont="1" applyFill="1" applyBorder="1" applyAlignment="1" applyProtection="1">
      <alignment horizontal="right" vertical="center" shrinkToFit="1"/>
    </xf>
    <xf numFmtId="177" fontId="9" fillId="0" borderId="28" xfId="4" applyNumberFormat="1" applyFont="1" applyFill="1" applyBorder="1" applyAlignment="1" applyProtection="1">
      <alignment horizontal="right" vertical="center" shrinkToFit="1"/>
    </xf>
    <xf numFmtId="177" fontId="9" fillId="0" borderId="29" xfId="4" applyNumberFormat="1" applyFont="1" applyFill="1" applyBorder="1" applyAlignment="1" applyProtection="1">
      <alignment horizontal="right" vertical="center" shrinkToFit="1"/>
    </xf>
    <xf numFmtId="0" fontId="9" fillId="0" borderId="39" xfId="4" applyFont="1" applyFill="1" applyBorder="1" applyAlignment="1">
      <alignment vertical="center"/>
    </xf>
    <xf numFmtId="177" fontId="9" fillId="0" borderId="33" xfId="4" applyNumberFormat="1" applyFont="1" applyFill="1" applyBorder="1" applyAlignment="1" applyProtection="1">
      <alignment horizontal="right" vertical="center" shrinkToFit="1"/>
    </xf>
    <xf numFmtId="177" fontId="9" fillId="0" borderId="34" xfId="4" applyNumberFormat="1" applyFont="1" applyFill="1" applyBorder="1" applyAlignment="1" applyProtection="1">
      <alignment horizontal="right" vertical="center" shrinkToFit="1"/>
    </xf>
    <xf numFmtId="177" fontId="9" fillId="0" borderId="35" xfId="4" applyNumberFormat="1" applyFont="1" applyFill="1" applyBorder="1" applyAlignment="1" applyProtection="1">
      <alignment horizontal="right" vertical="center" shrinkToFit="1"/>
    </xf>
    <xf numFmtId="0" fontId="9" fillId="0" borderId="41" xfId="4" applyFont="1" applyFill="1" applyBorder="1" applyAlignment="1">
      <alignment vertical="center"/>
    </xf>
    <xf numFmtId="0" fontId="9" fillId="0" borderId="47" xfId="4" applyFont="1" applyFill="1" applyBorder="1" applyAlignment="1">
      <alignment vertical="center"/>
    </xf>
    <xf numFmtId="0" fontId="9" fillId="0" borderId="39" xfId="4" applyFont="1" applyFill="1" applyBorder="1" applyAlignment="1">
      <alignment vertical="center" wrapText="1"/>
    </xf>
    <xf numFmtId="0" fontId="9" fillId="0" borderId="44" xfId="4" applyFont="1" applyFill="1" applyBorder="1" applyAlignment="1">
      <alignment vertical="center"/>
    </xf>
    <xf numFmtId="177" fontId="9" fillId="0" borderId="20" xfId="4" applyNumberFormat="1" applyFont="1" applyFill="1" applyBorder="1" applyAlignment="1" applyProtection="1">
      <alignment horizontal="right" vertical="center" shrinkToFit="1"/>
    </xf>
    <xf numFmtId="177" fontId="9" fillId="0" borderId="21" xfId="4" applyNumberFormat="1" applyFont="1" applyFill="1" applyBorder="1" applyAlignment="1" applyProtection="1">
      <alignment horizontal="right" vertical="center" shrinkToFit="1"/>
    </xf>
    <xf numFmtId="177" fontId="9" fillId="0" borderId="22" xfId="4" applyNumberFormat="1" applyFont="1" applyFill="1" applyBorder="1" applyAlignment="1" applyProtection="1">
      <alignment horizontal="right" vertical="center" shrinkToFit="1"/>
    </xf>
    <xf numFmtId="0" fontId="9" fillId="0" borderId="0" xfId="4" applyFont="1" applyFill="1" applyBorder="1" applyAlignment="1"/>
    <xf numFmtId="0" fontId="9" fillId="0" borderId="0" xfId="4" applyFont="1" applyFill="1" applyBorder="1" applyAlignment="1">
      <alignment vertical="center"/>
    </xf>
    <xf numFmtId="0" fontId="9" fillId="0" borderId="0" xfId="4" applyFont="1" applyFill="1" applyBorder="1" applyAlignment="1">
      <alignment horizontal="left" vertical="center"/>
    </xf>
    <xf numFmtId="177" fontId="9" fillId="0" borderId="0" xfId="4" applyNumberFormat="1" applyFont="1" applyFill="1" applyBorder="1" applyAlignment="1" applyProtection="1">
      <alignment horizontal="right" vertical="center"/>
    </xf>
    <xf numFmtId="0" fontId="6" fillId="0" borderId="0" xfId="1" applyFont="1" applyAlignment="1">
      <alignment horizontal="right"/>
    </xf>
    <xf numFmtId="0" fontId="14" fillId="2" borderId="1" xfId="1" applyFont="1" applyFill="1" applyBorder="1" applyAlignment="1"/>
    <xf numFmtId="0" fontId="14" fillId="2" borderId="2" xfId="1" applyFont="1" applyFill="1" applyBorder="1" applyAlignment="1">
      <alignment horizontal="right" vertical="top"/>
    </xf>
    <xf numFmtId="0" fontId="14" fillId="2" borderId="3" xfId="1" applyFont="1" applyFill="1" applyBorder="1" applyAlignment="1">
      <alignment horizontal="right" vertical="top"/>
    </xf>
    <xf numFmtId="0" fontId="16" fillId="4" borderId="5" xfId="5" applyFont="1" applyFill="1" applyBorder="1" applyAlignment="1">
      <alignment horizontal="center" vertical="center"/>
    </xf>
    <xf numFmtId="0" fontId="16" fillId="4" borderId="6" xfId="5" applyFont="1" applyFill="1" applyBorder="1" applyAlignment="1">
      <alignment horizontal="center" vertical="center"/>
    </xf>
    <xf numFmtId="0" fontId="14" fillId="0" borderId="7" xfId="1" applyFont="1" applyFill="1" applyBorder="1" applyAlignment="1">
      <alignment horizontal="center" vertical="center" wrapText="1"/>
    </xf>
    <xf numFmtId="177" fontId="14" fillId="0" borderId="5" xfId="5" applyNumberFormat="1" applyFont="1" applyFill="1" applyBorder="1" applyAlignment="1" applyProtection="1">
      <alignment horizontal="right" vertical="center" shrinkToFit="1"/>
    </xf>
    <xf numFmtId="177" fontId="14" fillId="0" borderId="10" xfId="5" applyNumberFormat="1" applyFont="1" applyFill="1" applyBorder="1" applyAlignment="1" applyProtection="1">
      <alignment horizontal="right" vertical="center" shrinkToFit="1"/>
    </xf>
    <xf numFmtId="0" fontId="14" fillId="0" borderId="11" xfId="1" applyFont="1" applyFill="1" applyBorder="1" applyAlignment="1">
      <alignment horizontal="center" vertical="center" wrapText="1"/>
    </xf>
    <xf numFmtId="177" fontId="14" fillId="0" borderId="15" xfId="5" applyNumberFormat="1" applyFont="1" applyFill="1" applyBorder="1" applyAlignment="1" applyProtection="1">
      <alignment horizontal="right" vertical="center" shrinkToFit="1"/>
    </xf>
    <xf numFmtId="177" fontId="14" fillId="0" borderId="16" xfId="5" applyNumberFormat="1" applyFont="1" applyFill="1" applyBorder="1" applyAlignment="1" applyProtection="1">
      <alignment horizontal="right" vertical="center" shrinkToFit="1"/>
    </xf>
    <xf numFmtId="177" fontId="14" fillId="0" borderId="34" xfId="5" applyNumberFormat="1" applyFont="1" applyFill="1" applyBorder="1" applyAlignment="1" applyProtection="1">
      <alignment horizontal="right" vertical="center" shrinkToFit="1"/>
    </xf>
    <xf numFmtId="177" fontId="14" fillId="0" borderId="35" xfId="5" applyNumberFormat="1" applyFont="1" applyFill="1" applyBorder="1" applyAlignment="1" applyProtection="1">
      <alignment horizontal="right" vertical="center" shrinkToFit="1"/>
    </xf>
    <xf numFmtId="0" fontId="14" fillId="0" borderId="49" xfId="1" applyFont="1" applyFill="1" applyBorder="1" applyAlignment="1">
      <alignment horizontal="center" vertical="center"/>
    </xf>
    <xf numFmtId="0" fontId="14" fillId="0" borderId="50" xfId="1" applyFont="1" applyFill="1" applyBorder="1" applyAlignment="1">
      <alignment horizontal="center" vertical="center"/>
    </xf>
    <xf numFmtId="0" fontId="14" fillId="0" borderId="1" xfId="1" applyFont="1" applyFill="1" applyBorder="1" applyAlignment="1">
      <alignment horizontal="center" vertical="center"/>
    </xf>
    <xf numFmtId="177" fontId="14" fillId="0" borderId="51" xfId="5" applyNumberFormat="1" applyFont="1" applyFill="1" applyBorder="1" applyAlignment="1" applyProtection="1">
      <alignment horizontal="right" vertical="center" shrinkToFit="1"/>
    </xf>
    <xf numFmtId="177" fontId="14" fillId="0" borderId="6" xfId="5" applyNumberFormat="1" applyFont="1" applyFill="1" applyBorder="1" applyAlignment="1" applyProtection="1">
      <alignment horizontal="right" vertical="center" shrinkToFit="1"/>
    </xf>
    <xf numFmtId="178" fontId="18" fillId="0" borderId="41" xfId="6" applyNumberFormat="1" applyFont="1" applyBorder="1" applyAlignment="1">
      <alignment vertical="center"/>
    </xf>
    <xf numFmtId="178" fontId="18" fillId="0" borderId="48" xfId="6" applyNumberFormat="1" applyFont="1" applyBorder="1" applyAlignment="1">
      <alignment vertical="center"/>
    </xf>
    <xf numFmtId="178" fontId="18" fillId="0" borderId="15" xfId="6" applyNumberFormat="1" applyFont="1" applyBorder="1" applyAlignment="1">
      <alignment horizontal="center" vertical="center" wrapText="1"/>
    </xf>
    <xf numFmtId="178" fontId="18" fillId="0" borderId="39" xfId="6" applyNumberFormat="1" applyFont="1" applyBorder="1" applyAlignment="1">
      <alignment horizontal="center" vertical="center"/>
    </xf>
    <xf numFmtId="178" fontId="18" fillId="0" borderId="31" xfId="6" applyNumberFormat="1" applyFont="1" applyBorder="1" applyAlignment="1">
      <alignment horizontal="center" vertical="center"/>
    </xf>
    <xf numFmtId="178" fontId="18" fillId="0" borderId="42" xfId="6" applyNumberFormat="1" applyFont="1" applyBorder="1" applyAlignment="1">
      <alignment horizontal="center" vertical="center"/>
    </xf>
    <xf numFmtId="0" fontId="17" fillId="0" borderId="0" xfId="6"/>
    <xf numFmtId="178" fontId="18" fillId="0" borderId="37" xfId="6" applyNumberFormat="1" applyFont="1" applyBorder="1" applyAlignment="1">
      <alignment vertical="center"/>
    </xf>
    <xf numFmtId="178" fontId="18" fillId="0" borderId="40" xfId="6" applyNumberFormat="1" applyFont="1" applyBorder="1" applyAlignment="1">
      <alignment vertical="center"/>
    </xf>
    <xf numFmtId="0" fontId="17" fillId="0" borderId="47" xfId="6" applyFont="1" applyBorder="1" applyAlignment="1">
      <alignment vertical="center"/>
    </xf>
    <xf numFmtId="178" fontId="18" fillId="0" borderId="41" xfId="6" applyNumberFormat="1" applyFont="1" applyBorder="1" applyAlignment="1">
      <alignment horizontal="center" vertical="center"/>
    </xf>
    <xf numFmtId="178" fontId="18" fillId="0" borderId="52" xfId="6" applyNumberFormat="1" applyFont="1" applyBorder="1" applyAlignment="1">
      <alignment horizontal="center" vertical="center" wrapText="1"/>
    </xf>
    <xf numFmtId="178" fontId="18" fillId="0" borderId="53" xfId="6" applyNumberFormat="1" applyFont="1" applyBorder="1" applyAlignment="1">
      <alignment horizontal="center" vertical="center"/>
    </xf>
    <xf numFmtId="178" fontId="18" fillId="0" borderId="54" xfId="6" applyNumberFormat="1" applyFont="1" applyBorder="1" applyAlignment="1">
      <alignment horizontal="center" vertical="center" wrapText="1"/>
    </xf>
    <xf numFmtId="178" fontId="18" fillId="0" borderId="34" xfId="6" applyNumberFormat="1" applyFont="1" applyBorder="1" applyAlignment="1">
      <alignment horizontal="center" vertical="center"/>
    </xf>
    <xf numFmtId="178" fontId="18" fillId="0" borderId="48" xfId="6" applyNumberFormat="1" applyFont="1" applyBorder="1" applyAlignment="1">
      <alignment horizontal="center" vertical="center"/>
    </xf>
    <xf numFmtId="179" fontId="18" fillId="0" borderId="15" xfId="6" applyNumberFormat="1" applyFont="1" applyFill="1" applyBorder="1" applyAlignment="1">
      <alignment vertical="center"/>
    </xf>
    <xf numFmtId="179" fontId="18" fillId="0" borderId="41" xfId="6" applyNumberFormat="1" applyFont="1" applyFill="1" applyBorder="1" applyAlignment="1">
      <alignment vertical="center"/>
    </xf>
    <xf numFmtId="180" fontId="18" fillId="0" borderId="55" xfId="6" applyNumberFormat="1" applyFont="1" applyFill="1" applyBorder="1" applyAlignment="1">
      <alignment vertical="center"/>
    </xf>
    <xf numFmtId="179" fontId="18" fillId="0" borderId="53" xfId="6" applyNumberFormat="1" applyFont="1" applyFill="1" applyBorder="1" applyAlignment="1">
      <alignment vertical="center"/>
    </xf>
    <xf numFmtId="180" fontId="18" fillId="0" borderId="56" xfId="6" applyNumberFormat="1" applyFont="1" applyFill="1" applyBorder="1" applyAlignment="1">
      <alignment vertical="center"/>
    </xf>
    <xf numFmtId="180" fontId="18" fillId="0" borderId="15" xfId="6" applyNumberFormat="1" applyFont="1" applyBorder="1" applyAlignment="1">
      <alignment vertical="center"/>
    </xf>
    <xf numFmtId="178" fontId="18" fillId="0" borderId="37" xfId="6" applyNumberFormat="1" applyFont="1" applyBorder="1" applyAlignment="1">
      <alignment horizontal="center" vertical="center"/>
    </xf>
    <xf numFmtId="178" fontId="18" fillId="0" borderId="57" xfId="6" applyNumberFormat="1" applyFont="1" applyBorder="1" applyAlignment="1">
      <alignment horizontal="center" vertical="center"/>
    </xf>
    <xf numFmtId="179" fontId="18" fillId="0" borderId="58" xfId="6" applyNumberFormat="1" applyFont="1" applyFill="1" applyBorder="1" applyAlignment="1">
      <alignment vertical="center"/>
    </xf>
    <xf numFmtId="179" fontId="18" fillId="0" borderId="59" xfId="6" applyNumberFormat="1" applyFont="1" applyFill="1" applyBorder="1" applyAlignment="1">
      <alignment vertical="center"/>
    </xf>
    <xf numFmtId="180" fontId="18" fillId="0" borderId="57" xfId="6" applyNumberFormat="1" applyFont="1" applyFill="1" applyBorder="1" applyAlignment="1">
      <alignment vertical="center"/>
    </xf>
    <xf numFmtId="179" fontId="18" fillId="0" borderId="60" xfId="6" applyNumberFormat="1" applyFont="1" applyFill="1" applyBorder="1" applyAlignment="1">
      <alignment vertical="center"/>
    </xf>
    <xf numFmtId="180" fontId="18" fillId="0" borderId="61" xfId="6" applyNumberFormat="1" applyFont="1" applyFill="1" applyBorder="1" applyAlignment="1">
      <alignment vertical="center"/>
    </xf>
    <xf numFmtId="180" fontId="18" fillId="0" borderId="58" xfId="6" applyNumberFormat="1" applyFont="1" applyBorder="1" applyAlignment="1">
      <alignment vertical="center"/>
    </xf>
    <xf numFmtId="179" fontId="18" fillId="0" borderId="58" xfId="6" applyNumberFormat="1" applyFont="1" applyFill="1" applyBorder="1" applyAlignment="1">
      <alignment vertical="center" wrapText="1"/>
    </xf>
    <xf numFmtId="179" fontId="18" fillId="0" borderId="15" xfId="6" applyNumberFormat="1" applyFont="1" applyBorder="1" applyAlignment="1">
      <alignment vertical="center"/>
    </xf>
    <xf numFmtId="179" fontId="18" fillId="0" borderId="41" xfId="6" applyNumberFormat="1" applyFont="1" applyBorder="1" applyAlignment="1">
      <alignment vertical="center"/>
    </xf>
    <xf numFmtId="180" fontId="18" fillId="0" borderId="55" xfId="6" applyNumberFormat="1" applyFont="1" applyBorder="1" applyAlignment="1">
      <alignment vertical="center"/>
    </xf>
    <xf numFmtId="179" fontId="18" fillId="0" borderId="53" xfId="6" applyNumberFormat="1" applyFont="1" applyBorder="1" applyAlignment="1">
      <alignment vertical="center"/>
    </xf>
    <xf numFmtId="180" fontId="18" fillId="0" borderId="12" xfId="6" applyNumberFormat="1" applyFont="1" applyBorder="1" applyAlignment="1">
      <alignment vertical="center"/>
    </xf>
    <xf numFmtId="0" fontId="17" fillId="0" borderId="34" xfId="6" applyBorder="1"/>
    <xf numFmtId="0" fontId="17" fillId="0" borderId="34" xfId="6" applyBorder="1" applyAlignment="1">
      <alignment vertical="center"/>
    </xf>
    <xf numFmtId="0" fontId="19" fillId="0" borderId="34" xfId="6" applyFont="1" applyBorder="1"/>
    <xf numFmtId="0" fontId="17" fillId="0" borderId="0" xfId="7" applyAlignment="1"/>
    <xf numFmtId="0" fontId="17" fillId="0" borderId="34" xfId="7" applyBorder="1" applyAlignment="1"/>
    <xf numFmtId="177" fontId="17" fillId="0" borderId="34" xfId="7" applyNumberFormat="1" applyBorder="1" applyAlignment="1"/>
    <xf numFmtId="0" fontId="21" fillId="0" borderId="0" xfId="8" applyFont="1" applyFill="1">
      <alignment vertical="center"/>
    </xf>
    <xf numFmtId="49" fontId="21" fillId="0" borderId="0" xfId="8" applyNumberFormat="1" applyFont="1" applyFill="1">
      <alignment vertical="center"/>
    </xf>
    <xf numFmtId="0" fontId="21" fillId="0" borderId="0" xfId="8" applyFont="1">
      <alignment vertical="center"/>
    </xf>
    <xf numFmtId="0" fontId="23" fillId="0" borderId="0" xfId="8" applyFont="1" applyFill="1">
      <alignment vertical="center"/>
    </xf>
    <xf numFmtId="0" fontId="24" fillId="0" borderId="0" xfId="8" applyFont="1" applyFill="1">
      <alignment vertical="center"/>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4" fontId="21" fillId="0" borderId="36" xfId="8" applyNumberFormat="1" applyFont="1" applyFill="1" applyBorder="1" applyAlignment="1">
      <alignment horizontal="right" vertical="center" shrinkToFit="1"/>
    </xf>
    <xf numFmtId="184" fontId="21" fillId="0" borderId="8" xfId="8" applyNumberFormat="1" applyFont="1" applyFill="1" applyBorder="1" applyAlignment="1">
      <alignment horizontal="right" vertical="center" shrinkToFit="1"/>
    </xf>
    <xf numFmtId="184" fontId="21" fillId="0" borderId="9" xfId="8" applyNumberFormat="1" applyFont="1" applyFill="1" applyBorder="1" applyAlignment="1">
      <alignment horizontal="right" vertical="center" shrinkToFit="1"/>
    </xf>
    <xf numFmtId="0" fontId="25" fillId="0" borderId="47" xfId="9" applyFont="1" applyFill="1" applyBorder="1" applyAlignment="1">
      <alignment vertical="center"/>
    </xf>
    <xf numFmtId="184" fontId="21" fillId="0" borderId="36" xfId="8" applyNumberFormat="1" applyFont="1" applyFill="1" applyBorder="1" applyAlignment="1">
      <alignment vertical="center" shrinkToFit="1"/>
    </xf>
    <xf numFmtId="184" fontId="21" fillId="0" borderId="8" xfId="8" applyNumberFormat="1" applyFont="1" applyFill="1" applyBorder="1" applyAlignment="1">
      <alignment vertical="center" shrinkToFit="1"/>
    </xf>
    <xf numFmtId="184" fontId="21" fillId="0" borderId="9" xfId="8" applyNumberFormat="1" applyFont="1" applyFill="1" applyBorder="1" applyAlignment="1">
      <alignment vertical="center" shrinkToFit="1"/>
    </xf>
    <xf numFmtId="0" fontId="21" fillId="0" borderId="7" xfId="8" applyFont="1" applyFill="1" applyBorder="1" applyAlignment="1">
      <alignment horizontal="left" vertical="center"/>
    </xf>
    <xf numFmtId="0" fontId="25" fillId="0" borderId="71" xfId="9" applyFont="1" applyFill="1" applyBorder="1" applyAlignment="1">
      <alignment horizontal="center" vertical="center"/>
    </xf>
    <xf numFmtId="0" fontId="21" fillId="0" borderId="7" xfId="8" applyFont="1" applyFill="1" applyBorder="1" applyAlignment="1">
      <alignment horizontal="center" vertical="center"/>
    </xf>
    <xf numFmtId="0" fontId="21" fillId="0" borderId="74" xfId="8" applyFont="1" applyFill="1" applyBorder="1" applyAlignment="1">
      <alignment horizontal="center" vertical="center"/>
    </xf>
    <xf numFmtId="0" fontId="27" fillId="0" borderId="75" xfId="8" applyFont="1" applyFill="1" applyBorder="1" applyAlignment="1">
      <alignment vertical="center" wrapText="1"/>
    </xf>
    <xf numFmtId="0" fontId="27" fillId="0" borderId="76" xfId="8" applyFont="1" applyFill="1" applyBorder="1" applyAlignment="1">
      <alignment vertical="center" wrapText="1"/>
    </xf>
    <xf numFmtId="181" fontId="21" fillId="0" borderId="74" xfId="8" applyNumberFormat="1" applyFont="1" applyFill="1" applyBorder="1" applyAlignment="1">
      <alignment vertical="center"/>
    </xf>
    <xf numFmtId="181" fontId="21" fillId="0" borderId="75" xfId="8" applyNumberFormat="1" applyFont="1" applyFill="1" applyBorder="1" applyAlignment="1">
      <alignment vertical="center"/>
    </xf>
    <xf numFmtId="181" fontId="21" fillId="0" borderId="76" xfId="8" applyNumberFormat="1" applyFont="1" applyFill="1" applyBorder="1" applyAlignment="1">
      <alignment vertical="center"/>
    </xf>
    <xf numFmtId="0" fontId="21" fillId="0" borderId="7" xfId="8" applyFont="1" applyFill="1" applyBorder="1">
      <alignment vertical="center"/>
    </xf>
    <xf numFmtId="0" fontId="21" fillId="0" borderId="0" xfId="8" applyFont="1" applyFill="1" applyBorder="1">
      <alignment vertical="center"/>
    </xf>
    <xf numFmtId="0" fontId="21" fillId="0" borderId="66" xfId="8" applyFont="1" applyFill="1" applyBorder="1">
      <alignment vertical="center"/>
    </xf>
    <xf numFmtId="49" fontId="21" fillId="0" borderId="7" xfId="8" applyNumberFormat="1" applyFont="1" applyFill="1" applyBorder="1">
      <alignment vertical="center"/>
    </xf>
    <xf numFmtId="49" fontId="21" fillId="0" borderId="0" xfId="8" applyNumberFormat="1" applyFont="1" applyFill="1" applyBorder="1">
      <alignment vertical="center"/>
    </xf>
    <xf numFmtId="0" fontId="21" fillId="0" borderId="0" xfId="8" applyFont="1" applyFill="1" applyBorder="1" applyAlignment="1">
      <alignment vertical="center"/>
    </xf>
    <xf numFmtId="0" fontId="21" fillId="0" borderId="0" xfId="8" applyFont="1" applyFill="1" applyBorder="1" applyAlignment="1">
      <alignment horizontal="center" vertical="center"/>
    </xf>
    <xf numFmtId="49" fontId="21" fillId="0" borderId="0" xfId="8" applyNumberFormat="1" applyFont="1" applyFill="1" applyBorder="1" applyAlignment="1">
      <alignment horizontal="center" vertical="center"/>
    </xf>
    <xf numFmtId="0" fontId="21" fillId="0" borderId="66" xfId="8" applyFont="1" applyFill="1" applyBorder="1" applyAlignment="1">
      <alignment horizontal="center" vertical="center"/>
    </xf>
    <xf numFmtId="0" fontId="21" fillId="0" borderId="74" xfId="8" applyFont="1" applyFill="1" applyBorder="1">
      <alignment vertical="center"/>
    </xf>
    <xf numFmtId="0" fontId="21" fillId="0" borderId="75" xfId="8" applyFont="1" applyFill="1" applyBorder="1">
      <alignment vertical="center"/>
    </xf>
    <xf numFmtId="0" fontId="21" fillId="0" borderId="76" xfId="8" applyFont="1" applyFill="1" applyBorder="1">
      <alignment vertical="center"/>
    </xf>
    <xf numFmtId="0" fontId="21" fillId="0" borderId="0" xfId="10" applyFont="1" applyFill="1">
      <alignment vertical="center"/>
    </xf>
    <xf numFmtId="49" fontId="31" fillId="0" borderId="0" xfId="11" applyNumberFormat="1" applyFont="1">
      <alignment vertical="center"/>
    </xf>
    <xf numFmtId="49" fontId="21" fillId="0" borderId="0" xfId="11" applyNumberFormat="1" applyFont="1">
      <alignment vertical="center"/>
    </xf>
    <xf numFmtId="49" fontId="21" fillId="0" borderId="0" xfId="11" applyNumberFormat="1" applyFont="1" applyFill="1">
      <alignment vertical="center"/>
    </xf>
    <xf numFmtId="0" fontId="21" fillId="0" borderId="0" xfId="11" applyFont="1">
      <alignment vertical="center"/>
    </xf>
    <xf numFmtId="0" fontId="32" fillId="0" borderId="0" xfId="11" applyFont="1">
      <alignment vertical="center"/>
    </xf>
    <xf numFmtId="0" fontId="5" fillId="0" borderId="54" xfId="11" applyFont="1" applyBorder="1" applyAlignment="1">
      <alignment horizontal="center" vertical="center"/>
    </xf>
    <xf numFmtId="0" fontId="5" fillId="0" borderId="54" xfId="11" applyFont="1" applyBorder="1" applyAlignment="1">
      <alignment vertical="center"/>
    </xf>
    <xf numFmtId="0" fontId="21" fillId="0" borderId="0" xfId="11" applyFont="1" applyBorder="1">
      <alignment vertical="center"/>
    </xf>
    <xf numFmtId="0" fontId="21" fillId="0" borderId="12" xfId="11" applyFont="1" applyBorder="1">
      <alignment vertical="center"/>
    </xf>
    <xf numFmtId="0" fontId="21" fillId="0" borderId="54" xfId="11" applyFont="1" applyBorder="1">
      <alignment vertical="center"/>
    </xf>
    <xf numFmtId="0" fontId="21" fillId="0" borderId="41" xfId="11" applyFont="1" applyBorder="1" applyAlignment="1">
      <alignment horizontal="center" vertical="center"/>
    </xf>
    <xf numFmtId="0" fontId="21" fillId="0" borderId="12" xfId="11" applyFont="1" applyBorder="1" applyAlignment="1">
      <alignment horizontal="center" vertical="center"/>
    </xf>
    <xf numFmtId="0" fontId="21" fillId="0" borderId="64" xfId="11" applyFont="1" applyBorder="1" applyAlignment="1">
      <alignment horizontal="center" vertical="center"/>
    </xf>
    <xf numFmtId="0" fontId="21" fillId="0" borderId="0" xfId="11" applyFont="1" applyFill="1" applyBorder="1" applyAlignment="1">
      <alignment horizontal="center" vertical="center" wrapText="1"/>
    </xf>
    <xf numFmtId="0" fontId="21" fillId="0" borderId="54" xfId="11" applyFont="1" applyFill="1" applyBorder="1" applyAlignment="1">
      <alignment horizontal="center" vertical="center" wrapText="1"/>
    </xf>
    <xf numFmtId="0" fontId="21" fillId="0" borderId="0" xfId="11" applyFont="1" applyBorder="1" applyAlignment="1">
      <alignment horizontal="center" vertical="center"/>
    </xf>
    <xf numFmtId="0" fontId="21" fillId="0" borderId="0" xfId="11" applyFont="1" applyFill="1">
      <alignment vertical="center"/>
    </xf>
    <xf numFmtId="0" fontId="25" fillId="0" borderId="0" xfId="11" applyFont="1" applyBorder="1">
      <alignment vertical="center"/>
    </xf>
    <xf numFmtId="0" fontId="25" fillId="0" borderId="0" xfId="11" applyFont="1">
      <alignment vertical="center"/>
    </xf>
    <xf numFmtId="0" fontId="21" fillId="0" borderId="0" xfId="11" applyFont="1" applyAlignment="1">
      <alignment vertical="center" shrinkToFit="1"/>
    </xf>
    <xf numFmtId="49" fontId="21" fillId="6" borderId="0" xfId="12" applyNumberFormat="1" applyFont="1" applyFill="1" applyProtection="1">
      <alignment vertical="center"/>
    </xf>
    <xf numFmtId="0" fontId="21" fillId="6" borderId="0" xfId="12" applyFont="1" applyFill="1" applyProtection="1">
      <alignment vertical="center"/>
    </xf>
    <xf numFmtId="0" fontId="21" fillId="6" borderId="0" xfId="12" applyFont="1" applyFill="1" applyBorder="1" applyAlignment="1" applyProtection="1">
      <alignment vertical="center"/>
    </xf>
    <xf numFmtId="0" fontId="21" fillId="6" borderId="75" xfId="12" applyFont="1" applyFill="1" applyBorder="1" applyProtection="1">
      <alignment vertical="center"/>
    </xf>
    <xf numFmtId="0" fontId="3" fillId="6" borderId="0" xfId="13" applyFill="1" applyProtection="1">
      <alignment vertical="center"/>
    </xf>
    <xf numFmtId="0" fontId="3" fillId="0" borderId="0" xfId="13" applyProtection="1">
      <alignment vertical="center"/>
    </xf>
    <xf numFmtId="0" fontId="33" fillId="6" borderId="0" xfId="12" applyFont="1" applyFill="1" applyAlignment="1" applyProtection="1">
      <alignment vertical="center"/>
    </xf>
    <xf numFmtId="0" fontId="21" fillId="6" borderId="0" xfId="12" applyFont="1" applyFill="1" applyAlignment="1" applyProtection="1">
      <alignment vertical="center"/>
    </xf>
    <xf numFmtId="0" fontId="3" fillId="6" borderId="0" xfId="13" applyFill="1" applyAlignment="1" applyProtection="1">
      <alignment vertical="center"/>
    </xf>
    <xf numFmtId="0" fontId="3" fillId="0" borderId="0" xfId="13" applyAlignment="1" applyProtection="1">
      <alignment vertical="center"/>
    </xf>
    <xf numFmtId="0" fontId="35" fillId="6" borderId="0" xfId="12" applyFont="1" applyFill="1" applyProtection="1">
      <alignment vertical="center"/>
    </xf>
    <xf numFmtId="0" fontId="36" fillId="6" borderId="0" xfId="12" applyFont="1" applyFill="1" applyProtection="1">
      <alignment vertical="center"/>
    </xf>
    <xf numFmtId="0" fontId="36" fillId="6" borderId="0" xfId="13" applyFont="1" applyFill="1" applyProtection="1">
      <alignment vertical="center"/>
    </xf>
    <xf numFmtId="0" fontId="36" fillId="0" borderId="0" xfId="13" applyFont="1" applyProtection="1">
      <alignment vertical="center"/>
    </xf>
    <xf numFmtId="0" fontId="35" fillId="6" borderId="0" xfId="12" applyFont="1" applyFill="1" applyBorder="1" applyProtection="1">
      <alignment vertical="center"/>
    </xf>
    <xf numFmtId="0" fontId="36" fillId="6" borderId="0" xfId="12" applyFont="1" applyFill="1" applyBorder="1" applyProtection="1">
      <alignment vertical="center"/>
    </xf>
    <xf numFmtId="0" fontId="35" fillId="0" borderId="97" xfId="12" applyFont="1" applyBorder="1" applyAlignment="1" applyProtection="1">
      <alignment horizontal="center" vertical="center" shrinkToFit="1"/>
      <protection locked="0"/>
    </xf>
    <xf numFmtId="0" fontId="35" fillId="0" borderId="97" xfId="12" applyFont="1" applyFill="1" applyBorder="1" applyAlignment="1" applyProtection="1">
      <alignment horizontal="center" vertical="center" shrinkToFit="1"/>
      <protection locked="0"/>
    </xf>
    <xf numFmtId="0" fontId="35" fillId="0" borderId="109" xfId="15" applyFont="1" applyBorder="1" applyAlignment="1" applyProtection="1">
      <alignment horizontal="center" vertical="center" shrinkToFit="1"/>
      <protection locked="0"/>
    </xf>
    <xf numFmtId="0" fontId="35" fillId="0" borderId="111" xfId="12" applyFont="1" applyBorder="1" applyAlignment="1" applyProtection="1">
      <alignment horizontal="center" vertical="center" shrinkToFit="1"/>
      <protection locked="0"/>
    </xf>
    <xf numFmtId="0" fontId="35" fillId="0" borderId="111" xfId="12" applyFont="1" applyFill="1" applyBorder="1" applyAlignment="1" applyProtection="1">
      <alignment horizontal="center" vertical="center" shrinkToFit="1"/>
      <protection locked="0"/>
    </xf>
    <xf numFmtId="0" fontId="35" fillId="0" borderId="122" xfId="15" applyFont="1" applyBorder="1" applyAlignment="1" applyProtection="1">
      <alignment horizontal="center" vertical="center" shrinkToFit="1"/>
      <protection locked="0"/>
    </xf>
    <xf numFmtId="0" fontId="35" fillId="8" borderId="20" xfId="12" applyFont="1" applyFill="1" applyBorder="1" applyAlignment="1" applyProtection="1">
      <alignment horizontal="center" vertical="center" shrinkToFit="1"/>
      <protection locked="0"/>
    </xf>
    <xf numFmtId="0" fontId="28" fillId="6" borderId="0" xfId="12" applyFont="1" applyFill="1" applyProtection="1">
      <alignment vertical="center"/>
    </xf>
    <xf numFmtId="0" fontId="35" fillId="0" borderId="135" xfId="12" applyFont="1" applyBorder="1" applyAlignment="1" applyProtection="1">
      <alignment horizontal="center" vertical="center" shrinkToFit="1"/>
      <protection locked="0"/>
    </xf>
    <xf numFmtId="0" fontId="35" fillId="6" borderId="122" xfId="12" applyFont="1" applyFill="1" applyBorder="1" applyAlignment="1" applyProtection="1">
      <alignment horizontal="center" vertical="center" shrinkToFit="1"/>
      <protection locked="0"/>
    </xf>
    <xf numFmtId="0" fontId="3" fillId="6" borderId="0" xfId="13" applyFont="1" applyFill="1" applyProtection="1">
      <alignment vertical="center"/>
    </xf>
    <xf numFmtId="0" fontId="35" fillId="0" borderId="144" xfId="12" applyFont="1" applyBorder="1" applyAlignment="1" applyProtection="1">
      <alignment horizontal="center" vertical="center" shrinkToFit="1"/>
      <protection locked="0"/>
    </xf>
    <xf numFmtId="0" fontId="35" fillId="6" borderId="0" xfId="12" applyFont="1" applyFill="1" applyBorder="1" applyAlignment="1" applyProtection="1">
      <alignment horizontal="center" vertical="center" shrinkToFit="1"/>
    </xf>
    <xf numFmtId="0" fontId="35" fillId="6" borderId="0" xfId="12" applyFont="1" applyFill="1" applyBorder="1" applyAlignment="1" applyProtection="1">
      <alignment horizontal="left" vertical="center" shrinkToFit="1"/>
    </xf>
    <xf numFmtId="177" fontId="35" fillId="6" borderId="0" xfId="12" applyNumberFormat="1" applyFont="1" applyFill="1" applyBorder="1" applyAlignment="1" applyProtection="1">
      <alignment horizontal="right" vertical="center" shrinkToFit="1"/>
    </xf>
    <xf numFmtId="177" fontId="35" fillId="6" borderId="0" xfId="12" applyNumberFormat="1" applyFont="1" applyFill="1" applyBorder="1" applyAlignment="1" applyProtection="1">
      <alignment horizontal="left" vertical="center" shrinkToFit="1"/>
    </xf>
    <xf numFmtId="0" fontId="28" fillId="6" borderId="0" xfId="12" applyFont="1" applyFill="1" applyBorder="1" applyProtection="1">
      <alignment vertical="center"/>
    </xf>
    <xf numFmtId="0" fontId="35" fillId="6" borderId="75" xfId="12" applyFont="1" applyFill="1" applyBorder="1" applyAlignment="1" applyProtection="1">
      <alignment vertical="center"/>
    </xf>
    <xf numFmtId="0" fontId="35" fillId="6" borderId="75" xfId="12" applyFont="1" applyFill="1" applyBorder="1" applyAlignment="1" applyProtection="1">
      <alignment horizontal="center" vertical="center"/>
    </xf>
    <xf numFmtId="0" fontId="35" fillId="6" borderId="31" xfId="12" applyFont="1" applyFill="1" applyBorder="1" applyProtection="1">
      <alignment vertical="center"/>
    </xf>
    <xf numFmtId="0" fontId="35" fillId="6" borderId="1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66" xfId="12" applyFont="1" applyFill="1" applyBorder="1" applyAlignment="1" applyProtection="1">
      <alignment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6" fillId="6" borderId="0" xfId="12" applyFont="1" applyFill="1" applyAlignment="1" applyProtection="1">
      <alignment vertical="center"/>
    </xf>
    <xf numFmtId="0" fontId="36" fillId="6" borderId="0" xfId="12" applyFont="1" applyFill="1" applyBorder="1" applyAlignment="1" applyProtection="1">
      <alignment horizontal="center" vertical="center"/>
    </xf>
    <xf numFmtId="0" fontId="36" fillId="6" borderId="7" xfId="12" applyFont="1" applyFill="1" applyBorder="1" applyAlignment="1" applyProtection="1">
      <alignment vertical="center"/>
    </xf>
    <xf numFmtId="0" fontId="36" fillId="6" borderId="0" xfId="12" applyFont="1" applyFill="1" applyBorder="1" applyAlignment="1" applyProtection="1">
      <alignment vertical="center"/>
    </xf>
    <xf numFmtId="0" fontId="38" fillId="6" borderId="0" xfId="13" applyFont="1" applyFill="1" applyProtection="1">
      <alignment vertical="center"/>
    </xf>
    <xf numFmtId="0" fontId="3" fillId="0" borderId="0" xfId="13">
      <alignment vertical="center"/>
    </xf>
    <xf numFmtId="0" fontId="17" fillId="6" borderId="0" xfId="6" applyFill="1" applyProtection="1">
      <protection hidden="1"/>
    </xf>
    <xf numFmtId="0" fontId="17" fillId="6" borderId="0" xfId="6" applyFill="1"/>
    <xf numFmtId="0" fontId="3" fillId="0" borderId="0" xfId="16" applyFont="1" applyFill="1">
      <alignment vertical="center"/>
    </xf>
    <xf numFmtId="0" fontId="3" fillId="0" borderId="0" xfId="16" applyFont="1" applyFill="1" applyBorder="1">
      <alignment vertical="center"/>
    </xf>
    <xf numFmtId="0" fontId="35" fillId="0" borderId="41" xfId="16" applyFont="1" applyFill="1" applyBorder="1">
      <alignment vertical="center"/>
    </xf>
    <xf numFmtId="0" fontId="3" fillId="0" borderId="12" xfId="16" applyFont="1" applyFill="1" applyBorder="1">
      <alignment vertical="center"/>
    </xf>
    <xf numFmtId="0" fontId="3" fillId="0" borderId="48" xfId="16" applyFont="1" applyFill="1" applyBorder="1">
      <alignment vertical="center"/>
    </xf>
    <xf numFmtId="0" fontId="3" fillId="0" borderId="64" xfId="16" applyFont="1" applyFill="1" applyBorder="1">
      <alignment vertical="center"/>
    </xf>
    <xf numFmtId="178" fontId="5" fillId="0" borderId="0" xfId="16" applyNumberFormat="1" applyFont="1" applyFill="1" applyBorder="1">
      <alignment vertical="center"/>
    </xf>
    <xf numFmtId="0" fontId="3" fillId="0" borderId="38" xfId="16" applyFont="1" applyFill="1" applyBorder="1">
      <alignment vertical="center"/>
    </xf>
    <xf numFmtId="0" fontId="3" fillId="6" borderId="41" xfId="16" applyFont="1" applyFill="1" applyBorder="1">
      <alignment vertical="center"/>
    </xf>
    <xf numFmtId="0" fontId="3" fillId="6" borderId="12" xfId="16" applyFont="1" applyFill="1" applyBorder="1">
      <alignment vertical="center"/>
    </xf>
    <xf numFmtId="0" fontId="3" fillId="6" borderId="48" xfId="16" applyFont="1" applyFill="1" applyBorder="1">
      <alignment vertical="center"/>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5" fillId="6" borderId="37" xfId="16" applyNumberFormat="1" applyFont="1" applyFill="1" applyBorder="1">
      <alignment vertical="center"/>
    </xf>
    <xf numFmtId="178" fontId="5" fillId="6" borderId="54" xfId="16" applyNumberFormat="1" applyFont="1" applyFill="1" applyBorder="1">
      <alignment vertical="center"/>
    </xf>
    <xf numFmtId="178" fontId="5" fillId="6" borderId="40" xfId="16" applyNumberFormat="1" applyFont="1" applyFill="1" applyBorder="1">
      <alignment vertical="center"/>
    </xf>
    <xf numFmtId="178" fontId="5" fillId="6" borderId="34" xfId="16" applyNumberFormat="1" applyFont="1" applyFill="1" applyBorder="1" applyAlignment="1">
      <alignment horizontal="center" vertical="center"/>
    </xf>
    <xf numFmtId="178" fontId="21" fillId="6" borderId="186" xfId="16" applyNumberFormat="1" applyFont="1" applyFill="1" applyBorder="1" applyAlignment="1">
      <alignment horizontal="center" vertical="center"/>
    </xf>
    <xf numFmtId="178" fontId="5" fillId="6" borderId="52" xfId="16" applyNumberFormat="1" applyFont="1" applyFill="1" applyBorder="1" applyAlignment="1">
      <alignment horizontal="center" vertical="center"/>
    </xf>
    <xf numFmtId="177" fontId="5" fillId="6" borderId="47" xfId="17" applyNumberFormat="1" applyFont="1" applyFill="1" applyBorder="1" applyAlignment="1">
      <alignment horizontal="right" vertical="center" shrinkToFit="1"/>
    </xf>
    <xf numFmtId="177" fontId="5" fillId="6" borderId="37" xfId="17" applyNumberFormat="1" applyFont="1" applyFill="1" applyBorder="1" applyAlignment="1">
      <alignment horizontal="right" vertical="center" shrinkToFit="1"/>
    </xf>
    <xf numFmtId="187" fontId="5" fillId="6" borderId="187" xfId="17" applyNumberFormat="1" applyFont="1" applyFill="1" applyBorder="1" applyAlignment="1">
      <alignment horizontal="right" vertical="center" shrinkToFit="1"/>
    </xf>
    <xf numFmtId="177" fontId="5" fillId="6" borderId="34" xfId="17" applyNumberFormat="1" applyFont="1" applyFill="1" applyBorder="1" applyAlignment="1">
      <alignment horizontal="right" vertical="center" shrinkToFit="1"/>
    </xf>
    <xf numFmtId="177" fontId="5" fillId="6" borderId="39" xfId="17" applyNumberFormat="1" applyFont="1" applyFill="1" applyBorder="1" applyAlignment="1">
      <alignment horizontal="right" vertical="center" shrinkToFit="1"/>
    </xf>
    <xf numFmtId="187" fontId="5" fillId="6" borderId="52" xfId="17" applyNumberFormat="1" applyFont="1" applyFill="1" applyBorder="1" applyAlignment="1">
      <alignment horizontal="right" vertical="center" shrinkToFit="1"/>
    </xf>
    <xf numFmtId="189" fontId="5" fillId="0" borderId="0" xfId="16" applyNumberFormat="1" applyFont="1" applyFill="1" applyBorder="1">
      <alignment vertical="center"/>
    </xf>
    <xf numFmtId="178" fontId="5" fillId="0" borderId="39" xfId="16" applyNumberFormat="1" applyFont="1" applyFill="1" applyBorder="1">
      <alignment vertical="center"/>
    </xf>
    <xf numFmtId="178" fontId="5" fillId="0" borderId="31" xfId="16" applyNumberFormat="1" applyFont="1" applyFill="1" applyBorder="1">
      <alignment vertical="center"/>
    </xf>
    <xf numFmtId="178" fontId="5" fillId="0" borderId="42" xfId="16" applyNumberFormat="1" applyFont="1" applyFill="1" applyBorder="1">
      <alignment vertical="center"/>
    </xf>
    <xf numFmtId="178" fontId="5" fillId="0" borderId="34" xfId="16" applyNumberFormat="1" applyFont="1" applyFill="1" applyBorder="1" applyAlignment="1">
      <alignment horizontal="center" vertical="center"/>
    </xf>
    <xf numFmtId="178" fontId="5" fillId="0" borderId="186" xfId="16" applyNumberFormat="1" applyFont="1" applyFill="1" applyBorder="1" applyAlignment="1">
      <alignment horizontal="center" vertical="center"/>
    </xf>
    <xf numFmtId="178" fontId="5" fillId="0" borderId="52" xfId="16" applyNumberFormat="1" applyFont="1" applyFill="1" applyBorder="1" applyAlignment="1">
      <alignment horizontal="center" vertical="center"/>
    </xf>
    <xf numFmtId="178" fontId="5" fillId="0" borderId="0" xfId="16" applyNumberFormat="1" applyFont="1" applyFill="1" applyBorder="1" applyAlignment="1">
      <alignment horizontal="center" vertical="center"/>
    </xf>
    <xf numFmtId="178" fontId="5" fillId="0" borderId="64" xfId="16" applyNumberFormat="1" applyFont="1" applyFill="1" applyBorder="1">
      <alignment vertical="center"/>
    </xf>
    <xf numFmtId="190" fontId="18" fillId="0" borderId="34" xfId="16" applyNumberFormat="1" applyFont="1" applyFill="1" applyBorder="1" applyAlignment="1">
      <alignment horizontal="right" vertical="center" shrinkToFit="1"/>
    </xf>
    <xf numFmtId="190" fontId="18" fillId="0" borderId="186" xfId="16" applyNumberFormat="1" applyFont="1" applyFill="1" applyBorder="1" applyAlignment="1">
      <alignment horizontal="right" vertical="center" shrinkToFit="1"/>
    </xf>
    <xf numFmtId="190" fontId="5" fillId="0" borderId="52" xfId="16" applyNumberFormat="1" applyFont="1" applyFill="1" applyBorder="1" applyAlignment="1">
      <alignment horizontal="right" vertical="center" shrinkToFit="1"/>
    </xf>
    <xf numFmtId="178" fontId="5" fillId="0" borderId="38" xfId="16" applyNumberFormat="1" applyFont="1" applyFill="1" applyBorder="1">
      <alignment vertical="center"/>
    </xf>
    <xf numFmtId="178" fontId="5" fillId="0" borderId="0" xfId="16" applyNumberFormat="1" applyFont="1" applyFill="1">
      <alignment vertical="center"/>
    </xf>
    <xf numFmtId="187" fontId="18" fillId="0" borderId="34" xfId="16" applyNumberFormat="1" applyFont="1" applyFill="1" applyBorder="1" applyAlignment="1">
      <alignment horizontal="right" vertical="center" shrinkToFit="1"/>
    </xf>
    <xf numFmtId="187" fontId="18" fillId="0" borderId="186" xfId="16" applyNumberFormat="1" applyFont="1" applyFill="1" applyBorder="1" applyAlignment="1">
      <alignment horizontal="right" vertical="center" shrinkToFit="1"/>
    </xf>
    <xf numFmtId="187" fontId="5" fillId="0" borderId="52" xfId="16" applyNumberFormat="1" applyFont="1" applyFill="1" applyBorder="1" applyAlignment="1">
      <alignment horizontal="right" vertical="center" shrinkToFit="1"/>
    </xf>
    <xf numFmtId="178" fontId="5" fillId="0" borderId="37" xfId="16" applyNumberFormat="1" applyFont="1" applyFill="1" applyBorder="1">
      <alignment vertical="center"/>
    </xf>
    <xf numFmtId="178" fontId="5" fillId="0" borderId="54" xfId="16" applyNumberFormat="1" applyFont="1" applyFill="1" applyBorder="1">
      <alignment vertical="center"/>
    </xf>
    <xf numFmtId="189" fontId="5" fillId="0" borderId="54" xfId="16" applyNumberFormat="1" applyFont="1" applyFill="1" applyBorder="1">
      <alignment vertical="center"/>
    </xf>
    <xf numFmtId="178" fontId="5" fillId="0" borderId="40" xfId="16" applyNumberFormat="1" applyFont="1" applyFill="1" applyBorder="1">
      <alignment vertical="center"/>
    </xf>
    <xf numFmtId="0" fontId="5" fillId="0" borderId="0" xfId="16" applyFont="1" applyFill="1">
      <alignment vertical="center"/>
    </xf>
    <xf numFmtId="0" fontId="3" fillId="0" borderId="48" xfId="16" applyFont="1" applyFill="1" applyBorder="1" applyAlignment="1"/>
    <xf numFmtId="0" fontId="3" fillId="0" borderId="38" xfId="16" applyFont="1" applyFill="1" applyBorder="1" applyAlignment="1"/>
    <xf numFmtId="177" fontId="5" fillId="6" borderId="34" xfId="16" applyNumberFormat="1" applyFont="1" applyFill="1" applyBorder="1" applyAlignment="1">
      <alignment horizontal="right" vertical="center" shrinkToFit="1"/>
    </xf>
    <xf numFmtId="177" fontId="5" fillId="6" borderId="186" xfId="16" applyNumberFormat="1" applyFont="1" applyFill="1" applyBorder="1" applyAlignment="1">
      <alignment horizontal="right" vertical="center" shrinkToFit="1"/>
    </xf>
    <xf numFmtId="187" fontId="5" fillId="6" borderId="52" xfId="16" applyNumberFormat="1" applyFont="1" applyFill="1" applyBorder="1" applyAlignment="1">
      <alignment horizontal="right" vertical="center" shrinkToFit="1"/>
    </xf>
    <xf numFmtId="177" fontId="5" fillId="0" borderId="34" xfId="16" applyNumberFormat="1" applyFont="1" applyFill="1" applyBorder="1" applyAlignment="1">
      <alignment horizontal="right" vertical="center" shrinkToFit="1"/>
    </xf>
    <xf numFmtId="177" fontId="5" fillId="0" borderId="186" xfId="16" applyNumberFormat="1" applyFont="1" applyFill="1" applyBorder="1" applyAlignment="1">
      <alignment horizontal="right" vertical="center" shrinkToFit="1"/>
    </xf>
    <xf numFmtId="0" fontId="5" fillId="0" borderId="0" xfId="16" applyFont="1" applyFill="1" applyBorder="1" applyAlignment="1"/>
    <xf numFmtId="0" fontId="3" fillId="0" borderId="0" xfId="16" applyFont="1" applyFill="1" applyBorder="1" applyAlignment="1"/>
    <xf numFmtId="189" fontId="5" fillId="0" borderId="12" xfId="16" applyNumberFormat="1" applyFont="1" applyFill="1" applyBorder="1">
      <alignment vertical="center"/>
    </xf>
    <xf numFmtId="0" fontId="3" fillId="0" borderId="54" xfId="16" applyFont="1" applyFill="1" applyBorder="1">
      <alignment vertical="center"/>
    </xf>
    <xf numFmtId="0" fontId="35" fillId="0" borderId="64" xfId="16" applyFont="1" applyFill="1" applyBorder="1">
      <alignment vertical="center"/>
    </xf>
    <xf numFmtId="0" fontId="3" fillId="0" borderId="54" xfId="17" applyFont="1" applyFill="1" applyBorder="1">
      <alignment vertical="center"/>
    </xf>
    <xf numFmtId="189" fontId="5" fillId="0" borderId="54" xfId="17" applyNumberFormat="1" applyFont="1" applyFill="1" applyBorder="1">
      <alignment vertical="center"/>
    </xf>
    <xf numFmtId="178" fontId="18" fillId="0" borderId="41" xfId="18" applyNumberFormat="1" applyFont="1" applyBorder="1" applyAlignment="1">
      <alignment vertical="center"/>
    </xf>
    <xf numFmtId="178" fontId="18" fillId="0" borderId="48" xfId="18" applyNumberFormat="1" applyFont="1" applyBorder="1" applyAlignment="1">
      <alignment vertical="center"/>
    </xf>
    <xf numFmtId="178" fontId="18" fillId="0" borderId="37" xfId="18" applyNumberFormat="1" applyFont="1" applyBorder="1" applyAlignment="1">
      <alignment vertical="center"/>
    </xf>
    <xf numFmtId="178" fontId="18" fillId="0" borderId="40" xfId="18" applyNumberFormat="1" applyFont="1" applyBorder="1" applyAlignment="1">
      <alignment vertical="center"/>
    </xf>
    <xf numFmtId="178" fontId="18" fillId="0" borderId="41" xfId="18" applyNumberFormat="1" applyFont="1" applyBorder="1" applyAlignment="1">
      <alignment horizontal="center" vertical="center"/>
    </xf>
    <xf numFmtId="178" fontId="18" fillId="0" borderId="52" xfId="18" applyNumberFormat="1" applyFont="1" applyBorder="1" applyAlignment="1">
      <alignment horizontal="center" vertical="center" wrapText="1"/>
    </xf>
    <xf numFmtId="178" fontId="25" fillId="0" borderId="53" xfId="18" applyNumberFormat="1" applyFont="1" applyBorder="1" applyAlignment="1">
      <alignment horizontal="center" vertical="center"/>
    </xf>
    <xf numFmtId="178" fontId="18" fillId="0" borderId="54" xfId="18" applyNumberFormat="1" applyFont="1" applyBorder="1" applyAlignment="1">
      <alignment horizontal="center" vertical="center" wrapText="1"/>
    </xf>
    <xf numFmtId="178" fontId="18" fillId="0" borderId="34" xfId="18" applyNumberFormat="1" applyFont="1" applyBorder="1" applyAlignment="1">
      <alignment horizontal="center" vertical="center"/>
    </xf>
    <xf numFmtId="177" fontId="18" fillId="0" borderId="15" xfId="19" applyNumberFormat="1" applyFont="1" applyFill="1" applyBorder="1" applyAlignment="1">
      <alignment horizontal="right" vertical="center" shrinkToFit="1"/>
    </xf>
    <xf numFmtId="177" fontId="18" fillId="0" borderId="41" xfId="19" applyNumberFormat="1" applyFont="1" applyFill="1" applyBorder="1" applyAlignment="1">
      <alignment horizontal="right" vertical="center" shrinkToFit="1"/>
    </xf>
    <xf numFmtId="187" fontId="18" fillId="0" borderId="55" xfId="19" applyNumberFormat="1" applyFont="1" applyFill="1" applyBorder="1" applyAlignment="1">
      <alignment horizontal="right" vertical="center" shrinkToFit="1"/>
    </xf>
    <xf numFmtId="177" fontId="18" fillId="0" borderId="53" xfId="19" applyNumberFormat="1" applyFont="1" applyFill="1" applyBorder="1" applyAlignment="1">
      <alignment horizontal="right" vertical="center" shrinkToFit="1"/>
    </xf>
    <xf numFmtId="187" fontId="18" fillId="0" borderId="56" xfId="19" applyNumberFormat="1" applyFont="1" applyFill="1" applyBorder="1" applyAlignment="1">
      <alignment horizontal="right" vertical="center" shrinkToFit="1"/>
    </xf>
    <xf numFmtId="187" fontId="18" fillId="0" borderId="15" xfId="19" applyNumberFormat="1" applyFont="1" applyBorder="1" applyAlignment="1">
      <alignment horizontal="right" vertical="center" shrinkToFit="1"/>
    </xf>
    <xf numFmtId="178" fontId="18" fillId="0" borderId="37" xfId="18" applyNumberFormat="1" applyFont="1" applyBorder="1" applyAlignment="1">
      <alignment horizontal="center" vertical="center"/>
    </xf>
    <xf numFmtId="178" fontId="18" fillId="0" borderId="57" xfId="18" applyNumberFormat="1" applyFont="1" applyBorder="1" applyAlignment="1">
      <alignment horizontal="center" vertical="center"/>
    </xf>
    <xf numFmtId="177" fontId="18" fillId="0" borderId="58" xfId="19" applyNumberFormat="1" applyFont="1" applyFill="1" applyBorder="1" applyAlignment="1">
      <alignment horizontal="right" vertical="center" shrinkToFit="1"/>
    </xf>
    <xf numFmtId="177" fontId="18" fillId="0" borderId="59" xfId="19" applyNumberFormat="1" applyFont="1" applyFill="1" applyBorder="1" applyAlignment="1">
      <alignment horizontal="right" vertical="center" shrinkToFit="1"/>
    </xf>
    <xf numFmtId="187" fontId="18" fillId="0" borderId="57" xfId="19" applyNumberFormat="1" applyFont="1" applyFill="1" applyBorder="1" applyAlignment="1">
      <alignment horizontal="right" vertical="center" shrinkToFit="1"/>
    </xf>
    <xf numFmtId="177" fontId="18" fillId="0" borderId="60" xfId="19" applyNumberFormat="1" applyFont="1" applyFill="1" applyBorder="1" applyAlignment="1">
      <alignment horizontal="right" vertical="center" shrinkToFit="1"/>
    </xf>
    <xf numFmtId="187" fontId="18" fillId="0" borderId="61" xfId="19" applyNumberFormat="1" applyFont="1" applyFill="1" applyBorder="1" applyAlignment="1">
      <alignment horizontal="right" vertical="center" shrinkToFit="1"/>
    </xf>
    <xf numFmtId="187" fontId="18" fillId="0" borderId="58" xfId="19" applyNumberFormat="1" applyFont="1" applyBorder="1" applyAlignment="1">
      <alignment horizontal="right" vertical="center" shrinkToFit="1"/>
    </xf>
    <xf numFmtId="178" fontId="18" fillId="0" borderId="48" xfId="18" applyNumberFormat="1" applyFont="1" applyBorder="1" applyAlignment="1">
      <alignment horizontal="center" vertical="center"/>
    </xf>
    <xf numFmtId="177" fontId="18" fillId="0" borderId="15" xfId="19" applyNumberFormat="1" applyFont="1" applyBorder="1" applyAlignment="1">
      <alignment horizontal="right" vertical="center" shrinkToFit="1"/>
    </xf>
    <xf numFmtId="177" fontId="18" fillId="0" borderId="41" xfId="19" applyNumberFormat="1" applyFont="1" applyBorder="1" applyAlignment="1">
      <alignment horizontal="right" vertical="center" shrinkToFit="1"/>
    </xf>
    <xf numFmtId="187" fontId="18" fillId="0" borderId="55" xfId="19" applyNumberFormat="1" applyFont="1" applyBorder="1" applyAlignment="1">
      <alignment horizontal="right" vertical="center" shrinkToFit="1"/>
    </xf>
    <xf numFmtId="177" fontId="18" fillId="0" borderId="53" xfId="19" applyNumberFormat="1" applyFont="1" applyBorder="1" applyAlignment="1">
      <alignment horizontal="right" vertical="center" shrinkToFit="1"/>
    </xf>
    <xf numFmtId="187" fontId="18" fillId="0" borderId="12" xfId="19" applyNumberFormat="1" applyFont="1" applyBorder="1" applyAlignment="1">
      <alignment horizontal="right" vertical="center" shrinkToFit="1"/>
    </xf>
    <xf numFmtId="0" fontId="3" fillId="0" borderId="37" xfId="16" applyFont="1" applyFill="1" applyBorder="1">
      <alignment vertical="center"/>
    </xf>
    <xf numFmtId="0" fontId="3" fillId="0" borderId="40" xfId="16" applyFont="1" applyFill="1" applyBorder="1">
      <alignment vertical="center"/>
    </xf>
    <xf numFmtId="177" fontId="14" fillId="0" borderId="34" xfId="5" applyNumberFormat="1" applyFont="1" applyFill="1" applyBorder="1" applyAlignment="1" applyProtection="1">
      <alignment horizontal="right" vertical="center" shrinkToFit="1"/>
      <protection locked="0"/>
    </xf>
    <xf numFmtId="177" fontId="14" fillId="0" borderId="35" xfId="5" applyNumberFormat="1" applyFont="1" applyFill="1" applyBorder="1" applyAlignment="1" applyProtection="1">
      <alignment horizontal="right" vertical="center" shrinkToFit="1"/>
      <protection locked="0"/>
    </xf>
    <xf numFmtId="177" fontId="14" fillId="0" borderId="21" xfId="5" applyNumberFormat="1" applyFont="1" applyFill="1" applyBorder="1" applyAlignment="1" applyProtection="1">
      <alignment horizontal="right" vertical="center" shrinkToFit="1"/>
      <protection locked="0"/>
    </xf>
    <xf numFmtId="177" fontId="14"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7" fillId="6" borderId="0" xfId="6" applyFill="1" applyAlignment="1" applyProtection="1">
      <alignment vertical="center"/>
      <protection hidden="1"/>
    </xf>
    <xf numFmtId="0" fontId="3" fillId="0" borderId="0" xfId="16" applyFont="1">
      <alignment vertical="center"/>
    </xf>
    <xf numFmtId="0" fontId="17" fillId="6" borderId="0" xfId="6" applyFill="1" applyAlignment="1">
      <alignment vertical="center"/>
    </xf>
    <xf numFmtId="0" fontId="3" fillId="0" borderId="41" xfId="16" applyFont="1" applyBorder="1">
      <alignment vertical="center"/>
    </xf>
    <xf numFmtId="0" fontId="3" fillId="0" borderId="12" xfId="16" applyFont="1" applyBorder="1">
      <alignment vertical="center"/>
    </xf>
    <xf numFmtId="189" fontId="3" fillId="0" borderId="12" xfId="16" applyNumberFormat="1" applyFont="1" applyBorder="1">
      <alignment vertical="center"/>
    </xf>
    <xf numFmtId="0" fontId="3" fillId="0" borderId="48" xfId="16" applyFont="1" applyBorder="1">
      <alignment vertical="center"/>
    </xf>
    <xf numFmtId="0" fontId="35" fillId="0" borderId="0" xfId="16" applyFont="1">
      <alignment vertical="center"/>
    </xf>
    <xf numFmtId="0" fontId="3" fillId="0" borderId="64" xfId="16" applyFont="1" applyBorder="1">
      <alignment vertical="center"/>
    </xf>
    <xf numFmtId="0" fontId="3" fillId="0" borderId="38" xfId="16" applyFont="1" applyBorder="1">
      <alignment vertical="center"/>
    </xf>
    <xf numFmtId="0" fontId="3" fillId="0" borderId="37" xfId="16" applyFont="1" applyBorder="1">
      <alignment vertical="center"/>
    </xf>
    <xf numFmtId="0" fontId="3" fillId="0" borderId="54" xfId="16" applyFont="1" applyBorder="1">
      <alignment vertical="center"/>
    </xf>
    <xf numFmtId="0" fontId="3" fillId="0" borderId="40" xfId="16" applyFont="1" applyBorder="1">
      <alignment vertical="center"/>
    </xf>
    <xf numFmtId="0" fontId="3" fillId="0" borderId="31" xfId="16" applyFont="1" applyBorder="1">
      <alignment vertical="center"/>
    </xf>
    <xf numFmtId="0" fontId="35" fillId="0" borderId="41" xfId="16" applyFont="1" applyBorder="1">
      <alignment vertical="center"/>
    </xf>
    <xf numFmtId="178" fontId="52" fillId="0" borderId="0" xfId="16" applyNumberFormat="1" applyFont="1">
      <alignment vertical="center"/>
    </xf>
    <xf numFmtId="178" fontId="3" fillId="0" borderId="0" xfId="16" applyNumberFormat="1" applyFont="1">
      <alignment vertical="center"/>
    </xf>
    <xf numFmtId="179" fontId="3" fillId="6" borderId="0" xfId="17" applyNumberFormat="1" applyFont="1" applyFill="1" applyAlignment="1">
      <alignment vertical="center" wrapText="1"/>
    </xf>
    <xf numFmtId="49" fontId="3" fillId="6" borderId="0" xfId="17" applyNumberFormat="1" applyFont="1" applyFill="1" applyAlignment="1">
      <alignment horizontal="center" vertical="center" wrapText="1"/>
    </xf>
    <xf numFmtId="49" fontId="3" fillId="6" borderId="0" xfId="17" applyNumberFormat="1" applyFont="1" applyFill="1" applyAlignment="1">
      <alignment horizontal="center" vertical="center"/>
    </xf>
    <xf numFmtId="178" fontId="3" fillId="0" borderId="64" xfId="16" applyNumberFormat="1" applyFont="1" applyBorder="1">
      <alignment vertical="center"/>
    </xf>
    <xf numFmtId="178" fontId="3" fillId="0" borderId="38" xfId="16" applyNumberFormat="1" applyFont="1" applyBorder="1">
      <alignment vertical="center"/>
    </xf>
    <xf numFmtId="193" fontId="3" fillId="0" borderId="0" xfId="16" applyNumberFormat="1" applyFont="1">
      <alignment vertical="center"/>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5" fillId="0" borderId="64" xfId="16" applyFont="1" applyBorder="1">
      <alignment vertical="center"/>
    </xf>
    <xf numFmtId="0" fontId="3" fillId="0" borderId="0" xfId="17" applyFont="1">
      <alignment vertical="center"/>
    </xf>
    <xf numFmtId="189" fontId="3" fillId="0" borderId="0" xfId="17" applyNumberFormat="1" applyFont="1">
      <alignment vertical="center"/>
    </xf>
    <xf numFmtId="178" fontId="17" fillId="0" borderId="0" xfId="18" applyNumberFormat="1" applyAlignment="1">
      <alignment vertical="center"/>
    </xf>
    <xf numFmtId="177" fontId="17" fillId="0" borderId="0" xfId="19" applyNumberFormat="1" applyAlignment="1">
      <alignment horizontal="right" vertical="center"/>
    </xf>
    <xf numFmtId="187" fontId="17" fillId="0" borderId="0" xfId="19" applyNumberFormat="1" applyAlignment="1">
      <alignment horizontal="right" vertical="center"/>
    </xf>
    <xf numFmtId="178" fontId="3" fillId="6" borderId="0" xfId="16" applyNumberFormat="1" applyFont="1" applyFill="1" applyAlignment="1">
      <alignment vertical="center" wrapText="1"/>
    </xf>
    <xf numFmtId="178" fontId="17" fillId="0" borderId="0" xfId="18" applyNumberFormat="1" applyAlignment="1">
      <alignment horizontal="center" vertical="center"/>
    </xf>
    <xf numFmtId="0" fontId="53" fillId="0" borderId="0" xfId="42" applyFont="1">
      <alignment vertical="center"/>
    </xf>
    <xf numFmtId="180" fontId="3" fillId="0" borderId="0" xfId="16" applyNumberFormat="1" applyFont="1">
      <alignment vertical="center"/>
    </xf>
    <xf numFmtId="0" fontId="21" fillId="0" borderId="36"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9" xfId="8" applyFont="1" applyFill="1" applyBorder="1" applyAlignment="1">
      <alignment horizontal="center" vertical="center"/>
    </xf>
    <xf numFmtId="0" fontId="25" fillId="0" borderId="36" xfId="7" applyFont="1" applyFill="1" applyBorder="1" applyAlignment="1">
      <alignment horizontal="left" vertical="center"/>
    </xf>
    <xf numFmtId="0" fontId="25" fillId="0" borderId="8" xfId="7" applyFont="1" applyFill="1" applyBorder="1" applyAlignment="1">
      <alignment horizontal="left" vertical="center"/>
    </xf>
    <xf numFmtId="0" fontId="25" fillId="0" borderId="9" xfId="7" applyFont="1" applyFill="1" applyBorder="1" applyAlignment="1">
      <alignment horizontal="left" vertical="center"/>
    </xf>
    <xf numFmtId="178" fontId="21" fillId="0" borderId="36"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21" fillId="0" borderId="36" xfId="8" applyFont="1" applyFill="1" applyBorder="1" applyAlignment="1">
      <alignment horizontal="left" vertical="center"/>
    </xf>
    <xf numFmtId="0" fontId="21" fillId="0" borderId="8" xfId="8" applyFont="1" applyFill="1" applyBorder="1" applyAlignment="1">
      <alignment horizontal="left" vertical="center"/>
    </xf>
    <xf numFmtId="0" fontId="21" fillId="0" borderId="9" xfId="8" applyFont="1" applyFill="1" applyBorder="1" applyAlignment="1">
      <alignment horizontal="left" vertical="center"/>
    </xf>
    <xf numFmtId="181" fontId="21" fillId="0" borderId="36" xfId="8" applyNumberFormat="1" applyFont="1" applyFill="1" applyBorder="1" applyAlignment="1">
      <alignment horizontal="right" vertical="center" shrinkToFit="1"/>
    </xf>
    <xf numFmtId="181" fontId="21" fillId="0" borderId="8" xfId="8" applyNumberFormat="1" applyFont="1" applyFill="1" applyBorder="1" applyAlignment="1">
      <alignment horizontal="right" vertical="center" shrinkToFit="1"/>
    </xf>
    <xf numFmtId="181" fontId="21" fillId="0" borderId="9" xfId="8" applyNumberFormat="1" applyFont="1" applyFill="1" applyBorder="1" applyAlignment="1">
      <alignment horizontal="right" vertical="center" shrinkToFit="1"/>
    </xf>
    <xf numFmtId="49" fontId="22" fillId="0" borderId="0" xfId="8" applyNumberFormat="1" applyFont="1" applyFill="1" applyAlignment="1">
      <alignment horizontal="center" vertical="center"/>
    </xf>
    <xf numFmtId="0" fontId="21" fillId="0" borderId="4" xfId="8" applyFont="1" applyFill="1" applyBorder="1" applyAlignment="1">
      <alignment horizontal="center" vertical="center"/>
    </xf>
    <xf numFmtId="0" fontId="21" fillId="0" borderId="23"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49" xfId="8" applyFont="1" applyFill="1" applyBorder="1" applyAlignment="1">
      <alignment horizontal="center" vertical="center"/>
    </xf>
    <xf numFmtId="0" fontId="21" fillId="0" borderId="38" xfId="8" applyFont="1" applyFill="1" applyBorder="1" applyAlignment="1">
      <alignment horizontal="center" vertical="center"/>
    </xf>
    <xf numFmtId="0" fontId="21" fillId="0" borderId="63" xfId="8" applyFont="1" applyFill="1" applyBorder="1" applyAlignment="1">
      <alignment horizontal="center" vertical="center"/>
    </xf>
    <xf numFmtId="0" fontId="21" fillId="0" borderId="68" xfId="8" applyFont="1" applyFill="1" applyBorder="1" applyAlignment="1">
      <alignment horizontal="center" vertical="center"/>
    </xf>
    <xf numFmtId="0" fontId="21" fillId="0" borderId="40" xfId="8" applyFont="1" applyFill="1" applyBorder="1" applyAlignment="1">
      <alignment horizontal="center" vertical="center"/>
    </xf>
    <xf numFmtId="0" fontId="21" fillId="0" borderId="47" xfId="8" applyFont="1" applyFill="1" applyBorder="1" applyAlignment="1">
      <alignment horizontal="center" vertical="center"/>
    </xf>
    <xf numFmtId="0" fontId="21" fillId="0" borderId="62"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64" xfId="8" applyFont="1" applyFill="1" applyBorder="1" applyAlignment="1">
      <alignment horizontal="center" vertical="center"/>
    </xf>
    <xf numFmtId="0" fontId="21" fillId="0" borderId="65" xfId="8" applyFont="1" applyFill="1" applyBorder="1" applyAlignment="1">
      <alignment horizontal="center" vertical="center"/>
    </xf>
    <xf numFmtId="0" fontId="21" fillId="0" borderId="37" xfId="8" applyFont="1" applyFill="1" applyBorder="1" applyAlignment="1">
      <alignment horizontal="center" vertical="center"/>
    </xf>
    <xf numFmtId="0" fontId="21" fillId="0" borderId="69" xfId="8" applyFont="1" applyFill="1" applyBorder="1" applyAlignment="1">
      <alignment horizontal="center" vertical="center"/>
    </xf>
    <xf numFmtId="0" fontId="21" fillId="0" borderId="7" xfId="8" applyFont="1" applyFill="1" applyBorder="1" applyAlignment="1">
      <alignment horizontal="center" vertical="center"/>
    </xf>
    <xf numFmtId="0" fontId="21" fillId="0" borderId="0" xfId="8" applyFont="1" applyFill="1" applyBorder="1" applyAlignment="1">
      <alignment horizontal="center" vertical="center"/>
    </xf>
    <xf numFmtId="0" fontId="21" fillId="0" borderId="24" xfId="8" applyFont="1" applyFill="1" applyBorder="1" applyAlignment="1">
      <alignment horizontal="center" vertical="center"/>
    </xf>
    <xf numFmtId="0" fontId="21" fillId="0" borderId="54" xfId="8" applyFont="1" applyFill="1" applyBorder="1" applyAlignment="1">
      <alignment horizontal="center" vertical="center"/>
    </xf>
    <xf numFmtId="0" fontId="21" fillId="0" borderId="66" xfId="8" applyFont="1" applyFill="1" applyBorder="1" applyAlignment="1">
      <alignment horizontal="center" vertical="center"/>
    </xf>
    <xf numFmtId="0" fontId="21" fillId="0" borderId="67" xfId="8" applyFont="1" applyFill="1" applyBorder="1" applyAlignment="1">
      <alignment horizontal="center" vertical="center"/>
    </xf>
    <xf numFmtId="0" fontId="21" fillId="0" borderId="1"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3" xfId="8" applyFont="1" applyFill="1" applyBorder="1" applyAlignment="1">
      <alignment horizontal="center" vertical="center"/>
    </xf>
    <xf numFmtId="181" fontId="21" fillId="0" borderId="7" xfId="8" applyNumberFormat="1" applyFont="1" applyFill="1" applyBorder="1" applyAlignment="1">
      <alignment horizontal="right" vertical="center" shrinkToFit="1"/>
    </xf>
    <xf numFmtId="181" fontId="21" fillId="0" borderId="0" xfId="8" applyNumberFormat="1" applyFont="1" applyFill="1" applyBorder="1" applyAlignment="1">
      <alignment horizontal="right" vertical="center" shrinkToFit="1"/>
    </xf>
    <xf numFmtId="181" fontId="21" fillId="0" borderId="66" xfId="8" applyNumberFormat="1" applyFont="1" applyFill="1" applyBorder="1" applyAlignment="1">
      <alignment horizontal="right" vertical="center" shrinkToFit="1"/>
    </xf>
    <xf numFmtId="178" fontId="21" fillId="0" borderId="7" xfId="8" applyNumberFormat="1" applyFont="1" applyFill="1" applyBorder="1" applyAlignment="1">
      <alignment horizontal="right" vertical="center" shrinkToFit="1"/>
    </xf>
    <xf numFmtId="178" fontId="21" fillId="0" borderId="0" xfId="8" applyNumberFormat="1" applyFont="1" applyFill="1" applyBorder="1" applyAlignment="1">
      <alignment horizontal="right" vertical="center" shrinkToFit="1"/>
    </xf>
    <xf numFmtId="178" fontId="21" fillId="0" borderId="66" xfId="8" applyNumberFormat="1" applyFont="1" applyFill="1" applyBorder="1" applyAlignment="1">
      <alignment horizontal="right" vertical="center" shrinkToFit="1"/>
    </xf>
    <xf numFmtId="0" fontId="21" fillId="0" borderId="7" xfId="8" applyFont="1" applyFill="1" applyBorder="1" applyAlignment="1">
      <alignment horizontal="left" vertical="center"/>
    </xf>
    <xf numFmtId="0" fontId="21" fillId="0" borderId="0" xfId="8" applyFont="1" applyFill="1" applyBorder="1" applyAlignment="1">
      <alignment horizontal="left" vertical="center"/>
    </xf>
    <xf numFmtId="0" fontId="21" fillId="0" borderId="66" xfId="8" applyFont="1" applyFill="1" applyBorder="1" applyAlignment="1">
      <alignment horizontal="left" vertical="center"/>
    </xf>
    <xf numFmtId="0" fontId="21" fillId="0" borderId="14" xfId="8" applyFont="1" applyFill="1" applyBorder="1" applyAlignment="1">
      <alignment horizontal="center" vertical="center"/>
    </xf>
    <xf numFmtId="0" fontId="21" fillId="0" borderId="48"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50" xfId="8" applyFont="1" applyFill="1" applyBorder="1" applyAlignment="1">
      <alignment horizontal="center" vertical="center"/>
    </xf>
    <xf numFmtId="0" fontId="21" fillId="0" borderId="70" xfId="8" applyFont="1" applyFill="1" applyBorder="1" applyAlignment="1">
      <alignment horizontal="center" vertical="center"/>
    </xf>
    <xf numFmtId="0" fontId="21" fillId="0" borderId="71" xfId="8" applyFont="1" applyFill="1" applyBorder="1" applyAlignment="1">
      <alignment horizontal="center" vertical="center"/>
    </xf>
    <xf numFmtId="0" fontId="21" fillId="0" borderId="41" xfId="8" applyFont="1" applyFill="1" applyBorder="1" applyAlignment="1">
      <alignment horizontal="center" vertical="center"/>
    </xf>
    <xf numFmtId="0" fontId="21" fillId="0" borderId="16" xfId="8" applyFont="1" applyFill="1" applyBorder="1" applyAlignment="1">
      <alignment horizontal="center" vertical="center"/>
    </xf>
    <xf numFmtId="0" fontId="21" fillId="0" borderId="72" xfId="8" applyFont="1" applyFill="1" applyBorder="1" applyAlignment="1">
      <alignment horizontal="center" vertical="center"/>
    </xf>
    <xf numFmtId="0" fontId="21" fillId="0" borderId="73" xfId="8" applyFont="1" applyFill="1" applyBorder="1" applyAlignment="1">
      <alignment horizontal="center" vertical="center"/>
    </xf>
    <xf numFmtId="0" fontId="21" fillId="0" borderId="11" xfId="8" applyFont="1" applyFill="1" applyBorder="1" applyAlignment="1">
      <alignment horizontal="center" vertical="center"/>
    </xf>
    <xf numFmtId="0" fontId="21" fillId="0" borderId="12" xfId="8" applyFont="1" applyFill="1" applyBorder="1" applyAlignment="1">
      <alignment horizontal="center" vertical="center"/>
    </xf>
    <xf numFmtId="0" fontId="21" fillId="0" borderId="74" xfId="8" applyFont="1" applyFill="1" applyBorder="1" applyAlignment="1">
      <alignment horizontal="center" vertical="center"/>
    </xf>
    <xf numFmtId="0" fontId="21" fillId="0" borderId="75" xfId="8" applyFont="1" applyFill="1" applyBorder="1" applyAlignment="1">
      <alignment horizontal="center" vertical="center"/>
    </xf>
    <xf numFmtId="49" fontId="21" fillId="0" borderId="41" xfId="8" applyNumberFormat="1" applyFont="1" applyFill="1" applyBorder="1" applyAlignment="1">
      <alignment horizontal="center" vertical="center"/>
    </xf>
    <xf numFmtId="49" fontId="21" fillId="0" borderId="12" xfId="8" applyNumberFormat="1" applyFont="1" applyFill="1" applyBorder="1" applyAlignment="1">
      <alignment horizontal="center" vertical="center"/>
    </xf>
    <xf numFmtId="49" fontId="21" fillId="0" borderId="13" xfId="8" applyNumberFormat="1" applyFont="1" applyFill="1" applyBorder="1" applyAlignment="1">
      <alignment horizontal="center" vertical="center"/>
    </xf>
    <xf numFmtId="49" fontId="21" fillId="0" borderId="64" xfId="8" applyNumberFormat="1" applyFont="1" applyFill="1" applyBorder="1" applyAlignment="1">
      <alignment horizontal="center" vertical="center"/>
    </xf>
    <xf numFmtId="49" fontId="21" fillId="0" borderId="0" xfId="8" applyNumberFormat="1" applyFont="1" applyFill="1" applyBorder="1" applyAlignment="1">
      <alignment horizontal="center" vertical="center"/>
    </xf>
    <xf numFmtId="49" fontId="21" fillId="0" borderId="66" xfId="8" applyNumberFormat="1" applyFont="1" applyFill="1" applyBorder="1" applyAlignment="1">
      <alignment horizontal="center" vertical="center"/>
    </xf>
    <xf numFmtId="49" fontId="21" fillId="0" borderId="72" xfId="8" applyNumberFormat="1" applyFont="1" applyFill="1" applyBorder="1" applyAlignment="1">
      <alignment horizontal="center" vertical="center"/>
    </xf>
    <xf numFmtId="49" fontId="21" fillId="0" borderId="75" xfId="8" applyNumberFormat="1" applyFont="1" applyFill="1" applyBorder="1" applyAlignment="1">
      <alignment horizontal="center" vertical="center"/>
    </xf>
    <xf numFmtId="49" fontId="21" fillId="0" borderId="76" xfId="8" applyNumberFormat="1" applyFont="1" applyFill="1" applyBorder="1" applyAlignment="1">
      <alignment horizontal="center" vertical="center"/>
    </xf>
    <xf numFmtId="0" fontId="21" fillId="0" borderId="30"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21" fillId="0" borderId="39" xfId="8" applyFont="1" applyFill="1" applyBorder="1" applyAlignment="1">
      <alignment horizontal="center" vertical="center"/>
    </xf>
    <xf numFmtId="0" fontId="21" fillId="0" borderId="31" xfId="8" applyFont="1" applyFill="1" applyBorder="1" applyAlignment="1">
      <alignment horizontal="center" vertical="center"/>
    </xf>
    <xf numFmtId="0" fontId="25" fillId="0" borderId="7" xfId="7" applyFont="1" applyFill="1" applyBorder="1" applyAlignment="1">
      <alignment horizontal="left" vertical="center"/>
    </xf>
    <xf numFmtId="0" fontId="25" fillId="0" borderId="0" xfId="7" applyFont="1" applyFill="1" applyBorder="1" applyAlignment="1">
      <alignment horizontal="left" vertical="center"/>
    </xf>
    <xf numFmtId="0" fontId="25" fillId="0" borderId="66" xfId="7" applyFont="1" applyFill="1" applyBorder="1" applyAlignment="1">
      <alignment horizontal="left" vertical="center"/>
    </xf>
    <xf numFmtId="182" fontId="21" fillId="0" borderId="7" xfId="8" applyNumberFormat="1" applyFont="1" applyFill="1" applyBorder="1" applyAlignment="1">
      <alignment horizontal="right" vertical="center" shrinkToFit="1"/>
    </xf>
    <xf numFmtId="182" fontId="21" fillId="0" borderId="0" xfId="8" applyNumberFormat="1" applyFont="1" applyFill="1" applyBorder="1" applyAlignment="1">
      <alignment horizontal="right" vertical="center" shrinkToFit="1"/>
    </xf>
    <xf numFmtId="182" fontId="21" fillId="0" borderId="66" xfId="8" applyNumberFormat="1" applyFont="1" applyFill="1" applyBorder="1" applyAlignment="1">
      <alignment horizontal="right" vertical="center" shrinkToFit="1"/>
    </xf>
    <xf numFmtId="183" fontId="21" fillId="0" borderId="7" xfId="8" applyNumberFormat="1" applyFont="1" applyFill="1" applyBorder="1" applyAlignment="1">
      <alignment horizontal="right" vertical="center" shrinkToFit="1"/>
    </xf>
    <xf numFmtId="183" fontId="21" fillId="0" borderId="0" xfId="8" applyNumberFormat="1" applyFont="1" applyFill="1" applyBorder="1" applyAlignment="1">
      <alignment horizontal="right" vertical="center" shrinkToFit="1"/>
    </xf>
    <xf numFmtId="183" fontId="21" fillId="0" borderId="66" xfId="8" applyNumberFormat="1" applyFont="1" applyFill="1" applyBorder="1" applyAlignment="1">
      <alignment horizontal="right" vertical="center" shrinkToFit="1"/>
    </xf>
    <xf numFmtId="0" fontId="21" fillId="0" borderId="77" xfId="8" applyFont="1" applyFill="1" applyBorder="1" applyAlignment="1">
      <alignment horizontal="center" vertical="center"/>
    </xf>
    <xf numFmtId="0" fontId="21" fillId="0" borderId="45"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45" xfId="8" applyNumberFormat="1" applyFont="1" applyFill="1" applyBorder="1" applyAlignment="1">
      <alignment horizontal="right" vertical="center" shrinkToFit="1"/>
    </xf>
    <xf numFmtId="178" fontId="21" fillId="0" borderId="25" xfId="8" applyNumberFormat="1" applyFont="1" applyFill="1" applyBorder="1" applyAlignment="1">
      <alignment horizontal="right" vertical="center" shrinkToFit="1"/>
    </xf>
    <xf numFmtId="178" fontId="21" fillId="0" borderId="26" xfId="8" applyNumberFormat="1" applyFont="1" applyFill="1" applyBorder="1" applyAlignment="1">
      <alignment horizontal="right" vertical="center" shrinkToFit="1"/>
    </xf>
    <xf numFmtId="0" fontId="21" fillId="0" borderId="39" xfId="8" applyFont="1" applyFill="1" applyBorder="1" applyAlignment="1">
      <alignment vertical="center"/>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44" xfId="8" applyFont="1" applyFill="1" applyBorder="1" applyAlignment="1">
      <alignment vertical="center"/>
    </xf>
    <xf numFmtId="0" fontId="21" fillId="0" borderId="18" xfId="8" applyFont="1" applyFill="1" applyBorder="1" applyAlignment="1">
      <alignment vertical="center"/>
    </xf>
    <xf numFmtId="0" fontId="21" fillId="0" borderId="43" xfId="8" applyFont="1" applyFill="1" applyBorder="1" applyAlignment="1">
      <alignment vertical="center"/>
    </xf>
    <xf numFmtId="185" fontId="21" fillId="0" borderId="44" xfId="8" applyNumberFormat="1" applyFont="1" applyFill="1" applyBorder="1" applyAlignment="1">
      <alignment horizontal="right" vertical="center" shrinkToFit="1"/>
    </xf>
    <xf numFmtId="185" fontId="21" fillId="0" borderId="18" xfId="8" applyNumberFormat="1" applyFont="1" applyFill="1" applyBorder="1" applyAlignment="1">
      <alignment horizontal="right" vertical="center" shrinkToFit="1"/>
    </xf>
    <xf numFmtId="185" fontId="21" fillId="0" borderId="19" xfId="8" applyNumberFormat="1" applyFont="1" applyFill="1" applyBorder="1" applyAlignment="1">
      <alignment horizontal="right" vertical="center" shrinkToFit="1"/>
    </xf>
    <xf numFmtId="0" fontId="21" fillId="0" borderId="36"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23" xfId="8" applyFont="1" applyFill="1" applyBorder="1" applyAlignment="1">
      <alignment horizontal="center" vertical="center" wrapText="1"/>
    </xf>
    <xf numFmtId="0" fontId="21" fillId="0" borderId="7" xfId="8" applyFont="1" applyFill="1" applyBorder="1" applyAlignment="1">
      <alignment horizontal="center" vertical="center" wrapText="1"/>
    </xf>
    <xf numFmtId="0" fontId="21" fillId="0" borderId="0" xfId="8" applyFont="1" applyFill="1" applyBorder="1" applyAlignment="1">
      <alignment horizontal="center" vertical="center" wrapText="1"/>
    </xf>
    <xf numFmtId="0" fontId="21" fillId="0" borderId="38" xfId="8" applyFont="1" applyFill="1" applyBorder="1" applyAlignment="1">
      <alignment horizontal="center" vertical="center" wrapText="1"/>
    </xf>
    <xf numFmtId="0" fontId="21" fillId="0" borderId="74" xfId="8" applyFont="1" applyFill="1" applyBorder="1" applyAlignment="1">
      <alignment horizontal="center" vertical="center" wrapText="1"/>
    </xf>
    <xf numFmtId="0" fontId="21" fillId="0" borderId="75" xfId="8" applyFont="1" applyFill="1" applyBorder="1" applyAlignment="1">
      <alignment horizontal="center" vertical="center" wrapText="1"/>
    </xf>
    <xf numFmtId="0" fontId="21" fillId="0" borderId="70" xfId="8" applyFont="1" applyFill="1" applyBorder="1" applyAlignment="1">
      <alignment horizontal="center" vertical="center" wrapText="1"/>
    </xf>
    <xf numFmtId="0" fontId="25" fillId="0" borderId="62" xfId="8" applyFont="1" applyFill="1" applyBorder="1" applyAlignment="1">
      <alignment vertical="center"/>
    </xf>
    <xf numFmtId="0" fontId="25" fillId="0" borderId="25" xfId="8" applyFont="1" applyFill="1" applyBorder="1" applyAlignment="1">
      <alignment vertical="center"/>
    </xf>
    <xf numFmtId="0" fontId="25" fillId="0" borderId="46" xfId="8" applyFont="1" applyFill="1" applyBorder="1" applyAlignment="1">
      <alignment vertical="center"/>
    </xf>
    <xf numFmtId="178" fontId="25" fillId="0" borderId="62" xfId="8" applyNumberFormat="1" applyFont="1" applyFill="1" applyBorder="1" applyAlignment="1">
      <alignment horizontal="right" vertical="center" shrinkToFit="1"/>
    </xf>
    <xf numFmtId="178" fontId="25" fillId="0" borderId="8" xfId="8" applyNumberFormat="1" applyFont="1" applyFill="1" applyBorder="1" applyAlignment="1">
      <alignment horizontal="right" vertical="center" shrinkToFit="1"/>
    </xf>
    <xf numFmtId="178" fontId="25" fillId="0" borderId="9" xfId="8" applyNumberFormat="1" applyFont="1" applyFill="1" applyBorder="1" applyAlignment="1">
      <alignment horizontal="right" vertical="center" shrinkToFit="1"/>
    </xf>
    <xf numFmtId="0" fontId="21" fillId="0" borderId="30" xfId="8" applyFont="1" applyFill="1" applyBorder="1" applyAlignment="1">
      <alignment horizontal="center" vertical="center"/>
    </xf>
    <xf numFmtId="0" fontId="21" fillId="0" borderId="42" xfId="8" applyFont="1" applyFill="1" applyBorder="1" applyAlignment="1">
      <alignment horizontal="center" vertical="center"/>
    </xf>
    <xf numFmtId="0" fontId="21" fillId="0" borderId="32" xfId="8" applyFont="1" applyFill="1" applyBorder="1" applyAlignment="1">
      <alignment horizontal="center" vertical="center"/>
    </xf>
    <xf numFmtId="0" fontId="25" fillId="0" borderId="41" xfId="8" applyFont="1" applyFill="1" applyBorder="1" applyAlignment="1">
      <alignment vertical="center"/>
    </xf>
    <xf numFmtId="0" fontId="25" fillId="0" borderId="31" xfId="8" applyFont="1" applyFill="1" applyBorder="1" applyAlignment="1">
      <alignment vertical="center"/>
    </xf>
    <xf numFmtId="0" fontId="25" fillId="0" borderId="42" xfId="8" applyFont="1" applyFill="1" applyBorder="1" applyAlignment="1">
      <alignment vertical="center"/>
    </xf>
    <xf numFmtId="178" fontId="25" fillId="0" borderId="39" xfId="8" applyNumberFormat="1" applyFont="1" applyFill="1" applyBorder="1" applyAlignment="1">
      <alignment horizontal="right" vertical="center" shrinkToFit="1"/>
    </xf>
    <xf numFmtId="178" fontId="25" fillId="0" borderId="31" xfId="8" applyNumberFormat="1" applyFont="1" applyFill="1" applyBorder="1" applyAlignment="1">
      <alignment horizontal="right" vertical="center" shrinkToFit="1"/>
    </xf>
    <xf numFmtId="178" fontId="25" fillId="0" borderId="32" xfId="8" applyNumberFormat="1" applyFont="1" applyFill="1" applyBorder="1" applyAlignment="1">
      <alignment horizontal="right" vertical="center" shrinkToFit="1"/>
    </xf>
    <xf numFmtId="181" fontId="21" fillId="0" borderId="39" xfId="8" applyNumberFormat="1" applyFont="1" applyFill="1" applyBorder="1" applyAlignment="1">
      <alignment horizontal="right" vertical="center" shrinkToFit="1"/>
    </xf>
    <xf numFmtId="181" fontId="21" fillId="0" borderId="31" xfId="8" applyNumberFormat="1" applyFont="1" applyFill="1" applyBorder="1" applyAlignment="1">
      <alignment horizontal="right" vertical="center" shrinkToFit="1"/>
    </xf>
    <xf numFmtId="181" fontId="21" fillId="0" borderId="42" xfId="8" applyNumberFormat="1" applyFont="1" applyFill="1" applyBorder="1" applyAlignment="1">
      <alignment horizontal="right" vertical="center" shrinkToFit="1"/>
    </xf>
    <xf numFmtId="181" fontId="21" fillId="0" borderId="32" xfId="8" applyNumberFormat="1" applyFont="1" applyFill="1" applyBorder="1" applyAlignment="1">
      <alignment horizontal="right" vertical="center" shrinkToFit="1"/>
    </xf>
    <xf numFmtId="0" fontId="25" fillId="0" borderId="41" xfId="9" applyFont="1" applyFill="1" applyBorder="1" applyAlignment="1">
      <alignment horizontal="center" vertical="center" shrinkToFit="1"/>
    </xf>
    <xf numFmtId="0" fontId="25" fillId="0" borderId="12" xfId="9" applyFont="1" applyFill="1" applyBorder="1" applyAlignment="1">
      <alignment horizontal="center" vertical="center" shrinkToFit="1"/>
    </xf>
    <xf numFmtId="0" fontId="25" fillId="0" borderId="48" xfId="9" applyFont="1" applyFill="1" applyBorder="1" applyAlignment="1">
      <alignment horizontal="center" vertical="center" shrinkToFit="1"/>
    </xf>
    <xf numFmtId="178" fontId="21" fillId="0" borderId="42" xfId="8" applyNumberFormat="1" applyFont="1" applyFill="1" applyBorder="1" applyAlignment="1">
      <alignment horizontal="right" vertical="center" shrinkToFit="1"/>
    </xf>
    <xf numFmtId="0" fontId="21" fillId="0" borderId="74" xfId="8" applyFont="1" applyFill="1" applyBorder="1" applyAlignment="1">
      <alignment horizontal="left" vertical="center"/>
    </xf>
    <xf numFmtId="0" fontId="21" fillId="0" borderId="75" xfId="8" applyFont="1" applyFill="1" applyBorder="1" applyAlignment="1">
      <alignment horizontal="left" vertical="center"/>
    </xf>
    <xf numFmtId="0" fontId="21" fillId="0" borderId="76" xfId="8" applyFont="1" applyFill="1" applyBorder="1" applyAlignment="1">
      <alignment horizontal="left" vertical="center"/>
    </xf>
    <xf numFmtId="181" fontId="21" fillId="0" borderId="74"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shrinkToFit="1"/>
    </xf>
    <xf numFmtId="181" fontId="21" fillId="0" borderId="76" xfId="8" applyNumberFormat="1" applyFont="1" applyFill="1" applyBorder="1" applyAlignment="1">
      <alignment horizontal="right" vertical="center" shrinkToFit="1"/>
    </xf>
    <xf numFmtId="0" fontId="21" fillId="0" borderId="36" xfId="10" applyFont="1" applyFill="1" applyBorder="1" applyAlignment="1">
      <alignment horizontal="left" vertical="center"/>
    </xf>
    <xf numFmtId="0" fontId="21" fillId="0" borderId="8" xfId="10" applyFont="1" applyFill="1" applyBorder="1" applyAlignment="1">
      <alignment horizontal="left" vertical="center"/>
    </xf>
    <xf numFmtId="0" fontId="21" fillId="0" borderId="9" xfId="10" applyFont="1" applyFill="1" applyBorder="1" applyAlignment="1">
      <alignment horizontal="left" vertical="center"/>
    </xf>
    <xf numFmtId="185" fontId="25" fillId="0" borderId="41" xfId="8" applyNumberFormat="1" applyFont="1" applyFill="1" applyBorder="1" applyAlignment="1">
      <alignment horizontal="right" vertical="center" shrinkToFit="1"/>
    </xf>
    <xf numFmtId="185" fontId="25" fillId="0" borderId="12" xfId="8" applyNumberFormat="1" applyFont="1" applyFill="1" applyBorder="1" applyAlignment="1">
      <alignment horizontal="right" vertical="center" shrinkToFit="1"/>
    </xf>
    <xf numFmtId="185" fontId="25" fillId="0" borderId="13" xfId="8" applyNumberFormat="1" applyFont="1" applyFill="1" applyBorder="1" applyAlignment="1">
      <alignment horizontal="right" vertical="center" shrinkToFit="1"/>
    </xf>
    <xf numFmtId="0" fontId="25" fillId="0" borderId="44" xfId="9" applyFont="1" applyFill="1" applyBorder="1" applyAlignment="1">
      <alignment horizontal="center" vertical="center" shrinkToFit="1"/>
    </xf>
    <xf numFmtId="0" fontId="25" fillId="0" borderId="18" xfId="9" applyFont="1" applyFill="1" applyBorder="1" applyAlignment="1">
      <alignment horizontal="center" vertical="center" shrinkToFit="1"/>
    </xf>
    <xf numFmtId="0" fontId="25" fillId="0" borderId="43" xfId="9" applyFont="1" applyFill="1" applyBorder="1" applyAlignment="1">
      <alignment horizontal="center" vertical="center" shrinkToFit="1"/>
    </xf>
    <xf numFmtId="0" fontId="27" fillId="0" borderId="0" xfId="8" applyFont="1" applyFill="1" applyBorder="1" applyAlignment="1">
      <alignment horizontal="left" vertical="center" wrapText="1"/>
    </xf>
    <xf numFmtId="0" fontId="27" fillId="0" borderId="66" xfId="8" applyFont="1" applyFill="1" applyBorder="1" applyAlignment="1">
      <alignment horizontal="left" vertical="center" wrapText="1"/>
    </xf>
    <xf numFmtId="0" fontId="25" fillId="0" borderId="12" xfId="8" applyFont="1" applyFill="1" applyBorder="1" applyAlignment="1">
      <alignment vertical="center"/>
    </xf>
    <xf numFmtId="0" fontId="25" fillId="0" borderId="48" xfId="8" applyFont="1" applyFill="1" applyBorder="1" applyAlignment="1">
      <alignment vertical="center"/>
    </xf>
    <xf numFmtId="0" fontId="21" fillId="0" borderId="78" xfId="8" applyFont="1" applyFill="1" applyBorder="1" applyAlignment="1">
      <alignment horizontal="center" vertical="center"/>
    </xf>
    <xf numFmtId="0" fontId="21" fillId="0" borderId="51" xfId="8" applyFont="1" applyFill="1" applyBorder="1" applyAlignment="1">
      <alignment horizontal="center" vertical="center"/>
    </xf>
    <xf numFmtId="183" fontId="21" fillId="0" borderId="51" xfId="8" applyNumberFormat="1" applyFont="1" applyFill="1" applyBorder="1" applyAlignment="1">
      <alignment horizontal="right" vertical="center" shrinkToFit="1"/>
    </xf>
    <xf numFmtId="183" fontId="21" fillId="0" borderId="79" xfId="8" applyNumberFormat="1" applyFont="1" applyFill="1" applyBorder="1" applyAlignment="1">
      <alignment horizontal="right" vertical="center" shrinkToFit="1"/>
    </xf>
    <xf numFmtId="183" fontId="21" fillId="0" borderId="6" xfId="8" applyNumberFormat="1" applyFont="1" applyFill="1" applyBorder="1" applyAlignment="1">
      <alignment horizontal="right" vertical="center" shrinkToFit="1"/>
    </xf>
    <xf numFmtId="181" fontId="21" fillId="0" borderId="44" xfId="8" applyNumberFormat="1" applyFont="1" applyFill="1" applyBorder="1" applyAlignment="1">
      <alignment horizontal="right" vertical="center" shrinkToFit="1"/>
    </xf>
    <xf numFmtId="181" fontId="21" fillId="0" borderId="18" xfId="8" applyNumberFormat="1" applyFont="1" applyFill="1" applyBorder="1" applyAlignment="1">
      <alignment horizontal="right" vertical="center" shrinkToFit="1"/>
    </xf>
    <xf numFmtId="181" fontId="21" fillId="0" borderId="43" xfId="8" applyNumberFormat="1" applyFont="1" applyFill="1" applyBorder="1" applyAlignment="1">
      <alignment horizontal="right" vertical="center" shrinkToFit="1"/>
    </xf>
    <xf numFmtId="181" fontId="21" fillId="0" borderId="19" xfId="8" applyNumberFormat="1" applyFont="1" applyFill="1" applyBorder="1" applyAlignment="1">
      <alignment horizontal="right" vertical="center" shrinkToFit="1"/>
    </xf>
    <xf numFmtId="178" fontId="21" fillId="0" borderId="51" xfId="8" applyNumberFormat="1" applyFont="1" applyFill="1" applyBorder="1" applyAlignment="1">
      <alignment horizontal="right" vertical="center" shrinkToFit="1"/>
    </xf>
    <xf numFmtId="178" fontId="21" fillId="0" borderId="79" xfId="8" applyNumberFormat="1" applyFont="1" applyFill="1" applyBorder="1" applyAlignment="1">
      <alignment horizontal="right" vertical="center" shrinkToFit="1"/>
    </xf>
    <xf numFmtId="178" fontId="21" fillId="0" borderId="6" xfId="8" applyNumberFormat="1" applyFont="1" applyFill="1" applyBorder="1" applyAlignment="1">
      <alignment horizontal="right" vertical="center" shrinkToFit="1"/>
    </xf>
    <xf numFmtId="181" fontId="21" fillId="0" borderId="75" xfId="8" applyNumberFormat="1" applyFont="1" applyFill="1" applyBorder="1" applyAlignment="1">
      <alignment horizontal="right" vertical="center"/>
    </xf>
    <xf numFmtId="181" fontId="21" fillId="0" borderId="76" xfId="8" applyNumberFormat="1" applyFont="1" applyFill="1" applyBorder="1" applyAlignment="1">
      <alignment horizontal="right" vertical="center"/>
    </xf>
    <xf numFmtId="0" fontId="21" fillId="0" borderId="17" xfId="8" applyFont="1" applyFill="1" applyBorder="1" applyAlignment="1">
      <alignment vertical="center"/>
    </xf>
    <xf numFmtId="0" fontId="21" fillId="0" borderId="22" xfId="8" applyFont="1" applyFill="1" applyBorder="1" applyAlignment="1">
      <alignment horizontal="center" vertical="center"/>
    </xf>
    <xf numFmtId="0" fontId="21" fillId="0" borderId="19" xfId="8" applyFont="1" applyFill="1" applyBorder="1" applyAlignment="1">
      <alignment horizontal="center" vertical="center"/>
    </xf>
    <xf numFmtId="0" fontId="21" fillId="0" borderId="80" xfId="8" applyFont="1" applyFill="1" applyBorder="1" applyAlignment="1">
      <alignment horizontal="center" vertical="center"/>
    </xf>
    <xf numFmtId="178" fontId="21" fillId="0" borderId="8" xfId="8" applyNumberFormat="1" applyFont="1" applyFill="1" applyBorder="1" applyAlignment="1">
      <alignment horizontal="right" vertical="center"/>
    </xf>
    <xf numFmtId="178" fontId="21" fillId="0" borderId="9" xfId="8" applyNumberFormat="1" applyFont="1" applyFill="1" applyBorder="1" applyAlignment="1">
      <alignment horizontal="right" vertical="center"/>
    </xf>
    <xf numFmtId="0" fontId="21" fillId="0" borderId="81" xfId="8" applyFont="1" applyFill="1" applyBorder="1" applyAlignment="1">
      <alignment horizontal="center" vertical="center"/>
    </xf>
    <xf numFmtId="0" fontId="21" fillId="0" borderId="25" xfId="8" applyFont="1" applyFill="1" applyBorder="1" applyAlignment="1">
      <alignment horizontal="center" vertical="center"/>
    </xf>
    <xf numFmtId="0" fontId="21" fillId="0" borderId="26" xfId="8" applyFont="1" applyFill="1" applyBorder="1" applyAlignment="1">
      <alignment horizontal="center" vertical="center"/>
    </xf>
    <xf numFmtId="0" fontId="21" fillId="0" borderId="11" xfId="8" applyFont="1" applyFill="1" applyBorder="1" applyAlignment="1">
      <alignment horizontal="center" vertical="center" textRotation="255"/>
    </xf>
    <xf numFmtId="0" fontId="21" fillId="0" borderId="12" xfId="8" applyFont="1" applyFill="1" applyBorder="1" applyAlignment="1">
      <alignment horizontal="center" vertical="center" textRotation="255"/>
    </xf>
    <xf numFmtId="0" fontId="21" fillId="0" borderId="48" xfId="8" applyFont="1" applyFill="1" applyBorder="1" applyAlignment="1">
      <alignment horizontal="center" vertical="center" textRotation="255"/>
    </xf>
    <xf numFmtId="0" fontId="21" fillId="0" borderId="7" xfId="8" applyFont="1" applyFill="1" applyBorder="1" applyAlignment="1">
      <alignment horizontal="center" vertical="center" textRotation="255"/>
    </xf>
    <xf numFmtId="0" fontId="21" fillId="0" borderId="0" xfId="8" applyFont="1" applyFill="1" applyBorder="1" applyAlignment="1">
      <alignment horizontal="center" vertical="center" textRotation="255"/>
    </xf>
    <xf numFmtId="0" fontId="21" fillId="0" borderId="38" xfId="8" applyFont="1" applyFill="1" applyBorder="1" applyAlignment="1">
      <alignment horizontal="center" vertical="center" textRotation="255"/>
    </xf>
    <xf numFmtId="0" fontId="21" fillId="0" borderId="74" xfId="8" applyFont="1" applyFill="1" applyBorder="1" applyAlignment="1">
      <alignment horizontal="center" vertical="center" textRotation="255"/>
    </xf>
    <xf numFmtId="0" fontId="21" fillId="0" borderId="75" xfId="8" applyFont="1" applyFill="1" applyBorder="1" applyAlignment="1">
      <alignment horizontal="center" vertical="center" textRotation="255"/>
    </xf>
    <xf numFmtId="0" fontId="21" fillId="0" borderId="70" xfId="8" applyFont="1" applyFill="1" applyBorder="1" applyAlignment="1">
      <alignment horizontal="center" vertical="center" textRotation="255"/>
    </xf>
    <xf numFmtId="0" fontId="27" fillId="0" borderId="41" xfId="8" applyFont="1" applyFill="1" applyBorder="1" applyAlignment="1">
      <alignment horizontal="center" vertical="center" wrapText="1"/>
    </xf>
    <xf numFmtId="0" fontId="27" fillId="0" borderId="12" xfId="8" applyFont="1" applyFill="1" applyBorder="1" applyAlignment="1">
      <alignment horizontal="center" vertical="center" wrapText="1"/>
    </xf>
    <xf numFmtId="0" fontId="27" fillId="0" borderId="48" xfId="8" applyFont="1" applyFill="1" applyBorder="1" applyAlignment="1">
      <alignment horizontal="center" vertical="center" wrapText="1"/>
    </xf>
    <xf numFmtId="0" fontId="27" fillId="0" borderId="37" xfId="8" applyFont="1" applyFill="1" applyBorder="1" applyAlignment="1">
      <alignment horizontal="center" vertical="center" wrapText="1"/>
    </xf>
    <xf numFmtId="0" fontId="27" fillId="0" borderId="54" xfId="8" applyFont="1" applyFill="1" applyBorder="1" applyAlignment="1">
      <alignment horizontal="center" vertical="center" wrapText="1"/>
    </xf>
    <xf numFmtId="0" fontId="27" fillId="0" borderId="40" xfId="8" applyFont="1" applyFill="1" applyBorder="1" applyAlignment="1">
      <alignment horizontal="center" vertical="center" wrapText="1"/>
    </xf>
    <xf numFmtId="0" fontId="21" fillId="0" borderId="41" xfId="8" applyFont="1" applyFill="1" applyBorder="1" applyAlignment="1">
      <alignment horizontal="center" vertical="center" textRotation="255"/>
    </xf>
    <xf numFmtId="0" fontId="21" fillId="0" borderId="64" xfId="8" applyFont="1" applyFill="1" applyBorder="1" applyAlignment="1">
      <alignment horizontal="center" vertical="center" textRotation="255"/>
    </xf>
    <xf numFmtId="0" fontId="21" fillId="0" borderId="37" xfId="8" applyFont="1" applyFill="1" applyBorder="1" applyAlignment="1">
      <alignment horizontal="center" vertical="center" textRotation="255"/>
    </xf>
    <xf numFmtId="0" fontId="21" fillId="0" borderId="54" xfId="8" applyFont="1" applyFill="1" applyBorder="1" applyAlignment="1">
      <alignment horizontal="center" vertical="center" textRotation="255"/>
    </xf>
    <xf numFmtId="0" fontId="21" fillId="0" borderId="40" xfId="8" applyFont="1" applyFill="1" applyBorder="1" applyAlignment="1">
      <alignment horizontal="center" vertical="center" textRotation="255"/>
    </xf>
    <xf numFmtId="178" fontId="21" fillId="0" borderId="44" xfId="8" applyNumberFormat="1" applyFont="1" applyFill="1" applyBorder="1" applyAlignment="1">
      <alignment horizontal="right" vertical="center"/>
    </xf>
    <xf numFmtId="178" fontId="21" fillId="0" borderId="18" xfId="8" applyNumberFormat="1" applyFont="1" applyFill="1" applyBorder="1" applyAlignment="1">
      <alignment horizontal="right" vertical="center"/>
    </xf>
    <xf numFmtId="178" fontId="21" fillId="0" borderId="43" xfId="8" applyNumberFormat="1" applyFont="1" applyFill="1" applyBorder="1" applyAlignment="1">
      <alignment horizontal="right" vertical="center"/>
    </xf>
    <xf numFmtId="0" fontId="21" fillId="0" borderId="72" xfId="8" applyFont="1" applyFill="1" applyBorder="1" applyAlignment="1">
      <alignment horizontal="center" vertical="center" shrinkToFit="1"/>
    </xf>
    <xf numFmtId="0" fontId="21" fillId="0" borderId="75" xfId="8" applyFont="1" applyFill="1" applyBorder="1" applyAlignment="1">
      <alignment horizontal="center" vertical="center" shrinkToFit="1"/>
    </xf>
    <xf numFmtId="0" fontId="21" fillId="0" borderId="70" xfId="8" applyFont="1" applyFill="1" applyBorder="1" applyAlignment="1">
      <alignment horizontal="center" vertical="center" shrinkToFit="1"/>
    </xf>
    <xf numFmtId="0" fontId="28" fillId="0" borderId="31" xfId="8" applyFont="1" applyFill="1" applyBorder="1">
      <alignment vertical="center"/>
    </xf>
    <xf numFmtId="0" fontId="28" fillId="0" borderId="42" xfId="8" applyFont="1" applyFill="1" applyBorder="1">
      <alignmen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8"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4"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27" fillId="0" borderId="13" xfId="8" applyFont="1" applyFill="1" applyBorder="1" applyAlignment="1">
      <alignment horizontal="center" vertical="center" wrapText="1"/>
    </xf>
    <xf numFmtId="0" fontId="27" fillId="0" borderId="67" xfId="8" applyFont="1" applyFill="1" applyBorder="1" applyAlignment="1">
      <alignment horizontal="center" vertical="center" wrapText="1"/>
    </xf>
    <xf numFmtId="0" fontId="25" fillId="0" borderId="74" xfId="7" applyFont="1" applyFill="1" applyBorder="1" applyAlignment="1">
      <alignment horizontal="left" vertical="center"/>
    </xf>
    <xf numFmtId="0" fontId="25" fillId="0" borderId="75" xfId="7" applyFont="1" applyFill="1" applyBorder="1" applyAlignment="1">
      <alignment horizontal="left" vertical="center"/>
    </xf>
    <xf numFmtId="0" fontId="25" fillId="0" borderId="76" xfId="7" applyFont="1" applyFill="1" applyBorder="1" applyAlignment="1">
      <alignment horizontal="left" vertical="center"/>
    </xf>
    <xf numFmtId="178" fontId="21" fillId="0" borderId="74" xfId="8" applyNumberFormat="1" applyFont="1" applyFill="1" applyBorder="1" applyAlignment="1">
      <alignment horizontal="right" vertical="center" shrinkToFit="1"/>
    </xf>
    <xf numFmtId="178" fontId="21" fillId="0" borderId="75" xfId="8" applyNumberFormat="1" applyFont="1" applyFill="1" applyBorder="1" applyAlignment="1">
      <alignment horizontal="right" vertical="center" shrinkToFit="1"/>
    </xf>
    <xf numFmtId="178" fontId="21" fillId="0" borderId="76" xfId="8" applyNumberFormat="1" applyFont="1" applyFill="1" applyBorder="1" applyAlignment="1">
      <alignment horizontal="right" vertical="center" shrinkToFit="1"/>
    </xf>
    <xf numFmtId="0" fontId="25" fillId="0" borderId="36" xfId="7" applyFont="1" applyFill="1" applyBorder="1" applyAlignment="1">
      <alignment horizontal="center" vertical="center" wrapText="1"/>
    </xf>
    <xf numFmtId="0" fontId="25" fillId="0" borderId="8" xfId="7" applyFont="1" applyFill="1" applyBorder="1" applyAlignment="1">
      <alignment horizontal="center" vertical="center" wrapText="1"/>
    </xf>
    <xf numFmtId="0" fontId="25" fillId="0" borderId="9" xfId="7" applyFont="1" applyFill="1" applyBorder="1" applyAlignment="1">
      <alignment horizontal="center" vertical="center" wrapText="1"/>
    </xf>
    <xf numFmtId="0" fontId="25" fillId="0" borderId="7" xfId="7" applyFont="1" applyFill="1" applyBorder="1" applyAlignment="1">
      <alignment horizontal="center" vertical="center" wrapText="1"/>
    </xf>
    <xf numFmtId="0" fontId="25" fillId="0" borderId="0" xfId="7" applyFont="1" applyFill="1" applyBorder="1" applyAlignment="1">
      <alignment horizontal="center" vertical="center" wrapText="1"/>
    </xf>
    <xf numFmtId="0" fontId="25" fillId="0" borderId="66" xfId="7" applyFont="1" applyFill="1" applyBorder="1" applyAlignment="1">
      <alignment horizontal="center" vertical="center" wrapText="1"/>
    </xf>
    <xf numFmtId="0" fontId="25" fillId="0" borderId="74" xfId="7" applyFont="1" applyFill="1" applyBorder="1" applyAlignment="1">
      <alignment horizontal="center" vertical="center" wrapText="1"/>
    </xf>
    <xf numFmtId="0" fontId="25" fillId="0" borderId="75" xfId="7" applyFont="1" applyFill="1" applyBorder="1" applyAlignment="1">
      <alignment horizontal="center" vertical="center" wrapText="1"/>
    </xf>
    <xf numFmtId="0" fontId="25" fillId="0" borderId="76" xfId="7" applyFont="1" applyFill="1" applyBorder="1" applyAlignment="1">
      <alignment horizontal="center" vertical="center" wrapText="1"/>
    </xf>
    <xf numFmtId="0" fontId="21" fillId="0" borderId="0" xfId="8" applyFont="1" applyFill="1" applyBorder="1" applyAlignment="1">
      <alignment horizontal="center" vertical="center" shrinkToFit="1"/>
    </xf>
    <xf numFmtId="186" fontId="21" fillId="0" borderId="0" xfId="8" applyNumberFormat="1" applyFont="1" applyFill="1" applyBorder="1" applyAlignment="1" applyProtection="1">
      <alignment horizontal="center" vertical="center" shrinkToFit="1"/>
      <protection hidden="1"/>
    </xf>
    <xf numFmtId="0" fontId="27" fillId="0" borderId="0" xfId="8" applyNumberFormat="1" applyFont="1" applyFill="1" applyBorder="1" applyAlignment="1" applyProtection="1">
      <alignment horizontal="left" vertical="center" wrapText="1"/>
      <protection hidden="1"/>
    </xf>
    <xf numFmtId="0" fontId="21" fillId="0" borderId="0" xfId="8" applyFont="1" applyFill="1" applyBorder="1" applyAlignment="1" applyProtection="1">
      <alignment horizontal="center" vertical="center" shrinkToFit="1"/>
      <protection hidden="1"/>
    </xf>
    <xf numFmtId="49" fontId="24" fillId="0" borderId="1" xfId="11" applyNumberFormat="1" applyFont="1" applyFill="1" applyBorder="1" applyAlignment="1">
      <alignment horizontal="center" vertical="center"/>
    </xf>
    <xf numFmtId="49" fontId="24" fillId="0" borderId="2" xfId="11" applyNumberFormat="1" applyFont="1" applyFill="1" applyBorder="1" applyAlignment="1">
      <alignment horizontal="center" vertical="center"/>
    </xf>
    <xf numFmtId="49" fontId="24" fillId="0" borderId="3" xfId="11" applyNumberFormat="1" applyFont="1" applyFill="1" applyBorder="1" applyAlignment="1">
      <alignment horizontal="center"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21" fillId="0" borderId="34" xfId="11" applyFont="1" applyBorder="1" applyAlignment="1">
      <alignment horizontal="center" vertical="center"/>
    </xf>
    <xf numFmtId="0" fontId="21" fillId="0" borderId="41" xfId="11" applyFont="1" applyBorder="1">
      <alignment vertical="center"/>
    </xf>
    <xf numFmtId="0" fontId="21" fillId="0" borderId="12" xfId="11" applyFont="1" applyBorder="1">
      <alignment vertical="center"/>
    </xf>
    <xf numFmtId="0" fontId="21" fillId="0" borderId="48" xfId="11" applyFont="1" applyBorder="1">
      <alignment vertical="center"/>
    </xf>
    <xf numFmtId="178" fontId="21" fillId="0" borderId="41" xfId="11" applyNumberFormat="1" applyFont="1" applyFill="1" applyBorder="1" applyAlignment="1">
      <alignment horizontal="right" vertical="center" shrinkToFit="1"/>
    </xf>
    <xf numFmtId="178" fontId="21" fillId="0" borderId="12" xfId="11" applyNumberFormat="1" applyFont="1" applyFill="1" applyBorder="1" applyAlignment="1">
      <alignment horizontal="right" vertical="center" shrinkToFit="1"/>
    </xf>
    <xf numFmtId="178" fontId="21" fillId="0" borderId="82" xfId="11" applyNumberFormat="1" applyFont="1" applyFill="1" applyBorder="1" applyAlignment="1">
      <alignment horizontal="right" vertical="center" shrinkToFit="1"/>
    </xf>
    <xf numFmtId="181" fontId="21" fillId="0" borderId="83" xfId="11" applyNumberFormat="1" applyFont="1" applyFill="1" applyBorder="1" applyAlignment="1">
      <alignment horizontal="right" vertical="center" shrinkToFit="1"/>
    </xf>
    <xf numFmtId="178" fontId="21" fillId="0" borderId="83" xfId="11" applyNumberFormat="1" applyFont="1" applyFill="1" applyBorder="1" applyAlignment="1">
      <alignment horizontal="right" vertical="center" shrinkToFit="1"/>
    </xf>
    <xf numFmtId="181" fontId="21" fillId="0" borderId="84" xfId="11" applyNumberFormat="1" applyFont="1" applyFill="1" applyBorder="1" applyAlignment="1">
      <alignment horizontal="right" vertical="center" shrinkToFit="1"/>
    </xf>
    <xf numFmtId="181" fontId="21" fillId="0" borderId="12" xfId="11" applyNumberFormat="1" applyFont="1" applyFill="1" applyBorder="1" applyAlignment="1">
      <alignment horizontal="right" vertical="center" shrinkToFit="1"/>
    </xf>
    <xf numFmtId="181" fontId="21" fillId="0" borderId="48" xfId="11" applyNumberFormat="1" applyFont="1" applyFill="1" applyBorder="1" applyAlignment="1">
      <alignment horizontal="right" vertical="center" shrinkToFit="1"/>
    </xf>
    <xf numFmtId="0" fontId="21" fillId="0" borderId="64" xfId="11" applyFont="1" applyBorder="1">
      <alignment vertical="center"/>
    </xf>
    <xf numFmtId="0" fontId="21" fillId="0" borderId="0" xfId="11" applyFont="1" applyBorder="1">
      <alignment vertical="center"/>
    </xf>
    <xf numFmtId="0" fontId="21" fillId="0" borderId="38" xfId="11" applyFont="1" applyBorder="1">
      <alignment vertical="center"/>
    </xf>
    <xf numFmtId="178" fontId="21" fillId="0" borderId="64" xfId="11" applyNumberFormat="1" applyFont="1" applyFill="1" applyBorder="1" applyAlignment="1">
      <alignment horizontal="right" vertical="center" shrinkToFit="1"/>
    </xf>
    <xf numFmtId="178" fontId="21" fillId="0" borderId="0" xfId="11" applyNumberFormat="1" applyFont="1" applyFill="1" applyBorder="1" applyAlignment="1">
      <alignment horizontal="right" vertical="center" shrinkToFit="1"/>
    </xf>
    <xf numFmtId="178" fontId="21" fillId="0" borderId="85" xfId="11" applyNumberFormat="1" applyFont="1" applyFill="1" applyBorder="1" applyAlignment="1">
      <alignment horizontal="right" vertical="center" shrinkToFit="1"/>
    </xf>
    <xf numFmtId="181" fontId="21" fillId="0" borderId="86" xfId="11" applyNumberFormat="1" applyFont="1" applyFill="1" applyBorder="1" applyAlignment="1">
      <alignment horizontal="right" vertical="center" shrinkToFit="1"/>
    </xf>
    <xf numFmtId="178" fontId="21" fillId="0" borderId="86" xfId="11" applyNumberFormat="1" applyFont="1" applyFill="1" applyBorder="1" applyAlignment="1">
      <alignment horizontal="right" vertical="center" shrinkToFit="1"/>
    </xf>
    <xf numFmtId="181" fontId="21" fillId="0" borderId="88" xfId="11" applyNumberFormat="1" applyFont="1" applyFill="1" applyBorder="1" applyAlignment="1">
      <alignment horizontal="right" vertical="center" shrinkToFit="1"/>
    </xf>
    <xf numFmtId="181" fontId="21" fillId="0" borderId="0" xfId="11" applyNumberFormat="1" applyFont="1" applyFill="1" applyBorder="1" applyAlignment="1">
      <alignment horizontal="right" vertical="center" shrinkToFit="1"/>
    </xf>
    <xf numFmtId="181" fontId="21" fillId="0" borderId="38" xfId="11" applyNumberFormat="1" applyFont="1" applyFill="1" applyBorder="1" applyAlignment="1">
      <alignment horizontal="right" vertical="center" shrinkToFit="1"/>
    </xf>
    <xf numFmtId="178" fontId="21" fillId="0" borderId="87" xfId="11" applyNumberFormat="1" applyFont="1" applyFill="1" applyBorder="1" applyAlignment="1">
      <alignment horizontal="right" vertical="center" shrinkToFit="1"/>
    </xf>
    <xf numFmtId="178" fontId="21" fillId="0" borderId="88" xfId="11" applyNumberFormat="1" applyFont="1" applyFill="1" applyBorder="1" applyAlignment="1">
      <alignment horizontal="right" vertical="center" shrinkToFit="1"/>
    </xf>
    <xf numFmtId="178" fontId="21" fillId="0" borderId="38" xfId="11" applyNumberFormat="1" applyFont="1" applyFill="1" applyBorder="1" applyAlignment="1">
      <alignment horizontal="right" vertical="center" shrinkToFit="1"/>
    </xf>
    <xf numFmtId="0" fontId="21" fillId="0" borderId="41" xfId="11" applyFont="1" applyFill="1" applyBorder="1">
      <alignment vertical="center"/>
    </xf>
    <xf numFmtId="0" fontId="21" fillId="0" borderId="12" xfId="11" applyFont="1" applyFill="1" applyBorder="1">
      <alignment vertical="center"/>
    </xf>
    <xf numFmtId="0" fontId="21" fillId="0" borderId="48" xfId="11" applyFont="1" applyFill="1" applyBorder="1">
      <alignment vertical="center"/>
    </xf>
    <xf numFmtId="181" fontId="21" fillId="0" borderId="82" xfId="11" applyNumberFormat="1" applyFont="1" applyFill="1" applyBorder="1" applyAlignment="1">
      <alignment horizontal="right" vertical="center" shrinkToFit="1"/>
    </xf>
    <xf numFmtId="0" fontId="21" fillId="0" borderId="64" xfId="11" applyFont="1" applyFill="1" applyBorder="1">
      <alignment vertical="center"/>
    </xf>
    <xf numFmtId="0" fontId="21" fillId="0" borderId="0" xfId="11" applyFont="1" applyFill="1" applyBorder="1">
      <alignment vertical="center"/>
    </xf>
    <xf numFmtId="0" fontId="21" fillId="0" borderId="38" xfId="11" applyFont="1" applyFill="1" applyBorder="1">
      <alignment vertical="center"/>
    </xf>
    <xf numFmtId="0" fontId="21" fillId="0" borderId="64" xfId="11" applyFont="1" applyBorder="1" applyAlignment="1">
      <alignment vertical="center"/>
    </xf>
    <xf numFmtId="0" fontId="17" fillId="0" borderId="0" xfId="6" applyAlignment="1">
      <alignment vertical="center"/>
    </xf>
    <xf numFmtId="0" fontId="17" fillId="0" borderId="38" xfId="6" applyBorder="1" applyAlignment="1">
      <alignment vertical="center"/>
    </xf>
    <xf numFmtId="178" fontId="21" fillId="0" borderId="88" xfId="11" applyNumberFormat="1" applyFont="1" applyFill="1" applyBorder="1" applyAlignment="1">
      <alignment horizontal="right" vertical="center"/>
    </xf>
    <xf numFmtId="178" fontId="21" fillId="0" borderId="0" xfId="11" applyNumberFormat="1" applyFont="1" applyFill="1" applyBorder="1" applyAlignment="1">
      <alignment horizontal="right" vertical="center"/>
    </xf>
    <xf numFmtId="178" fontId="21" fillId="0" borderId="38" xfId="11" applyNumberFormat="1" applyFont="1" applyFill="1" applyBorder="1" applyAlignment="1">
      <alignment horizontal="right" vertical="center"/>
    </xf>
    <xf numFmtId="0" fontId="21" fillId="0" borderId="37" xfId="11" applyFont="1" applyFill="1" applyBorder="1">
      <alignment vertical="center"/>
    </xf>
    <xf numFmtId="0" fontId="21" fillId="0" borderId="54" xfId="11" applyFont="1" applyFill="1" applyBorder="1">
      <alignment vertical="center"/>
    </xf>
    <xf numFmtId="0" fontId="21" fillId="0" borderId="40" xfId="11" applyFont="1" applyFill="1" applyBorder="1">
      <alignment vertical="center"/>
    </xf>
    <xf numFmtId="178" fontId="21" fillId="0" borderId="64" xfId="11" applyNumberFormat="1" applyFont="1" applyFill="1" applyBorder="1" applyAlignment="1">
      <alignment horizontal="right" vertical="center"/>
    </xf>
    <xf numFmtId="178" fontId="21" fillId="0" borderId="85" xfId="11" applyNumberFormat="1" applyFont="1" applyFill="1" applyBorder="1" applyAlignment="1">
      <alignment horizontal="right" vertical="center"/>
    </xf>
    <xf numFmtId="181" fontId="21" fillId="0" borderId="86" xfId="11" applyNumberFormat="1" applyFont="1" applyFill="1" applyBorder="1" applyAlignment="1">
      <alignment horizontal="right" vertical="center"/>
    </xf>
    <xf numFmtId="0" fontId="27" fillId="0" borderId="39" xfId="11" applyFont="1" applyFill="1" applyBorder="1" applyAlignment="1">
      <alignment horizontal="center" vertical="center"/>
    </xf>
    <xf numFmtId="0" fontId="27" fillId="0" borderId="31" xfId="11" applyFont="1" applyFill="1" applyBorder="1" applyAlignment="1">
      <alignment horizontal="center" vertical="center"/>
    </xf>
    <xf numFmtId="0" fontId="27" fillId="0" borderId="42" xfId="11" applyFont="1" applyFill="1" applyBorder="1" applyAlignment="1">
      <alignment horizontal="center" vertical="center"/>
    </xf>
    <xf numFmtId="178" fontId="21" fillId="0" borderId="84" xfId="11" applyNumberFormat="1" applyFont="1" applyFill="1" applyBorder="1" applyAlignment="1">
      <alignment horizontal="right" vertical="center" shrinkToFit="1"/>
    </xf>
    <xf numFmtId="181" fontId="3" fillId="0" borderId="0" xfId="11" applyNumberFormat="1" applyFill="1" applyAlignment="1">
      <alignment horizontal="right" vertical="center" shrinkToFit="1"/>
    </xf>
    <xf numFmtId="181" fontId="3" fillId="0" borderId="38" xfId="11" applyNumberFormat="1" applyFill="1" applyBorder="1" applyAlignment="1">
      <alignment horizontal="right" vertical="center" shrinkToFit="1"/>
    </xf>
    <xf numFmtId="0" fontId="3" fillId="0" borderId="0" xfId="11" applyFill="1" applyAlignment="1">
      <alignment horizontal="right" vertical="center" shrinkToFit="1"/>
    </xf>
    <xf numFmtId="0" fontId="3" fillId="0" borderId="85" xfId="11" applyFill="1" applyBorder="1" applyAlignment="1">
      <alignment horizontal="right" vertical="center" shrinkToFit="1"/>
    </xf>
    <xf numFmtId="181" fontId="3" fillId="0" borderId="85" xfId="11" applyNumberFormat="1" applyFill="1" applyBorder="1" applyAlignment="1">
      <alignment horizontal="right" vertical="center" shrinkToFit="1"/>
    </xf>
    <xf numFmtId="0" fontId="17" fillId="0" borderId="0" xfId="6" applyBorder="1" applyAlignment="1">
      <alignment vertical="center"/>
    </xf>
    <xf numFmtId="0" fontId="3" fillId="0" borderId="31" xfId="11" applyBorder="1" applyAlignment="1">
      <alignment horizontal="center" vertical="center"/>
    </xf>
    <xf numFmtId="0" fontId="3" fillId="0" borderId="42" xfId="11" applyBorder="1" applyAlignment="1">
      <alignment horizontal="center" vertical="center"/>
    </xf>
    <xf numFmtId="0" fontId="27" fillId="0" borderId="64" xfId="11" applyFont="1" applyBorder="1">
      <alignment vertical="center"/>
    </xf>
    <xf numFmtId="0" fontId="27" fillId="0" borderId="0" xfId="11" applyFont="1" applyBorder="1">
      <alignment vertical="center"/>
    </xf>
    <xf numFmtId="0" fontId="27" fillId="0" borderId="38" xfId="11" applyFont="1" applyBorder="1">
      <alignment vertical="center"/>
    </xf>
    <xf numFmtId="0" fontId="21" fillId="0" borderId="37" xfId="11" applyFont="1" applyBorder="1">
      <alignment vertical="center"/>
    </xf>
    <xf numFmtId="0" fontId="21" fillId="0" borderId="54" xfId="11" applyFont="1" applyBorder="1">
      <alignment vertical="center"/>
    </xf>
    <xf numFmtId="0" fontId="21" fillId="0" borderId="40" xfId="11" applyFont="1" applyBorder="1">
      <alignment vertical="center"/>
    </xf>
    <xf numFmtId="0" fontId="21" fillId="0" borderId="41" xfId="11" applyFont="1" applyBorder="1" applyAlignment="1">
      <alignment horizontal="center" vertical="center" wrapText="1"/>
    </xf>
    <xf numFmtId="0" fontId="21" fillId="0" borderId="12" xfId="11" applyFont="1" applyBorder="1" applyAlignment="1">
      <alignment horizontal="center" vertical="center" wrapText="1"/>
    </xf>
    <xf numFmtId="0" fontId="21" fillId="0" borderId="64" xfId="11" applyFont="1" applyBorder="1" applyAlignment="1">
      <alignment horizontal="center" vertical="center" wrapText="1"/>
    </xf>
    <xf numFmtId="0" fontId="21" fillId="0" borderId="0" xfId="11" applyFont="1" applyBorder="1" applyAlignment="1">
      <alignment horizontal="center" vertical="center" wrapText="1"/>
    </xf>
    <xf numFmtId="0" fontId="21" fillId="0" borderId="37" xfId="11" applyFont="1" applyBorder="1" applyAlignment="1">
      <alignment horizontal="center" vertical="center" wrapText="1"/>
    </xf>
    <xf numFmtId="0" fontId="21" fillId="0" borderId="54" xfId="11" applyFont="1" applyBorder="1" applyAlignment="1">
      <alignment horizontal="center" vertical="center" wrapText="1"/>
    </xf>
    <xf numFmtId="0" fontId="21" fillId="0" borderId="12" xfId="11" applyFont="1" applyBorder="1" applyAlignment="1">
      <alignment vertical="center" textRotation="255"/>
    </xf>
    <xf numFmtId="0" fontId="21" fillId="0" borderId="0" xfId="11" applyFont="1" applyBorder="1" applyAlignment="1">
      <alignment vertical="center" textRotation="255"/>
    </xf>
    <xf numFmtId="0" fontId="21" fillId="0" borderId="54" xfId="11" applyFont="1" applyBorder="1" applyAlignment="1">
      <alignment vertical="center" textRotation="255"/>
    </xf>
    <xf numFmtId="181" fontId="21" fillId="0" borderId="6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38" xfId="11" applyFill="1" applyBorder="1" applyAlignment="1">
      <alignment horizontal="right" vertical="center" shrinkToFit="1"/>
    </xf>
    <xf numFmtId="181" fontId="21" fillId="0" borderId="41" xfId="11" applyNumberFormat="1" applyFont="1" applyFill="1" applyBorder="1" applyAlignment="1">
      <alignment horizontal="right" vertical="center" shrinkToFit="1"/>
    </xf>
    <xf numFmtId="0" fontId="3" fillId="0" borderId="12" xfId="11" applyFill="1" applyBorder="1" applyAlignment="1">
      <alignment horizontal="right" vertical="center" shrinkToFit="1"/>
    </xf>
    <xf numFmtId="0" fontId="3" fillId="0" borderId="48" xfId="11" applyFill="1" applyBorder="1" applyAlignment="1">
      <alignment horizontal="right" vertical="center" shrinkToFit="1"/>
    </xf>
    <xf numFmtId="0" fontId="21" fillId="0" borderId="41" xfId="11" applyFont="1" applyFill="1" applyBorder="1" applyAlignment="1">
      <alignment horizontal="center" vertical="center" textRotation="255"/>
    </xf>
    <xf numFmtId="0" fontId="21" fillId="0" borderId="48" xfId="11" applyFont="1" applyFill="1" applyBorder="1" applyAlignment="1">
      <alignment horizontal="center" vertical="center" textRotation="255"/>
    </xf>
    <xf numFmtId="0" fontId="21" fillId="0" borderId="64" xfId="11" applyFont="1" applyFill="1" applyBorder="1" applyAlignment="1">
      <alignment horizontal="center" vertical="center" textRotation="255"/>
    </xf>
    <xf numFmtId="0" fontId="21" fillId="0" borderId="38" xfId="11" applyFont="1" applyFill="1" applyBorder="1" applyAlignment="1">
      <alignment horizontal="center" vertical="center" textRotation="255"/>
    </xf>
    <xf numFmtId="0" fontId="21" fillId="0" borderId="37" xfId="11" applyFont="1" applyFill="1" applyBorder="1" applyAlignment="1">
      <alignment horizontal="center" vertical="center" textRotation="255"/>
    </xf>
    <xf numFmtId="0" fontId="21" fillId="0" borderId="40" xfId="11" applyFont="1" applyFill="1" applyBorder="1" applyAlignment="1">
      <alignment horizontal="center" vertical="center" textRotation="255"/>
    </xf>
    <xf numFmtId="181" fontId="21" fillId="0" borderId="37" xfId="11" applyNumberFormat="1" applyFont="1" applyFill="1" applyBorder="1" applyAlignment="1">
      <alignment horizontal="right" vertical="center" shrinkToFit="1"/>
    </xf>
    <xf numFmtId="0" fontId="3" fillId="0" borderId="54" xfId="11" applyFill="1" applyBorder="1" applyAlignment="1">
      <alignment horizontal="right" vertical="center" shrinkToFit="1"/>
    </xf>
    <xf numFmtId="181" fontId="21" fillId="0" borderId="54" xfId="11" applyNumberFormat="1" applyFont="1" applyFill="1" applyBorder="1" applyAlignment="1">
      <alignment horizontal="right" vertical="center" shrinkToFit="1"/>
    </xf>
    <xf numFmtId="0" fontId="3" fillId="0" borderId="40" xfId="11" applyFill="1" applyBorder="1" applyAlignment="1">
      <alignment horizontal="right" vertical="center" shrinkToFit="1"/>
    </xf>
    <xf numFmtId="0" fontId="21" fillId="0" borderId="41" xfId="11" applyFont="1" applyFill="1" applyBorder="1" applyAlignment="1">
      <alignment horizontal="left" vertical="center"/>
    </xf>
    <xf numFmtId="0" fontId="21" fillId="0" borderId="12" xfId="11" applyFont="1" applyFill="1" applyBorder="1" applyAlignment="1">
      <alignment horizontal="left" vertical="center"/>
    </xf>
    <xf numFmtId="0" fontId="21" fillId="0" borderId="48" xfId="11" applyFont="1" applyFill="1" applyBorder="1" applyAlignment="1">
      <alignment horizontal="left" vertical="center"/>
    </xf>
    <xf numFmtId="178" fontId="21" fillId="0" borderId="48" xfId="11" applyNumberFormat="1" applyFont="1" applyFill="1" applyBorder="1" applyAlignment="1">
      <alignment horizontal="right" vertical="center" shrinkToFit="1"/>
    </xf>
    <xf numFmtId="0" fontId="21" fillId="0" borderId="64" xfId="11" applyFont="1" applyFill="1" applyBorder="1" applyAlignment="1">
      <alignment horizontal="left" vertical="center"/>
    </xf>
    <xf numFmtId="0" fontId="21" fillId="0" borderId="0" xfId="11" applyFont="1" applyFill="1" applyBorder="1" applyAlignment="1">
      <alignment horizontal="left" vertical="center"/>
    </xf>
    <xf numFmtId="0" fontId="21" fillId="0" borderId="38" xfId="11" applyFont="1" applyFill="1" applyBorder="1" applyAlignment="1">
      <alignment horizontal="left" vertical="center"/>
    </xf>
    <xf numFmtId="178" fontId="21" fillId="0" borderId="37" xfId="11" applyNumberFormat="1" applyFont="1" applyFill="1" applyBorder="1" applyAlignment="1">
      <alignment horizontal="right" vertical="center" shrinkToFit="1"/>
    </xf>
    <xf numFmtId="178" fontId="21" fillId="0" borderId="54" xfId="11" applyNumberFormat="1" applyFont="1" applyFill="1" applyBorder="1" applyAlignment="1">
      <alignment horizontal="right" vertical="center" shrinkToFit="1"/>
    </xf>
    <xf numFmtId="178" fontId="21" fillId="0" borderId="89" xfId="11" applyNumberFormat="1" applyFont="1" applyFill="1" applyBorder="1" applyAlignment="1">
      <alignment horizontal="right" vertical="center" shrinkToFit="1"/>
    </xf>
    <xf numFmtId="181" fontId="21" fillId="0" borderId="90" xfId="11" applyNumberFormat="1" applyFont="1" applyFill="1" applyBorder="1" applyAlignment="1">
      <alignment horizontal="right" vertical="center" shrinkToFit="1"/>
    </xf>
    <xf numFmtId="178" fontId="21" fillId="0" borderId="90" xfId="11" applyNumberFormat="1" applyFont="1" applyFill="1" applyBorder="1" applyAlignment="1">
      <alignment horizontal="right" vertical="center" shrinkToFit="1"/>
    </xf>
    <xf numFmtId="181" fontId="21" fillId="0" borderId="91" xfId="11" applyNumberFormat="1" applyFont="1" applyFill="1" applyBorder="1" applyAlignment="1">
      <alignment horizontal="right" vertical="center" shrinkToFit="1"/>
    </xf>
    <xf numFmtId="181" fontId="21" fillId="0" borderId="40" xfId="11" applyNumberFormat="1" applyFont="1" applyFill="1" applyBorder="1" applyAlignment="1">
      <alignment horizontal="right" vertical="center" shrinkToFit="1"/>
    </xf>
    <xf numFmtId="0" fontId="21" fillId="0" borderId="37" xfId="11" applyFont="1" applyFill="1" applyBorder="1" applyAlignment="1">
      <alignment horizontal="left" vertical="center"/>
    </xf>
    <xf numFmtId="0" fontId="21" fillId="0" borderId="54" xfId="11" applyFont="1" applyFill="1" applyBorder="1" applyAlignment="1">
      <alignment horizontal="left" vertical="center"/>
    </xf>
    <xf numFmtId="0" fontId="21" fillId="0" borderId="40" xfId="11" applyFont="1" applyFill="1" applyBorder="1" applyAlignment="1">
      <alignment horizontal="left" vertical="center"/>
    </xf>
    <xf numFmtId="178" fontId="21" fillId="0" borderId="40" xfId="11" applyNumberFormat="1" applyFont="1" applyFill="1" applyBorder="1" applyAlignment="1">
      <alignment horizontal="right" vertical="center" shrinkToFit="1"/>
    </xf>
    <xf numFmtId="0" fontId="21" fillId="0" borderId="64" xfId="11" applyFont="1" applyFill="1" applyBorder="1" applyAlignment="1">
      <alignment horizontal="center" vertical="center" wrapText="1"/>
    </xf>
    <xf numFmtId="0" fontId="21" fillId="0" borderId="0" xfId="11" applyFont="1" applyFill="1" applyBorder="1" applyAlignment="1">
      <alignment horizontal="center" vertical="center" wrapText="1"/>
    </xf>
    <xf numFmtId="0" fontId="21" fillId="0" borderId="37" xfId="11" applyFont="1" applyFill="1" applyBorder="1" applyAlignment="1">
      <alignment horizontal="center" vertical="center" wrapText="1"/>
    </xf>
    <xf numFmtId="0" fontId="21" fillId="0" borderId="54" xfId="11" applyFont="1" applyFill="1" applyBorder="1" applyAlignment="1">
      <alignment horizontal="center" vertical="center" wrapText="1"/>
    </xf>
    <xf numFmtId="178" fontId="21" fillId="5" borderId="88" xfId="11" applyNumberFormat="1" applyFont="1" applyFill="1" applyBorder="1" applyAlignment="1">
      <alignment horizontal="right" vertical="center" shrinkToFit="1"/>
    </xf>
    <xf numFmtId="178" fontId="21" fillId="5" borderId="0" xfId="11" applyNumberFormat="1" applyFont="1" applyFill="1" applyBorder="1" applyAlignment="1">
      <alignment horizontal="right" vertical="center" shrinkToFit="1"/>
    </xf>
    <xf numFmtId="178" fontId="21" fillId="5" borderId="85" xfId="11" applyNumberFormat="1" applyFont="1" applyFill="1" applyBorder="1" applyAlignment="1">
      <alignment horizontal="right" vertical="center" shrinkToFit="1"/>
    </xf>
    <xf numFmtId="0" fontId="21" fillId="5" borderId="88" xfId="11" applyFont="1" applyFill="1" applyBorder="1" applyAlignment="1">
      <alignment horizontal="right" vertical="center" shrinkToFit="1"/>
    </xf>
    <xf numFmtId="0" fontId="21" fillId="5" borderId="0" xfId="11" applyFont="1" applyFill="1" applyBorder="1" applyAlignment="1">
      <alignment horizontal="right" vertical="center" shrinkToFit="1"/>
    </xf>
    <xf numFmtId="0" fontId="21" fillId="5" borderId="38" xfId="11" applyFont="1" applyFill="1" applyBorder="1" applyAlignment="1">
      <alignment horizontal="right" vertical="center" shrinkToFit="1"/>
    </xf>
    <xf numFmtId="181" fontId="21" fillId="0" borderId="85" xfId="11" applyNumberFormat="1" applyFont="1" applyFill="1" applyBorder="1" applyAlignment="1">
      <alignment horizontal="right" vertical="center" shrinkToFit="1"/>
    </xf>
    <xf numFmtId="0" fontId="3" fillId="0" borderId="89" xfId="11" applyFill="1" applyBorder="1" applyAlignment="1">
      <alignment horizontal="right" vertical="center" shrinkToFit="1"/>
    </xf>
    <xf numFmtId="181" fontId="3" fillId="0" borderId="54" xfId="11" applyNumberFormat="1" applyFill="1" applyBorder="1" applyAlignment="1">
      <alignment horizontal="right" vertical="center" shrinkToFit="1"/>
    </xf>
    <xf numFmtId="181" fontId="3" fillId="0" borderId="89" xfId="11" applyNumberFormat="1" applyFill="1" applyBorder="1" applyAlignment="1">
      <alignment horizontal="right" vertical="center" shrinkToFit="1"/>
    </xf>
    <xf numFmtId="178" fontId="21" fillId="0" borderId="91" xfId="11" applyNumberFormat="1" applyFont="1" applyFill="1" applyBorder="1" applyAlignment="1">
      <alignment horizontal="right" vertical="center" shrinkToFit="1"/>
    </xf>
    <xf numFmtId="178" fontId="21" fillId="5" borderId="91" xfId="11" applyNumberFormat="1" applyFont="1" applyFill="1" applyBorder="1" applyAlignment="1">
      <alignment horizontal="right" vertical="center" shrinkToFit="1"/>
    </xf>
    <xf numFmtId="178" fontId="21" fillId="5" borderId="54" xfId="11" applyNumberFormat="1" applyFont="1" applyFill="1" applyBorder="1" applyAlignment="1">
      <alignment horizontal="right" vertical="center" shrinkToFit="1"/>
    </xf>
    <xf numFmtId="178" fontId="21" fillId="5" borderId="89" xfId="11" applyNumberFormat="1" applyFont="1" applyFill="1" applyBorder="1" applyAlignment="1">
      <alignment horizontal="right" vertical="center" shrinkToFit="1"/>
    </xf>
    <xf numFmtId="0" fontId="21" fillId="5" borderId="91" xfId="11" applyFont="1" applyFill="1" applyBorder="1" applyAlignment="1">
      <alignment horizontal="right" vertical="center" shrinkToFit="1"/>
    </xf>
    <xf numFmtId="0" fontId="21" fillId="5" borderId="54" xfId="11" applyFont="1" applyFill="1" applyBorder="1" applyAlignment="1">
      <alignment horizontal="right" vertical="center" shrinkToFit="1"/>
    </xf>
    <xf numFmtId="0" fontId="21" fillId="5" borderId="40" xfId="11" applyFont="1" applyFill="1" applyBorder="1" applyAlignment="1">
      <alignment horizontal="right" vertical="center" shrinkToFit="1"/>
    </xf>
    <xf numFmtId="0" fontId="21" fillId="0" borderId="41" xfId="11" applyFont="1" applyBorder="1" applyAlignment="1">
      <alignment horizontal="center" vertical="center" textRotation="255"/>
    </xf>
    <xf numFmtId="0" fontId="21" fillId="0" borderId="48" xfId="11" applyFont="1" applyBorder="1" applyAlignment="1">
      <alignment horizontal="center" vertical="center" textRotation="255"/>
    </xf>
    <xf numFmtId="0" fontId="21" fillId="0" borderId="64" xfId="11" applyFont="1" applyBorder="1" applyAlignment="1">
      <alignment horizontal="center" vertical="center" textRotation="255"/>
    </xf>
    <xf numFmtId="0" fontId="21" fillId="0" borderId="38" xfId="11" applyFont="1" applyBorder="1" applyAlignment="1">
      <alignment horizontal="center" vertical="center" textRotation="255"/>
    </xf>
    <xf numFmtId="0" fontId="21" fillId="0" borderId="37" xfId="11" applyFont="1" applyBorder="1" applyAlignment="1">
      <alignment horizontal="center" vertical="center" textRotation="255"/>
    </xf>
    <xf numFmtId="0" fontId="21" fillId="0" borderId="40" xfId="11" applyFont="1" applyBorder="1" applyAlignment="1">
      <alignment horizontal="center" vertical="center" textRotation="255"/>
    </xf>
    <xf numFmtId="0" fontId="25" fillId="0" borderId="117" xfId="8" applyFont="1" applyFill="1" applyBorder="1" applyAlignment="1">
      <alignment horizontal="right" vertical="center"/>
    </xf>
    <xf numFmtId="0" fontId="25" fillId="0" borderId="113" xfId="8" applyFont="1" applyFill="1" applyBorder="1" applyAlignment="1">
      <alignment horizontal="right" vertical="center"/>
    </xf>
    <xf numFmtId="0" fontId="25" fillId="0" borderId="120" xfId="8" applyFont="1" applyFill="1" applyBorder="1" applyAlignment="1">
      <alignment horizontal="right" vertical="center"/>
    </xf>
    <xf numFmtId="0" fontId="25" fillId="0" borderId="116" xfId="8" applyFont="1" applyFill="1" applyBorder="1" applyAlignment="1">
      <alignment horizontal="right" vertical="center"/>
    </xf>
    <xf numFmtId="0" fontId="25" fillId="0" borderId="121" xfId="8" applyFont="1" applyFill="1" applyBorder="1" applyAlignment="1">
      <alignment horizontal="right" vertical="center"/>
    </xf>
    <xf numFmtId="0" fontId="39" fillId="0" borderId="112" xfId="8" applyFont="1" applyFill="1" applyBorder="1" applyAlignment="1">
      <alignment horizontal="left" vertical="center" wrapText="1"/>
    </xf>
    <xf numFmtId="0" fontId="39" fillId="0" borderId="113" xfId="8" applyFont="1" applyFill="1" applyBorder="1" applyAlignment="1">
      <alignment horizontal="left" vertical="center" wrapText="1"/>
    </xf>
    <xf numFmtId="0" fontId="39" fillId="0" borderId="114" xfId="8" applyFont="1" applyFill="1" applyBorder="1" applyAlignment="1">
      <alignment horizontal="left" vertical="center" wrapText="1"/>
    </xf>
    <xf numFmtId="38" fontId="40" fillId="0" borderId="98" xfId="21" applyFont="1" applyFill="1" applyBorder="1" applyAlignment="1">
      <alignment horizontal="right" vertical="center"/>
    </xf>
    <xf numFmtId="38" fontId="40" fillId="0" borderId="99" xfId="21" applyFont="1" applyFill="1" applyBorder="1" applyAlignment="1">
      <alignment horizontal="right" vertical="center"/>
    </xf>
    <xf numFmtId="38" fontId="40" fillId="0" borderId="107" xfId="21" applyFont="1" applyFill="1" applyBorder="1" applyAlignment="1">
      <alignment horizontal="right" vertical="center"/>
    </xf>
    <xf numFmtId="38" fontId="40" fillId="0" borderId="117" xfId="21" applyFont="1" applyFill="1" applyBorder="1" applyAlignment="1">
      <alignment horizontal="right" vertical="center"/>
    </xf>
    <xf numFmtId="38" fontId="40" fillId="0" borderId="113" xfId="21" applyFont="1" applyFill="1" applyBorder="1" applyAlignment="1">
      <alignment horizontal="right" vertical="center"/>
    </xf>
    <xf numFmtId="38" fontId="40" fillId="0" borderId="120" xfId="21" applyFont="1" applyFill="1" applyBorder="1" applyAlignment="1">
      <alignment horizontal="right" vertical="center"/>
    </xf>
    <xf numFmtId="38" fontId="40" fillId="0" borderId="112" xfId="21" applyFont="1" applyFill="1" applyBorder="1" applyAlignment="1">
      <alignment horizontal="right" vertical="center"/>
    </xf>
    <xf numFmtId="0" fontId="35" fillId="7" borderId="62" xfId="12" applyFont="1" applyFill="1" applyBorder="1" applyAlignment="1" applyProtection="1">
      <alignment horizontal="center" vertical="center" wrapText="1"/>
      <protection locked="0"/>
    </xf>
    <xf numFmtId="0" fontId="35" fillId="7" borderId="8" xfId="12" applyFont="1" applyFill="1" applyBorder="1" applyAlignment="1" applyProtection="1">
      <alignment horizontal="center" vertical="center" wrapText="1"/>
      <protection locked="0"/>
    </xf>
    <xf numFmtId="0" fontId="35" fillId="7" borderId="23" xfId="12" applyFont="1" applyFill="1" applyBorder="1" applyAlignment="1" applyProtection="1">
      <alignment horizontal="center" vertical="center" wrapText="1"/>
      <protection locked="0"/>
    </xf>
    <xf numFmtId="0" fontId="35" fillId="7" borderId="95" xfId="12" applyFont="1" applyFill="1" applyBorder="1" applyAlignment="1" applyProtection="1">
      <alignment horizontal="center" vertical="center" wrapText="1"/>
      <protection locked="0"/>
    </xf>
    <xf numFmtId="0" fontId="35" fillId="7" borderId="93" xfId="12" applyFont="1" applyFill="1" applyBorder="1" applyAlignment="1" applyProtection="1">
      <alignment horizontal="center" vertical="center" wrapText="1"/>
      <protection locked="0"/>
    </xf>
    <xf numFmtId="0" fontId="35" fillId="7" borderId="94" xfId="12" applyFont="1" applyFill="1" applyBorder="1" applyAlignment="1" applyProtection="1">
      <alignment horizontal="center" vertical="center" wrapText="1"/>
      <protection locked="0"/>
    </xf>
    <xf numFmtId="0" fontId="3" fillId="7" borderId="62" xfId="12" applyFont="1" applyFill="1" applyBorder="1" applyAlignment="1" applyProtection="1">
      <alignment horizontal="center" vertical="center" wrapText="1"/>
      <protection locked="0"/>
    </xf>
    <xf numFmtId="0" fontId="3" fillId="7" borderId="8" xfId="12" applyFont="1" applyFill="1" applyBorder="1" applyAlignment="1" applyProtection="1">
      <alignment horizontal="center" vertical="center" wrapText="1"/>
      <protection locked="0"/>
    </xf>
    <xf numFmtId="0" fontId="3" fillId="7" borderId="23" xfId="12" applyFont="1" applyFill="1" applyBorder="1" applyAlignment="1" applyProtection="1">
      <alignment horizontal="center" vertical="center" wrapText="1"/>
      <protection locked="0"/>
    </xf>
    <xf numFmtId="0" fontId="3" fillId="7" borderId="95" xfId="12" applyFont="1" applyFill="1" applyBorder="1" applyAlignment="1" applyProtection="1">
      <alignment horizontal="center" vertical="center" wrapText="1"/>
      <protection locked="0"/>
    </xf>
    <xf numFmtId="0" fontId="3" fillId="7" borderId="93" xfId="12" applyFont="1" applyFill="1" applyBorder="1" applyAlignment="1" applyProtection="1">
      <alignment horizontal="center" vertical="center" wrapText="1"/>
      <protection locked="0"/>
    </xf>
    <xf numFmtId="0" fontId="3" fillId="7" borderId="94" xfId="12" applyFont="1" applyFill="1" applyBorder="1" applyAlignment="1" applyProtection="1">
      <alignment horizontal="center" vertical="center" wrapText="1"/>
      <protection locked="0"/>
    </xf>
    <xf numFmtId="0" fontId="35" fillId="7" borderId="9" xfId="12" applyFont="1" applyFill="1" applyBorder="1" applyAlignment="1" applyProtection="1">
      <alignment horizontal="center" vertical="center" wrapText="1"/>
      <protection locked="0"/>
    </xf>
    <xf numFmtId="0" fontId="35" fillId="7" borderId="96" xfId="12" applyFont="1" applyFill="1" applyBorder="1" applyAlignment="1" applyProtection="1">
      <alignment horizontal="center" vertical="center" wrapText="1"/>
      <protection locked="0"/>
    </xf>
    <xf numFmtId="0" fontId="35" fillId="0" borderId="98" xfId="14" applyFont="1" applyBorder="1" applyAlignment="1" applyProtection="1">
      <alignment horizontal="left" vertical="center" shrinkToFit="1"/>
      <protection locked="0"/>
    </xf>
    <xf numFmtId="0" fontId="35" fillId="0" borderId="99" xfId="14" applyFont="1" applyBorder="1" applyAlignment="1" applyProtection="1">
      <alignment horizontal="left" vertical="center" shrinkToFit="1"/>
      <protection locked="0"/>
    </xf>
    <xf numFmtId="0" fontId="35" fillId="0" borderId="100" xfId="14" applyFont="1" applyBorder="1" applyAlignment="1" applyProtection="1">
      <alignment horizontal="left" vertical="center" shrinkToFit="1"/>
      <protection locked="0"/>
    </xf>
    <xf numFmtId="177" fontId="35" fillId="0" borderId="101" xfId="14" applyNumberFormat="1" applyFont="1" applyBorder="1" applyAlignment="1" applyProtection="1">
      <alignment horizontal="right" vertical="center" shrinkToFit="1"/>
      <protection locked="0"/>
    </xf>
    <xf numFmtId="177" fontId="35" fillId="0" borderId="102" xfId="14" applyNumberFormat="1" applyFont="1" applyBorder="1" applyAlignment="1" applyProtection="1">
      <alignment horizontal="right" vertical="center" shrinkToFit="1"/>
      <protection locked="0"/>
    </xf>
    <xf numFmtId="177" fontId="35" fillId="0" borderId="103" xfId="14" applyNumberFormat="1" applyFont="1" applyBorder="1" applyAlignment="1" applyProtection="1">
      <alignment horizontal="right" vertical="center" shrinkToFit="1"/>
      <protection locked="0"/>
    </xf>
    <xf numFmtId="177" fontId="35" fillId="0" borderId="104" xfId="14" applyNumberFormat="1" applyFont="1" applyBorder="1" applyAlignment="1" applyProtection="1">
      <alignment horizontal="right" vertical="center" shrinkToFit="1"/>
      <protection locked="0"/>
    </xf>
    <xf numFmtId="177" fontId="35" fillId="0" borderId="105" xfId="14" applyNumberFormat="1" applyFont="1" applyBorder="1" applyAlignment="1" applyProtection="1">
      <alignment horizontal="right" vertical="center" shrinkToFit="1"/>
      <protection locked="0"/>
    </xf>
    <xf numFmtId="177" fontId="35" fillId="0" borderId="106" xfId="14" applyNumberFormat="1" applyFont="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protection locked="0"/>
    </xf>
    <xf numFmtId="0" fontId="35" fillId="7" borderId="8" xfId="12" applyFont="1" applyFill="1" applyBorder="1" applyAlignment="1" applyProtection="1">
      <alignment horizontal="center" vertical="center"/>
      <protection locked="0"/>
    </xf>
    <xf numFmtId="0" fontId="35" fillId="7" borderId="23" xfId="12" applyFont="1" applyFill="1" applyBorder="1" applyAlignment="1" applyProtection="1">
      <alignment horizontal="center" vertical="center"/>
      <protection locked="0"/>
    </xf>
    <xf numFmtId="0" fontId="35" fillId="7" borderId="92" xfId="12" applyFont="1" applyFill="1" applyBorder="1" applyAlignment="1" applyProtection="1">
      <alignment horizontal="center" vertical="center"/>
      <protection locked="0"/>
    </xf>
    <xf numFmtId="0" fontId="35" fillId="7" borderId="93" xfId="12" applyFont="1" applyFill="1" applyBorder="1" applyAlignment="1" applyProtection="1">
      <alignment horizontal="center" vertical="center"/>
      <protection locked="0"/>
    </xf>
    <xf numFmtId="0" fontId="35" fillId="7" borderId="94" xfId="12" applyFont="1" applyFill="1" applyBorder="1" applyAlignment="1" applyProtection="1">
      <alignment horizontal="center" vertical="center"/>
      <protection locked="0"/>
    </xf>
    <xf numFmtId="0" fontId="34" fillId="6" borderId="1" xfId="12" applyFont="1" applyFill="1" applyBorder="1" applyAlignment="1" applyProtection="1">
      <alignment horizontal="center" vertical="center"/>
    </xf>
    <xf numFmtId="0" fontId="34" fillId="6" borderId="2" xfId="12" applyFont="1" applyFill="1" applyBorder="1" applyAlignment="1" applyProtection="1">
      <alignment horizontal="center" vertical="center"/>
    </xf>
    <xf numFmtId="0" fontId="34" fillId="6" borderId="3" xfId="12" applyFont="1" applyFill="1" applyBorder="1" applyAlignment="1" applyProtection="1">
      <alignment horizontal="center" vertical="center"/>
    </xf>
    <xf numFmtId="0" fontId="35" fillId="6" borderId="75" xfId="12" applyFont="1" applyFill="1" applyBorder="1" applyAlignment="1" applyProtection="1">
      <alignment horizontal="left" vertical="center"/>
    </xf>
    <xf numFmtId="0" fontId="35" fillId="7" borderId="36" xfId="12" applyFont="1" applyFill="1" applyBorder="1" applyAlignment="1" applyProtection="1">
      <alignment horizontal="center" vertical="center" wrapText="1"/>
      <protection locked="0"/>
    </xf>
    <xf numFmtId="0" fontId="35" fillId="7" borderId="92" xfId="12" applyFont="1" applyFill="1" applyBorder="1" applyAlignment="1" applyProtection="1">
      <alignment horizontal="center" vertical="center" wrapText="1"/>
      <protection locked="0"/>
    </xf>
    <xf numFmtId="0" fontId="35" fillId="0" borderId="98" xfId="15" applyNumberFormat="1" applyFont="1" applyBorder="1" applyAlignment="1" applyProtection="1">
      <alignment horizontal="left" vertical="center" shrinkToFit="1"/>
      <protection locked="0"/>
    </xf>
    <xf numFmtId="0" fontId="35" fillId="0" borderId="99" xfId="15" applyNumberFormat="1" applyFont="1" applyBorder="1" applyAlignment="1" applyProtection="1">
      <alignment horizontal="left" vertical="center" shrinkToFit="1"/>
      <protection locked="0"/>
    </xf>
    <xf numFmtId="0" fontId="35" fillId="0" borderId="110" xfId="15" applyNumberFormat="1" applyFont="1" applyBorder="1" applyAlignment="1" applyProtection="1">
      <alignment horizontal="left" vertical="center" shrinkToFit="1"/>
      <protection locked="0"/>
    </xf>
    <xf numFmtId="0" fontId="35" fillId="0" borderId="112" xfId="14" applyFont="1" applyBorder="1" applyAlignment="1" applyProtection="1">
      <alignment horizontal="left" vertical="center" shrinkToFit="1"/>
      <protection locked="0"/>
    </xf>
    <xf numFmtId="0" fontId="35" fillId="0" borderId="113" xfId="14" applyFont="1" applyBorder="1" applyAlignment="1" applyProtection="1">
      <alignment horizontal="left" vertical="center" shrinkToFit="1"/>
      <protection locked="0"/>
    </xf>
    <xf numFmtId="0" fontId="35" fillId="0" borderId="114" xfId="14" applyFont="1" applyBorder="1" applyAlignment="1" applyProtection="1">
      <alignment horizontal="left" vertical="center" shrinkToFit="1"/>
      <protection locked="0"/>
    </xf>
    <xf numFmtId="177" fontId="35" fillId="0" borderId="115" xfId="14" applyNumberFormat="1" applyFont="1" applyBorder="1" applyAlignment="1" applyProtection="1">
      <alignment horizontal="right" vertical="center" shrinkToFit="1"/>
      <protection locked="0"/>
    </xf>
    <xf numFmtId="177" fontId="35" fillId="0" borderId="116" xfId="14" applyNumberFormat="1" applyFont="1" applyBorder="1" applyAlignment="1" applyProtection="1">
      <alignment horizontal="right" vertical="center" shrinkToFit="1"/>
      <protection locked="0"/>
    </xf>
    <xf numFmtId="177" fontId="35" fillId="0" borderId="117" xfId="14" applyNumberFormat="1" applyFont="1" applyBorder="1" applyAlignment="1" applyProtection="1">
      <alignment horizontal="right" vertical="center" shrinkToFit="1"/>
      <protection locked="0"/>
    </xf>
    <xf numFmtId="177" fontId="35" fillId="0" borderId="118" xfId="14" applyNumberFormat="1" applyFont="1" applyBorder="1" applyAlignment="1" applyProtection="1">
      <alignment horizontal="right" vertical="center" shrinkToFit="1"/>
      <protection locked="0"/>
    </xf>
    <xf numFmtId="177" fontId="35" fillId="0" borderId="113" xfId="14" applyNumberFormat="1" applyFont="1" applyBorder="1" applyAlignment="1" applyProtection="1">
      <alignment horizontal="right" vertical="center" shrinkToFit="1"/>
      <protection locked="0"/>
    </xf>
    <xf numFmtId="177" fontId="35" fillId="0" borderId="119" xfId="14" applyNumberFormat="1" applyFont="1" applyBorder="1" applyAlignment="1" applyProtection="1">
      <alignment horizontal="right" vertical="center" shrinkToFit="1"/>
      <protection locked="0"/>
    </xf>
    <xf numFmtId="177" fontId="35" fillId="0" borderId="120" xfId="15" applyNumberFormat="1" applyFont="1" applyBorder="1" applyAlignment="1" applyProtection="1">
      <alignment horizontal="right" vertical="center" shrinkToFit="1"/>
      <protection locked="0"/>
    </xf>
    <xf numFmtId="177" fontId="35" fillId="0" borderId="116" xfId="15" applyNumberFormat="1" applyFont="1" applyBorder="1" applyAlignment="1" applyProtection="1">
      <alignment horizontal="right" vertical="center" shrinkToFit="1"/>
      <protection locked="0"/>
    </xf>
    <xf numFmtId="0" fontId="35" fillId="0" borderId="116" xfId="15" applyNumberFormat="1" applyFont="1" applyBorder="1" applyAlignment="1" applyProtection="1">
      <alignment horizontal="left" vertical="center" shrinkToFit="1"/>
      <protection locked="0"/>
    </xf>
    <xf numFmtId="0" fontId="35" fillId="0" borderId="121" xfId="15" applyNumberFormat="1" applyFont="1" applyBorder="1" applyAlignment="1" applyProtection="1">
      <alignment horizontal="left" vertical="center" shrinkToFit="1"/>
      <protection locked="0"/>
    </xf>
    <xf numFmtId="0" fontId="35" fillId="0" borderId="112" xfId="15" applyFont="1" applyBorder="1" applyAlignment="1" applyProtection="1">
      <alignment horizontal="left" vertical="center" shrinkToFit="1"/>
      <protection locked="0"/>
    </xf>
    <xf numFmtId="0" fontId="35" fillId="0" borderId="113" xfId="15" applyFont="1" applyBorder="1" applyAlignment="1" applyProtection="1">
      <alignment horizontal="left" vertical="center" shrinkToFit="1"/>
      <protection locked="0"/>
    </xf>
    <xf numFmtId="0" fontId="35" fillId="0" borderId="114" xfId="15" applyFont="1" applyBorder="1" applyAlignment="1" applyProtection="1">
      <alignment horizontal="left" vertical="center" shrinkToFit="1"/>
      <protection locked="0"/>
    </xf>
    <xf numFmtId="177" fontId="35" fillId="0" borderId="98" xfId="15" applyNumberFormat="1" applyFont="1" applyBorder="1" applyAlignment="1" applyProtection="1">
      <alignment horizontal="right" vertical="center" shrinkToFit="1"/>
      <protection locked="0"/>
    </xf>
    <xf numFmtId="177" fontId="35" fillId="0" borderId="99" xfId="15" applyNumberFormat="1" applyFont="1" applyBorder="1" applyAlignment="1" applyProtection="1">
      <alignment horizontal="right" vertical="center" shrinkToFit="1"/>
      <protection locked="0"/>
    </xf>
    <xf numFmtId="177" fontId="35" fillId="0" borderId="100" xfId="15" applyNumberFormat="1" applyFont="1" applyBorder="1" applyAlignment="1" applyProtection="1">
      <alignment horizontal="right" vertical="center" shrinkToFit="1"/>
      <protection locked="0"/>
    </xf>
    <xf numFmtId="177" fontId="35" fillId="0" borderId="107" xfId="15" applyNumberFormat="1" applyFont="1" applyBorder="1" applyAlignment="1" applyProtection="1">
      <alignment horizontal="right" vertical="center" shrinkToFit="1"/>
      <protection locked="0"/>
    </xf>
    <xf numFmtId="177" fontId="35" fillId="0" borderId="102" xfId="15" applyNumberFormat="1" applyFont="1" applyBorder="1" applyAlignment="1" applyProtection="1">
      <alignment horizontal="right" vertical="center" shrinkToFit="1"/>
      <protection locked="0"/>
    </xf>
    <xf numFmtId="0" fontId="35" fillId="0" borderId="102" xfId="15" applyNumberFormat="1" applyFont="1" applyBorder="1" applyAlignment="1" applyProtection="1">
      <alignment horizontal="left" vertical="center" shrinkToFit="1"/>
      <protection locked="0"/>
    </xf>
    <xf numFmtId="0" fontId="35" fillId="0" borderId="108" xfId="15" applyNumberFormat="1" applyFont="1" applyBorder="1" applyAlignment="1" applyProtection="1">
      <alignment horizontal="left" vertical="center" shrinkToFit="1"/>
      <protection locked="0"/>
    </xf>
    <xf numFmtId="0" fontId="35" fillId="0" borderId="98" xfId="15" applyFont="1" applyBorder="1" applyAlignment="1" applyProtection="1">
      <alignment horizontal="left" vertical="center" shrinkToFit="1"/>
      <protection locked="0"/>
    </xf>
    <xf numFmtId="0" fontId="35" fillId="0" borderId="99" xfId="15" applyFont="1" applyBorder="1" applyAlignment="1" applyProtection="1">
      <alignment horizontal="left" vertical="center" shrinkToFit="1"/>
      <protection locked="0"/>
    </xf>
    <xf numFmtId="0" fontId="35" fillId="0" borderId="100" xfId="15" applyFont="1" applyBorder="1" applyAlignment="1" applyProtection="1">
      <alignment horizontal="left" vertical="center" shrinkToFit="1"/>
      <protection locked="0"/>
    </xf>
    <xf numFmtId="177" fontId="35" fillId="0" borderId="112" xfId="15" applyNumberFormat="1" applyFont="1" applyBorder="1" applyAlignment="1" applyProtection="1">
      <alignment horizontal="right" vertical="center" shrinkToFit="1"/>
      <protection locked="0"/>
    </xf>
    <xf numFmtId="177" fontId="35" fillId="0" borderId="113" xfId="15" applyNumberFormat="1" applyFont="1" applyBorder="1" applyAlignment="1" applyProtection="1">
      <alignment horizontal="right" vertical="center" shrinkToFit="1"/>
      <protection locked="0"/>
    </xf>
    <xf numFmtId="177" fontId="35" fillId="0" borderId="114" xfId="15" applyNumberFormat="1" applyFont="1" applyBorder="1" applyAlignment="1" applyProtection="1">
      <alignment horizontal="right" vertical="center" shrinkToFit="1"/>
      <protection locked="0"/>
    </xf>
    <xf numFmtId="0" fontId="35" fillId="0" borderId="112" xfId="15" applyNumberFormat="1" applyFont="1" applyBorder="1" applyAlignment="1" applyProtection="1">
      <alignment horizontal="left" vertical="center" shrinkToFit="1"/>
      <protection locked="0"/>
    </xf>
    <xf numFmtId="0" fontId="35" fillId="0" borderId="113" xfId="15" applyNumberFormat="1" applyFont="1" applyBorder="1" applyAlignment="1" applyProtection="1">
      <alignment horizontal="left" vertical="center" shrinkToFit="1"/>
      <protection locked="0"/>
    </xf>
    <xf numFmtId="0" fontId="35" fillId="0" borderId="119" xfId="15" applyNumberFormat="1" applyFont="1" applyBorder="1" applyAlignment="1" applyProtection="1">
      <alignment horizontal="left" vertical="center" shrinkToFit="1"/>
      <protection locked="0"/>
    </xf>
    <xf numFmtId="177" fontId="35" fillId="0" borderId="123" xfId="14" applyNumberFormat="1" applyFont="1" applyBorder="1" applyAlignment="1" applyProtection="1">
      <alignment horizontal="right" vertical="center" shrinkToFit="1"/>
      <protection locked="0"/>
    </xf>
    <xf numFmtId="177" fontId="35" fillId="0" borderId="124" xfId="14" applyNumberFormat="1" applyFont="1" applyBorder="1" applyAlignment="1" applyProtection="1">
      <alignment horizontal="right" vertical="center" shrinkToFit="1"/>
      <protection locked="0"/>
    </xf>
    <xf numFmtId="177" fontId="35" fillId="0" borderId="125" xfId="14" applyNumberFormat="1" applyFont="1" applyBorder="1" applyAlignment="1" applyProtection="1">
      <alignment horizontal="right" vertical="center" shrinkToFit="1"/>
      <protection locked="0"/>
    </xf>
    <xf numFmtId="0" fontId="35" fillId="8" borderId="44" xfId="12" applyFont="1" applyFill="1" applyBorder="1" applyAlignment="1" applyProtection="1">
      <alignment horizontal="left" vertical="center" shrinkToFit="1"/>
      <protection locked="0"/>
    </xf>
    <xf numFmtId="0" fontId="35" fillId="8" borderId="18" xfId="12" applyFont="1" applyFill="1" applyBorder="1" applyAlignment="1" applyProtection="1">
      <alignment horizontal="left" vertical="center" shrinkToFit="1"/>
      <protection locked="0"/>
    </xf>
    <xf numFmtId="0" fontId="35" fillId="8" borderId="43" xfId="12" applyFont="1" applyFill="1" applyBorder="1" applyAlignment="1" applyProtection="1">
      <alignment horizontal="left" vertical="center" shrinkToFit="1"/>
      <protection locked="0"/>
    </xf>
    <xf numFmtId="177" fontId="35" fillId="8" borderId="128" xfId="15" applyNumberFormat="1" applyFont="1" applyFill="1" applyBorder="1" applyAlignment="1" applyProtection="1">
      <alignment horizontal="right" vertical="center" shrinkToFit="1"/>
      <protection locked="0"/>
    </xf>
    <xf numFmtId="177" fontId="35" fillId="8" borderId="129" xfId="15" applyNumberFormat="1" applyFont="1" applyFill="1" applyBorder="1" applyAlignment="1" applyProtection="1">
      <alignment horizontal="right" vertical="center" shrinkToFit="1"/>
      <protection locked="0"/>
    </xf>
    <xf numFmtId="177" fontId="35" fillId="8" borderId="130" xfId="15" applyNumberFormat="1" applyFont="1" applyFill="1" applyBorder="1" applyAlignment="1" applyProtection="1">
      <alignment horizontal="right" vertical="center" shrinkToFit="1"/>
      <protection locked="0"/>
    </xf>
    <xf numFmtId="177" fontId="35" fillId="8" borderId="131" xfId="15" applyNumberFormat="1" applyFont="1" applyFill="1" applyBorder="1" applyAlignment="1" applyProtection="1">
      <alignment horizontal="right" vertical="center" shrinkToFit="1"/>
      <protection locked="0"/>
    </xf>
    <xf numFmtId="177" fontId="35" fillId="8" borderId="132" xfId="15" applyNumberFormat="1" applyFont="1" applyFill="1" applyBorder="1" applyAlignment="1" applyProtection="1">
      <alignment horizontal="right" vertical="center" shrinkToFit="1"/>
      <protection locked="0"/>
    </xf>
    <xf numFmtId="177" fontId="35" fillId="8" borderId="133" xfId="15" applyNumberFormat="1" applyFont="1" applyFill="1" applyBorder="1" applyAlignment="1" applyProtection="1">
      <alignment horizontal="right" vertical="center" shrinkToFit="1"/>
      <protection locked="0"/>
    </xf>
    <xf numFmtId="177" fontId="35" fillId="8" borderId="134" xfId="15" applyNumberFormat="1" applyFont="1" applyFill="1" applyBorder="1" applyAlignment="1" applyProtection="1">
      <alignment horizontal="right" vertical="center" shrinkToFit="1"/>
      <protection locked="0"/>
    </xf>
    <xf numFmtId="0" fontId="35" fillId="8" borderId="129" xfId="15" applyNumberFormat="1" applyFont="1" applyFill="1" applyBorder="1" applyAlignment="1" applyProtection="1">
      <alignment horizontal="left" vertical="center" shrinkToFit="1"/>
      <protection locked="0"/>
    </xf>
    <xf numFmtId="0" fontId="35" fillId="8" borderId="132" xfId="15" applyNumberFormat="1" applyFont="1" applyFill="1" applyBorder="1" applyAlignment="1" applyProtection="1">
      <alignment horizontal="left" vertical="center" shrinkToFit="1"/>
      <protection locked="0"/>
    </xf>
    <xf numFmtId="177" fontId="35" fillId="0" borderId="126" xfId="15" applyNumberFormat="1" applyFont="1" applyBorder="1" applyAlignment="1" applyProtection="1">
      <alignment horizontal="right" vertical="center" shrinkToFit="1"/>
      <protection locked="0"/>
    </xf>
    <xf numFmtId="177" fontId="35" fillId="0" borderId="124" xfId="15" applyNumberFormat="1" applyFont="1" applyBorder="1" applyAlignment="1" applyProtection="1">
      <alignment horizontal="right" vertical="center" shrinkToFit="1"/>
      <protection locked="0"/>
    </xf>
    <xf numFmtId="0" fontId="35" fillId="0" borderId="124" xfId="15" applyNumberFormat="1" applyFont="1" applyBorder="1" applyAlignment="1" applyProtection="1">
      <alignment horizontal="left" vertical="center" shrinkToFit="1"/>
      <protection locked="0"/>
    </xf>
    <xf numFmtId="0" fontId="35" fillId="0" borderId="127" xfId="15" applyNumberFormat="1" applyFont="1" applyBorder="1" applyAlignment="1" applyProtection="1">
      <alignment horizontal="left" vertical="center" shrinkToFit="1"/>
      <protection locked="0"/>
    </xf>
    <xf numFmtId="0" fontId="35" fillId="0" borderId="25" xfId="12" applyFont="1" applyBorder="1" applyAlignment="1" applyProtection="1">
      <alignment horizontal="center" vertical="center"/>
      <protection locked="0"/>
    </xf>
    <xf numFmtId="0" fontId="35" fillId="0" borderId="26" xfId="12" applyFont="1" applyBorder="1" applyAlignment="1" applyProtection="1">
      <alignment horizontal="center" vertical="center"/>
      <protection locked="0"/>
    </xf>
    <xf numFmtId="0" fontId="35" fillId="6" borderId="8" xfId="12" applyFont="1" applyFill="1" applyBorder="1" applyAlignment="1" applyProtection="1">
      <alignment horizontal="left" vertical="center"/>
    </xf>
    <xf numFmtId="177" fontId="35" fillId="8" borderId="17" xfId="15" applyNumberFormat="1" applyFont="1" applyFill="1" applyBorder="1" applyAlignment="1" applyProtection="1">
      <alignment horizontal="right" vertical="center" shrinkToFit="1"/>
      <protection locked="0"/>
    </xf>
    <xf numFmtId="177" fontId="35" fillId="8" borderId="18" xfId="15" applyNumberFormat="1" applyFont="1" applyFill="1" applyBorder="1" applyAlignment="1" applyProtection="1">
      <alignment horizontal="right" vertical="center" shrinkToFit="1"/>
      <protection locked="0"/>
    </xf>
    <xf numFmtId="177" fontId="35" fillId="8" borderId="19" xfId="15" applyNumberFormat="1" applyFont="1" applyFill="1" applyBorder="1" applyAlignment="1" applyProtection="1">
      <alignment horizontal="right" vertical="center" shrinkToFit="1"/>
      <protection locked="0"/>
    </xf>
    <xf numFmtId="0" fontId="35" fillId="7" borderId="36" xfId="12" applyFont="1" applyFill="1" applyBorder="1" applyAlignment="1" applyProtection="1">
      <alignment horizontal="center" vertical="center" wrapText="1" shrinkToFit="1"/>
      <protection locked="0"/>
    </xf>
    <xf numFmtId="0" fontId="35" fillId="7" borderId="8" xfId="12" applyFont="1" applyFill="1" applyBorder="1" applyAlignment="1" applyProtection="1">
      <alignment horizontal="center" vertical="center" shrinkToFit="1"/>
      <protection locked="0"/>
    </xf>
    <xf numFmtId="0" fontId="35" fillId="7" borderId="9" xfId="12" applyFont="1" applyFill="1" applyBorder="1" applyAlignment="1" applyProtection="1">
      <alignment horizontal="center" vertical="center" shrinkToFit="1"/>
      <protection locked="0"/>
    </xf>
    <xf numFmtId="0" fontId="35" fillId="7" borderId="92" xfId="12" applyFont="1" applyFill="1" applyBorder="1" applyAlignment="1" applyProtection="1">
      <alignment horizontal="center" vertical="center" shrinkToFit="1"/>
      <protection locked="0"/>
    </xf>
    <xf numFmtId="0" fontId="35" fillId="7" borderId="93" xfId="12" applyFont="1" applyFill="1" applyBorder="1" applyAlignment="1" applyProtection="1">
      <alignment horizontal="center" vertical="center" shrinkToFit="1"/>
      <protection locked="0"/>
    </xf>
    <xf numFmtId="0" fontId="35" fillId="7" borderId="96" xfId="12" applyFont="1" applyFill="1" applyBorder="1" applyAlignment="1" applyProtection="1">
      <alignment horizontal="center" vertical="center" shrinkToFit="1"/>
      <protection locked="0"/>
    </xf>
    <xf numFmtId="177" fontId="35" fillId="0" borderId="137" xfId="12" applyNumberFormat="1" applyFont="1" applyBorder="1" applyAlignment="1" applyProtection="1">
      <alignment horizontal="right" vertical="center" shrinkToFit="1"/>
      <protection locked="0"/>
    </xf>
    <xf numFmtId="187" fontId="35" fillId="0" borderId="137" xfId="12" applyNumberFormat="1" applyFont="1" applyBorder="1" applyAlignment="1" applyProtection="1">
      <alignment horizontal="right" vertical="center" shrinkToFit="1"/>
      <protection locked="0"/>
    </xf>
    <xf numFmtId="0" fontId="35" fillId="0" borderId="137" xfId="12" applyFont="1" applyBorder="1" applyAlignment="1" applyProtection="1">
      <alignment horizontal="left" vertical="center" shrinkToFit="1"/>
      <protection locked="0"/>
    </xf>
    <xf numFmtId="0" fontId="35" fillId="0" borderId="140" xfId="12" applyFont="1" applyBorder="1" applyAlignment="1" applyProtection="1">
      <alignment horizontal="left" vertical="center" shrinkToFit="1"/>
      <protection locked="0"/>
    </xf>
    <xf numFmtId="177" fontId="35" fillId="0" borderId="136" xfId="14" applyNumberFormat="1" applyFont="1" applyBorder="1" applyAlignment="1" applyProtection="1">
      <alignment horizontal="right" vertical="center" shrinkToFit="1"/>
      <protection locked="0"/>
    </xf>
    <xf numFmtId="177" fontId="35" fillId="0" borderId="137" xfId="14" applyNumberFormat="1" applyFont="1" applyBorder="1" applyAlignment="1" applyProtection="1">
      <alignment horizontal="right" vertical="center" shrinkToFit="1"/>
      <protection locked="0"/>
    </xf>
    <xf numFmtId="177" fontId="35" fillId="0" borderId="138" xfId="14" applyNumberFormat="1" applyFont="1" applyBorder="1" applyAlignment="1" applyProtection="1">
      <alignment horizontal="right" vertical="center" shrinkToFit="1"/>
      <protection locked="0"/>
    </xf>
    <xf numFmtId="177" fontId="35" fillId="0" borderId="139" xfId="14" applyNumberFormat="1" applyFont="1" applyBorder="1" applyAlignment="1" applyProtection="1">
      <alignment horizontal="right" vertical="center" shrinkToFit="1"/>
      <protection locked="0"/>
    </xf>
    <xf numFmtId="177" fontId="35" fillId="0" borderId="140" xfId="14" applyNumberFormat="1" applyFont="1" applyBorder="1" applyAlignment="1" applyProtection="1">
      <alignment horizontal="right" vertical="center" shrinkToFit="1"/>
      <protection locked="0"/>
    </xf>
    <xf numFmtId="177" fontId="35" fillId="0" borderId="141" xfId="12" applyNumberFormat="1" applyFont="1" applyBorder="1" applyAlignment="1" applyProtection="1">
      <alignment horizontal="right" vertical="center" shrinkToFit="1"/>
      <protection locked="0"/>
    </xf>
    <xf numFmtId="177" fontId="35" fillId="0" borderId="103" xfId="12" applyNumberFormat="1" applyFont="1" applyBorder="1" applyAlignment="1" applyProtection="1">
      <alignment horizontal="right" vertical="center" shrinkToFit="1"/>
      <protection locked="0"/>
    </xf>
    <xf numFmtId="177" fontId="35" fillId="0" borderId="99" xfId="12" applyNumberFormat="1" applyFont="1" applyBorder="1" applyAlignment="1" applyProtection="1">
      <alignment horizontal="right" vertical="center" shrinkToFit="1"/>
      <protection locked="0"/>
    </xf>
    <xf numFmtId="177" fontId="35" fillId="0" borderId="107" xfId="12" applyNumberFormat="1" applyFont="1" applyBorder="1" applyAlignment="1" applyProtection="1">
      <alignment horizontal="right" vertical="center" shrinkToFit="1"/>
      <protection locked="0"/>
    </xf>
    <xf numFmtId="0" fontId="35" fillId="0" borderId="116" xfId="12" applyFont="1" applyBorder="1" applyAlignment="1" applyProtection="1">
      <alignment horizontal="left" vertical="center" shrinkToFit="1"/>
      <protection locked="0"/>
    </xf>
    <xf numFmtId="0" fontId="35" fillId="0" borderId="121" xfId="12" applyFont="1" applyBorder="1" applyAlignment="1" applyProtection="1">
      <alignment horizontal="left" vertical="center" shrinkToFit="1"/>
      <protection locked="0"/>
    </xf>
    <xf numFmtId="177" fontId="35" fillId="0" borderId="120" xfId="12" applyNumberFormat="1" applyFont="1" applyBorder="1" applyAlignment="1" applyProtection="1">
      <alignment horizontal="right" vertical="center" shrinkToFit="1"/>
      <protection locked="0"/>
    </xf>
    <xf numFmtId="177" fontId="35" fillId="0" borderId="116" xfId="12" applyNumberFormat="1" applyFont="1" applyBorder="1" applyAlignment="1" applyProtection="1">
      <alignment horizontal="right" vertical="center" shrinkToFit="1"/>
      <protection locked="0"/>
    </xf>
    <xf numFmtId="177" fontId="35" fillId="0" borderId="117" xfId="12" applyNumberFormat="1" applyFont="1" applyBorder="1" applyAlignment="1" applyProtection="1">
      <alignment horizontal="right" vertical="center" shrinkToFit="1"/>
      <protection locked="0"/>
    </xf>
    <xf numFmtId="177" fontId="35" fillId="0" borderId="113" xfId="12" applyNumberFormat="1" applyFont="1" applyBorder="1" applyAlignment="1" applyProtection="1">
      <alignment horizontal="right" vertical="center" shrinkToFit="1"/>
      <protection locked="0"/>
    </xf>
    <xf numFmtId="187" fontId="35" fillId="0" borderId="116" xfId="12" applyNumberFormat="1" applyFont="1" applyBorder="1" applyAlignment="1" applyProtection="1">
      <alignment horizontal="right" vertical="center" shrinkToFit="1"/>
      <protection locked="0"/>
    </xf>
    <xf numFmtId="177" fontId="35" fillId="6" borderId="115" xfId="13" applyNumberFormat="1" applyFont="1" applyFill="1" applyBorder="1" applyAlignment="1" applyProtection="1">
      <alignment horizontal="right" vertical="center" shrinkToFit="1"/>
      <protection locked="0"/>
    </xf>
    <xf numFmtId="177" fontId="35" fillId="6" borderId="116" xfId="13" applyNumberFormat="1" applyFont="1" applyFill="1" applyBorder="1" applyAlignment="1" applyProtection="1">
      <alignment horizontal="right" vertical="center" shrinkToFit="1"/>
      <protection locked="0"/>
    </xf>
    <xf numFmtId="177" fontId="35" fillId="6" borderId="117" xfId="13" applyNumberFormat="1" applyFont="1" applyFill="1" applyBorder="1" applyAlignment="1" applyProtection="1">
      <alignment horizontal="right" vertical="center" shrinkToFit="1"/>
      <protection locked="0"/>
    </xf>
    <xf numFmtId="177" fontId="35" fillId="6" borderId="120" xfId="13" applyNumberFormat="1" applyFont="1" applyFill="1" applyBorder="1" applyAlignment="1" applyProtection="1">
      <alignment horizontal="right" vertical="center" shrinkToFit="1"/>
      <protection locked="0"/>
    </xf>
    <xf numFmtId="187" fontId="35" fillId="6" borderId="116" xfId="13" applyNumberFormat="1" applyFont="1" applyFill="1" applyBorder="1" applyAlignment="1" applyProtection="1">
      <alignment horizontal="right" vertical="center" shrinkToFit="1"/>
      <protection locked="0"/>
    </xf>
    <xf numFmtId="177" fontId="35" fillId="8" borderId="142" xfId="12" applyNumberFormat="1" applyFont="1" applyFill="1" applyBorder="1" applyAlignment="1" applyProtection="1">
      <alignment horizontal="right" vertical="center" shrinkToFit="1"/>
      <protection locked="0"/>
    </xf>
    <xf numFmtId="177" fontId="35" fillId="8" borderId="134" xfId="12" applyNumberFormat="1" applyFont="1" applyFill="1" applyBorder="1" applyAlignment="1" applyProtection="1">
      <alignment horizontal="right" vertical="center" shrinkToFit="1"/>
      <protection locked="0"/>
    </xf>
    <xf numFmtId="177" fontId="35" fillId="8" borderId="143" xfId="12" applyNumberFormat="1" applyFont="1" applyFill="1" applyBorder="1" applyAlignment="1" applyProtection="1">
      <alignment horizontal="right" vertical="center" shrinkToFit="1"/>
      <protection locked="0"/>
    </xf>
    <xf numFmtId="177" fontId="35" fillId="8" borderId="131" xfId="12" applyNumberFormat="1" applyFont="1" applyFill="1" applyBorder="1" applyAlignment="1" applyProtection="1">
      <alignment horizontal="right" vertical="center" shrinkToFit="1"/>
      <protection locked="0"/>
    </xf>
    <xf numFmtId="177" fontId="35" fillId="8" borderId="129" xfId="12" applyNumberFormat="1" applyFont="1" applyFill="1" applyBorder="1" applyAlignment="1" applyProtection="1">
      <alignment horizontal="right" vertical="center" shrinkToFit="1"/>
      <protection locked="0"/>
    </xf>
    <xf numFmtId="177" fontId="35" fillId="8" borderId="132" xfId="12" applyNumberFormat="1" applyFont="1" applyFill="1" applyBorder="1" applyAlignment="1" applyProtection="1">
      <alignment horizontal="right" vertical="center" shrinkToFit="1"/>
      <protection locked="0"/>
    </xf>
    <xf numFmtId="177" fontId="35" fillId="8" borderId="133" xfId="12" applyNumberFormat="1" applyFont="1" applyFill="1" applyBorder="1" applyAlignment="1" applyProtection="1">
      <alignment horizontal="right" vertical="center" shrinkToFit="1"/>
      <protection locked="0"/>
    </xf>
    <xf numFmtId="0" fontId="35" fillId="0" borderId="81" xfId="12" applyFont="1" applyBorder="1" applyAlignment="1" applyProtection="1">
      <alignment horizontal="center" vertical="center" shrinkToFit="1"/>
      <protection locked="0"/>
    </xf>
    <xf numFmtId="187" fontId="35" fillId="8" borderId="134" xfId="12" applyNumberFormat="1" applyFont="1" applyFill="1" applyBorder="1" applyAlignment="1" applyProtection="1">
      <alignment horizontal="right" vertical="center" shrinkToFit="1"/>
      <protection locked="0"/>
    </xf>
    <xf numFmtId="0" fontId="35" fillId="8" borderId="129" xfId="12" applyNumberFormat="1" applyFont="1" applyFill="1" applyBorder="1" applyAlignment="1" applyProtection="1">
      <alignment horizontal="left" vertical="center" shrinkToFit="1"/>
      <protection locked="0"/>
    </xf>
    <xf numFmtId="0" fontId="35" fillId="8" borderId="132" xfId="12" applyNumberFormat="1" applyFont="1" applyFill="1" applyBorder="1" applyAlignment="1" applyProtection="1">
      <alignment horizontal="left" vertical="center" shrinkToFit="1"/>
      <protection locked="0"/>
    </xf>
    <xf numFmtId="177" fontId="35" fillId="8" borderId="17" xfId="12" applyNumberFormat="1" applyFont="1" applyFill="1" applyBorder="1" applyAlignment="1" applyProtection="1">
      <alignment horizontal="right" vertical="center" shrinkToFit="1"/>
      <protection locked="0"/>
    </xf>
    <xf numFmtId="177" fontId="35" fillId="8" borderId="18" xfId="12" applyNumberFormat="1" applyFont="1" applyFill="1" applyBorder="1" applyAlignment="1" applyProtection="1">
      <alignment horizontal="right" vertical="center" shrinkToFit="1"/>
      <protection locked="0"/>
    </xf>
    <xf numFmtId="177" fontId="35" fillId="8" borderId="19" xfId="12" applyNumberFormat="1" applyFont="1" applyFill="1" applyBorder="1" applyAlignment="1" applyProtection="1">
      <alignment horizontal="right" vertical="center" shrinkToFit="1"/>
      <protection locked="0"/>
    </xf>
    <xf numFmtId="0" fontId="35" fillId="7" borderId="62" xfId="12" applyFont="1" applyFill="1" applyBorder="1" applyAlignment="1" applyProtection="1">
      <alignment horizontal="center" vertical="center" wrapText="1" shrinkToFit="1"/>
      <protection locked="0"/>
    </xf>
    <xf numFmtId="0" fontId="35" fillId="7" borderId="23"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shrinkToFit="1"/>
      <protection locked="0"/>
    </xf>
    <xf numFmtId="0" fontId="35" fillId="7" borderId="94" xfId="12" applyFont="1" applyFill="1" applyBorder="1" applyAlignment="1" applyProtection="1">
      <alignment horizontal="center" vertical="center" shrinkToFit="1"/>
      <protection locked="0"/>
    </xf>
    <xf numFmtId="0" fontId="35" fillId="7" borderId="95" xfId="12" applyFont="1" applyFill="1" applyBorder="1" applyAlignment="1" applyProtection="1">
      <alignment horizontal="center" vertical="center"/>
      <protection locked="0"/>
    </xf>
    <xf numFmtId="0" fontId="35" fillId="6" borderId="112" xfId="12" applyNumberFormat="1" applyFont="1" applyFill="1" applyBorder="1" applyAlignment="1" applyProtection="1">
      <alignment horizontal="left" vertical="center" shrinkToFit="1"/>
      <protection locked="0"/>
    </xf>
    <xf numFmtId="0" fontId="35" fillId="6" borderId="113" xfId="12" applyNumberFormat="1" applyFont="1" applyFill="1" applyBorder="1" applyAlignment="1" applyProtection="1">
      <alignment horizontal="left" vertical="center" shrinkToFit="1"/>
      <protection locked="0"/>
    </xf>
    <xf numFmtId="0" fontId="35" fillId="6" borderId="119" xfId="12" applyNumberFormat="1" applyFont="1" applyFill="1" applyBorder="1" applyAlignment="1" applyProtection="1">
      <alignment horizontal="left" vertical="center" shrinkToFit="1"/>
      <protection locked="0"/>
    </xf>
    <xf numFmtId="177" fontId="35" fillId="6" borderId="112" xfId="12" applyNumberFormat="1" applyFont="1" applyFill="1" applyBorder="1" applyAlignment="1" applyProtection="1">
      <alignment horizontal="right" vertical="center" shrinkToFit="1"/>
      <protection locked="0"/>
    </xf>
    <xf numFmtId="177" fontId="35" fillId="6" borderId="113" xfId="12" applyNumberFormat="1" applyFont="1" applyFill="1" applyBorder="1" applyAlignment="1" applyProtection="1">
      <alignment horizontal="right" vertical="center" shrinkToFit="1"/>
      <protection locked="0"/>
    </xf>
    <xf numFmtId="177" fontId="35" fillId="6" borderId="114" xfId="12" applyNumberFormat="1" applyFont="1" applyFill="1" applyBorder="1" applyAlignment="1" applyProtection="1">
      <alignment horizontal="right" vertical="center" shrinkToFit="1"/>
      <protection locked="0"/>
    </xf>
    <xf numFmtId="0" fontId="35" fillId="6" borderId="112" xfId="12" applyFont="1" applyFill="1" applyBorder="1" applyAlignment="1" applyProtection="1">
      <alignment horizontal="left" vertical="center" shrinkToFit="1"/>
      <protection locked="0"/>
    </xf>
    <xf numFmtId="0" fontId="35" fillId="6" borderId="113" xfId="12" applyFont="1" applyFill="1" applyBorder="1" applyAlignment="1" applyProtection="1">
      <alignment horizontal="left" vertical="center" shrinkToFit="1"/>
      <protection locked="0"/>
    </xf>
    <xf numFmtId="0" fontId="35" fillId="6" borderId="114" xfId="12" applyFont="1" applyFill="1" applyBorder="1" applyAlignment="1" applyProtection="1">
      <alignment horizontal="left" vertical="center" shrinkToFit="1"/>
      <protection locked="0"/>
    </xf>
    <xf numFmtId="0" fontId="35" fillId="0" borderId="116" xfId="12" applyNumberFormat="1" applyFont="1" applyBorder="1" applyAlignment="1" applyProtection="1">
      <alignment horizontal="left" vertical="center" shrinkToFit="1"/>
      <protection locked="0"/>
    </xf>
    <xf numFmtId="0" fontId="35" fillId="0" borderId="121" xfId="12" applyNumberFormat="1" applyFont="1" applyBorder="1" applyAlignment="1" applyProtection="1">
      <alignment horizontal="left" vertical="center" shrinkToFit="1"/>
      <protection locked="0"/>
    </xf>
    <xf numFmtId="0" fontId="35" fillId="0" borderId="112" xfId="12" applyFont="1" applyBorder="1" applyAlignment="1" applyProtection="1">
      <alignment horizontal="left" vertical="center" shrinkToFit="1"/>
      <protection locked="0"/>
    </xf>
    <xf numFmtId="0" fontId="35" fillId="0" borderId="113" xfId="12" applyFont="1" applyBorder="1" applyAlignment="1" applyProtection="1">
      <alignment horizontal="left" vertical="center" shrinkToFit="1"/>
      <protection locked="0"/>
    </xf>
    <xf numFmtId="0" fontId="35" fillId="0" borderId="114" xfId="12" applyFont="1" applyBorder="1" applyAlignment="1" applyProtection="1">
      <alignment horizontal="left" vertical="center" shrinkToFit="1"/>
      <protection locked="0"/>
    </xf>
    <xf numFmtId="177" fontId="35" fillId="0" borderId="112" xfId="12" applyNumberFormat="1" applyFont="1" applyBorder="1" applyAlignment="1" applyProtection="1">
      <alignment horizontal="right" vertical="center" shrinkToFit="1"/>
      <protection locked="0"/>
    </xf>
    <xf numFmtId="177" fontId="35" fillId="0" borderId="115" xfId="12" applyNumberFormat="1" applyFont="1" applyBorder="1" applyAlignment="1" applyProtection="1">
      <alignment horizontal="right" vertical="center" shrinkToFit="1"/>
      <protection locked="0"/>
    </xf>
    <xf numFmtId="0" fontId="35" fillId="6" borderId="145" xfId="12" applyFont="1" applyFill="1" applyBorder="1" applyAlignment="1" applyProtection="1">
      <alignment horizontal="left" vertical="center" shrinkToFit="1"/>
      <protection locked="0"/>
    </xf>
    <xf numFmtId="0" fontId="35" fillId="6" borderId="146" xfId="12" applyFont="1" applyFill="1" applyBorder="1" applyAlignment="1" applyProtection="1">
      <alignment horizontal="left" vertical="center" shrinkToFit="1"/>
      <protection locked="0"/>
    </xf>
    <xf numFmtId="0" fontId="35" fillId="6" borderId="147" xfId="12" applyFont="1" applyFill="1" applyBorder="1" applyAlignment="1" applyProtection="1">
      <alignment horizontal="left" vertical="center" shrinkToFit="1"/>
      <protection locked="0"/>
    </xf>
    <xf numFmtId="177" fontId="35" fillId="6" borderId="123" xfId="12" applyNumberFormat="1" applyFont="1" applyFill="1" applyBorder="1" applyAlignment="1" applyProtection="1">
      <alignment horizontal="right" vertical="center" shrinkToFit="1"/>
      <protection locked="0"/>
    </xf>
    <xf numFmtId="177" fontId="35" fillId="6" borderId="124" xfId="12" applyNumberFormat="1" applyFont="1" applyFill="1" applyBorder="1" applyAlignment="1" applyProtection="1">
      <alignment horizontal="right" vertical="center" shrinkToFit="1"/>
      <protection locked="0"/>
    </xf>
    <xf numFmtId="0" fontId="35" fillId="6" borderId="124" xfId="12" applyNumberFormat="1" applyFont="1" applyFill="1" applyBorder="1" applyAlignment="1" applyProtection="1">
      <alignment horizontal="left" vertical="center" shrinkToFit="1"/>
      <protection locked="0"/>
    </xf>
    <xf numFmtId="0" fontId="35" fillId="6" borderId="127" xfId="12" applyNumberFormat="1" applyFont="1" applyFill="1" applyBorder="1" applyAlignment="1" applyProtection="1">
      <alignment horizontal="left" vertical="center" shrinkToFit="1"/>
      <protection locked="0"/>
    </xf>
    <xf numFmtId="177" fontId="35" fillId="8" borderId="148" xfId="12" applyNumberFormat="1" applyFont="1" applyFill="1" applyBorder="1" applyAlignment="1" applyProtection="1">
      <alignment horizontal="right" vertical="center" shrinkToFit="1"/>
      <protection locked="0"/>
    </xf>
    <xf numFmtId="177" fontId="35" fillId="8" borderId="149" xfId="12" applyNumberFormat="1" applyFont="1" applyFill="1" applyBorder="1" applyAlignment="1" applyProtection="1">
      <alignment horizontal="right" vertical="center" shrinkToFit="1"/>
      <protection locked="0"/>
    </xf>
    <xf numFmtId="177" fontId="35" fillId="8" borderId="150" xfId="12" applyNumberFormat="1" applyFont="1" applyFill="1" applyBorder="1" applyAlignment="1" applyProtection="1">
      <alignment horizontal="right" vertical="center" shrinkToFit="1"/>
      <protection locked="0"/>
    </xf>
    <xf numFmtId="177" fontId="35" fillId="8" borderId="44" xfId="12" applyNumberFormat="1" applyFont="1" applyFill="1" applyBorder="1" applyAlignment="1" applyProtection="1">
      <alignment horizontal="right" vertical="center" shrinkToFit="1"/>
      <protection locked="0"/>
    </xf>
    <xf numFmtId="177" fontId="35" fillId="8" borderId="43" xfId="12" applyNumberFormat="1" applyFont="1" applyFill="1" applyBorder="1" applyAlignment="1" applyProtection="1">
      <alignment horizontal="right" vertical="center" shrinkToFit="1"/>
      <protection locked="0"/>
    </xf>
    <xf numFmtId="0" fontId="35" fillId="6" borderId="39" xfId="12" applyFont="1" applyFill="1" applyBorder="1" applyAlignment="1" applyProtection="1">
      <alignment horizontal="center" vertical="center"/>
    </xf>
    <xf numFmtId="0" fontId="35" fillId="6" borderId="31" xfId="12" applyFont="1" applyFill="1" applyBorder="1" applyAlignment="1" applyProtection="1">
      <alignment horizontal="center" vertical="center"/>
    </xf>
    <xf numFmtId="0" fontId="35" fillId="6" borderId="42" xfId="12" applyFont="1" applyFill="1" applyBorder="1" applyAlignment="1" applyProtection="1">
      <alignment horizontal="center" vertical="center"/>
    </xf>
    <xf numFmtId="0" fontId="35" fillId="6" borderId="32" xfId="12" applyFont="1" applyFill="1" applyBorder="1" applyAlignment="1" applyProtection="1">
      <alignment horizontal="center" vertical="center"/>
    </xf>
    <xf numFmtId="0" fontId="35" fillId="6" borderId="11" xfId="12" applyFont="1" applyFill="1" applyBorder="1" applyProtection="1">
      <alignment vertical="center"/>
    </xf>
    <xf numFmtId="0" fontId="35" fillId="6" borderId="12" xfId="12" applyFont="1" applyFill="1" applyBorder="1" applyProtection="1">
      <alignment vertical="center"/>
    </xf>
    <xf numFmtId="0" fontId="35" fillId="6" borderId="48" xfId="12" applyFont="1" applyFill="1" applyBorder="1" applyProtection="1">
      <alignment vertical="center"/>
    </xf>
    <xf numFmtId="177" fontId="35" fillId="6" borderId="41" xfId="14" applyNumberFormat="1" applyFont="1" applyFill="1" applyBorder="1" applyAlignment="1" applyProtection="1">
      <alignment horizontal="right" vertical="center" shrinkToFit="1"/>
    </xf>
    <xf numFmtId="177" fontId="35" fillId="6" borderId="12" xfId="14" applyNumberFormat="1" applyFont="1" applyFill="1" applyBorder="1" applyAlignment="1" applyProtection="1">
      <alignment horizontal="right" vertical="center" shrinkToFit="1"/>
    </xf>
    <xf numFmtId="177" fontId="35" fillId="6" borderId="82" xfId="14" applyNumberFormat="1" applyFont="1" applyFill="1" applyBorder="1" applyAlignment="1" applyProtection="1">
      <alignment horizontal="right" vertical="center" shrinkToFit="1"/>
    </xf>
    <xf numFmtId="177" fontId="35" fillId="6" borderId="84" xfId="14" applyNumberFormat="1" applyFont="1" applyFill="1" applyBorder="1" applyAlignment="1" applyProtection="1">
      <alignment horizontal="right" vertical="center" shrinkToFit="1"/>
    </xf>
    <xf numFmtId="187" fontId="35" fillId="6" borderId="84" xfId="14" applyNumberFormat="1" applyFont="1" applyFill="1" applyBorder="1" applyAlignment="1" applyProtection="1">
      <alignment horizontal="right" vertical="center" shrinkToFit="1"/>
    </xf>
    <xf numFmtId="187" fontId="35" fillId="6" borderId="12" xfId="14" applyNumberFormat="1" applyFont="1" applyFill="1" applyBorder="1" applyAlignment="1" applyProtection="1">
      <alignment horizontal="right" vertical="center" shrinkToFit="1"/>
    </xf>
    <xf numFmtId="187" fontId="35" fillId="6" borderId="1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xf>
    <xf numFmtId="0" fontId="35" fillId="6" borderId="12" xfId="12" applyFont="1" applyFill="1" applyBorder="1" applyAlignment="1" applyProtection="1">
      <alignment horizontal="center" vertical="top"/>
    </xf>
    <xf numFmtId="0" fontId="35" fillId="6" borderId="7" xfId="12" applyFont="1" applyFill="1" applyBorder="1" applyAlignment="1" applyProtection="1">
      <alignment horizontal="center" vertical="top"/>
    </xf>
    <xf numFmtId="0" fontId="35" fillId="6" borderId="0" xfId="12" applyFont="1" applyFill="1" applyBorder="1" applyAlignment="1" applyProtection="1">
      <alignment horizontal="center" vertical="top"/>
    </xf>
    <xf numFmtId="0" fontId="35" fillId="6" borderId="24" xfId="12" applyFont="1" applyFill="1" applyBorder="1" applyAlignment="1" applyProtection="1">
      <alignment horizontal="center" vertical="top"/>
    </xf>
    <xf numFmtId="0" fontId="35" fillId="6" borderId="54" xfId="12" applyFont="1" applyFill="1" applyBorder="1" applyAlignment="1" applyProtection="1">
      <alignment horizontal="center" vertical="top"/>
    </xf>
    <xf numFmtId="0" fontId="35" fillId="6" borderId="30" xfId="12" applyFont="1" applyFill="1" applyBorder="1" applyAlignment="1" applyProtection="1">
      <alignment horizontal="center" vertical="center"/>
    </xf>
    <xf numFmtId="0" fontId="35" fillId="6" borderId="34" xfId="12" applyFont="1" applyFill="1" applyBorder="1" applyAlignment="1" applyProtection="1">
      <alignment horizontal="center" vertical="center"/>
    </xf>
    <xf numFmtId="0" fontId="35" fillId="8" borderId="44" xfId="12" applyNumberFormat="1" applyFont="1" applyFill="1" applyBorder="1" applyAlignment="1" applyProtection="1">
      <alignment horizontal="left" vertical="center" shrinkToFit="1"/>
      <protection locked="0"/>
    </xf>
    <xf numFmtId="0" fontId="35" fillId="8" borderId="18" xfId="12" applyNumberFormat="1" applyFont="1" applyFill="1" applyBorder="1" applyAlignment="1" applyProtection="1">
      <alignment horizontal="left" vertical="center" shrinkToFit="1"/>
      <protection locked="0"/>
    </xf>
    <xf numFmtId="0" fontId="35" fillId="8" borderId="19" xfId="12" applyNumberFormat="1" applyFont="1" applyFill="1" applyBorder="1" applyAlignment="1" applyProtection="1">
      <alignment horizontal="left" vertical="center" shrinkToFit="1"/>
      <protection locked="0"/>
    </xf>
    <xf numFmtId="0" fontId="35" fillId="6" borderId="8" xfId="12" applyFont="1" applyFill="1" applyBorder="1" applyAlignment="1" applyProtection="1">
      <alignment horizontal="left" vertical="center" wrapText="1"/>
    </xf>
    <xf numFmtId="0" fontId="35" fillId="6" borderId="0" xfId="13" applyFont="1" applyFill="1" applyAlignment="1" applyProtection="1">
      <alignment horizontal="left" vertical="center"/>
    </xf>
    <xf numFmtId="0" fontId="35" fillId="6" borderId="24" xfId="12" applyFont="1" applyFill="1" applyBorder="1" applyAlignment="1" applyProtection="1">
      <alignment horizontal="center" vertical="center"/>
    </xf>
    <xf numFmtId="0" fontId="35" fillId="6" borderId="54" xfId="12" applyFont="1" applyFill="1" applyBorder="1" applyAlignment="1" applyProtection="1">
      <alignment horizontal="center" vertical="center"/>
    </xf>
    <xf numFmtId="0" fontId="35" fillId="6" borderId="67" xfId="12" applyFont="1" applyFill="1" applyBorder="1" applyAlignment="1" applyProtection="1">
      <alignment horizontal="center" vertical="center"/>
    </xf>
    <xf numFmtId="187" fontId="35" fillId="6" borderId="87" xfId="14" applyNumberFormat="1" applyFont="1" applyFill="1" applyBorder="1" applyAlignment="1" applyProtection="1">
      <alignment horizontal="right" vertical="center" shrinkToFit="1"/>
    </xf>
    <xf numFmtId="187" fontId="35" fillId="6" borderId="63" xfId="14" applyNumberFormat="1" applyFont="1" applyFill="1" applyBorder="1" applyAlignment="1" applyProtection="1">
      <alignment horizontal="right" vertical="center" shrinkToFit="1"/>
    </xf>
    <xf numFmtId="0" fontId="35" fillId="6" borderId="64" xfId="12" applyFont="1" applyFill="1" applyBorder="1" applyAlignment="1" applyProtection="1">
      <alignment vertical="center"/>
    </xf>
    <xf numFmtId="0" fontId="35" fillId="6" borderId="0" xfId="12" applyFont="1" applyFill="1" applyBorder="1" applyAlignment="1" applyProtection="1">
      <alignment vertical="center"/>
    </xf>
    <xf numFmtId="0" fontId="35" fillId="6" borderId="38" xfId="12" applyFont="1" applyFill="1" applyBorder="1" applyAlignment="1" applyProtection="1">
      <alignment vertical="center"/>
    </xf>
    <xf numFmtId="177" fontId="35" fillId="6" borderId="154" xfId="14" applyNumberFormat="1" applyFont="1" applyFill="1" applyBorder="1" applyAlignment="1" applyProtection="1">
      <alignment horizontal="right" vertical="center" shrinkToFit="1"/>
    </xf>
    <xf numFmtId="177" fontId="35" fillId="6" borderId="86" xfId="14" applyNumberFormat="1" applyFont="1" applyFill="1" applyBorder="1" applyAlignment="1" applyProtection="1">
      <alignment horizontal="right" vertical="center" shrinkToFit="1"/>
    </xf>
    <xf numFmtId="187" fontId="35" fillId="6" borderId="86" xfId="14" applyNumberFormat="1" applyFont="1" applyFill="1" applyBorder="1" applyAlignment="1" applyProtection="1">
      <alignment horizontal="right" vertical="center" shrinkToFit="1"/>
    </xf>
    <xf numFmtId="187" fontId="35" fillId="6" borderId="155" xfId="14" applyNumberFormat="1" applyFont="1" applyFill="1" applyBorder="1" applyAlignment="1" applyProtection="1">
      <alignment horizontal="right" vertical="center" shrinkToFit="1"/>
    </xf>
    <xf numFmtId="0" fontId="35" fillId="6" borderId="41" xfId="12" applyFont="1" applyFill="1" applyBorder="1" applyAlignment="1" applyProtection="1">
      <alignment vertical="center"/>
    </xf>
    <xf numFmtId="0" fontId="35" fillId="6" borderId="12" xfId="12" applyFont="1" applyFill="1" applyBorder="1" applyAlignment="1" applyProtection="1">
      <alignment vertical="center"/>
    </xf>
    <xf numFmtId="0" fontId="35" fillId="6" borderId="48" xfId="12" applyFont="1" applyFill="1" applyBorder="1" applyAlignment="1" applyProtection="1">
      <alignment vertical="center"/>
    </xf>
    <xf numFmtId="177" fontId="35" fillId="6" borderId="151" xfId="14" applyNumberFormat="1" applyFont="1" applyFill="1" applyBorder="1" applyAlignment="1" applyProtection="1">
      <alignment horizontal="right" vertical="center" shrinkToFit="1"/>
    </xf>
    <xf numFmtId="177" fontId="35" fillId="6" borderId="83" xfId="14" applyNumberFormat="1" applyFont="1" applyFill="1" applyBorder="1" applyAlignment="1" applyProtection="1">
      <alignment horizontal="right" vertical="center" shrinkToFit="1"/>
    </xf>
    <xf numFmtId="187" fontId="35" fillId="6" borderId="83" xfId="14" applyNumberFormat="1" applyFont="1" applyFill="1" applyBorder="1" applyAlignment="1" applyProtection="1">
      <alignment horizontal="right" vertical="center" shrinkToFit="1"/>
    </xf>
    <xf numFmtId="187" fontId="35" fillId="6" borderId="153" xfId="14" applyNumberFormat="1" applyFont="1" applyFill="1" applyBorder="1" applyAlignment="1" applyProtection="1">
      <alignment horizontal="right" vertical="center" shrinkToFit="1"/>
    </xf>
    <xf numFmtId="0" fontId="35" fillId="6" borderId="7" xfId="12" applyFont="1" applyFill="1" applyBorder="1" applyAlignment="1" applyProtection="1">
      <alignment horizontal="left" vertical="center"/>
    </xf>
    <xf numFmtId="0" fontId="35" fillId="6" borderId="0" xfId="12" applyFont="1" applyFill="1" applyBorder="1" applyAlignment="1" applyProtection="1">
      <alignment horizontal="left" vertical="center"/>
    </xf>
    <xf numFmtId="0" fontId="35" fillId="6" borderId="38" xfId="12" applyFont="1" applyFill="1" applyBorder="1" applyAlignment="1" applyProtection="1">
      <alignment horizontal="left" vertical="center"/>
    </xf>
    <xf numFmtId="177" fontId="35" fillId="6" borderId="64" xfId="13" applyNumberFormat="1" applyFont="1" applyFill="1" applyBorder="1" applyAlignment="1" applyProtection="1">
      <alignment horizontal="right" vertical="center" shrinkToFit="1"/>
    </xf>
    <xf numFmtId="177" fontId="35" fillId="6" borderId="0" xfId="13" applyNumberFormat="1" applyFont="1" applyFill="1" applyBorder="1" applyAlignment="1" applyProtection="1">
      <alignment horizontal="right" vertical="center" shrinkToFit="1"/>
    </xf>
    <xf numFmtId="177" fontId="35" fillId="6" borderId="85" xfId="13" applyNumberFormat="1" applyFont="1" applyFill="1" applyBorder="1" applyAlignment="1" applyProtection="1">
      <alignment horizontal="right" vertical="center" shrinkToFit="1"/>
    </xf>
    <xf numFmtId="177" fontId="35" fillId="6" borderId="88" xfId="13" applyNumberFormat="1" applyFont="1" applyFill="1" applyBorder="1" applyAlignment="1" applyProtection="1">
      <alignment horizontal="right" vertical="center" shrinkToFit="1"/>
    </xf>
    <xf numFmtId="187" fontId="35" fillId="6" borderId="88" xfId="13" applyNumberFormat="1" applyFont="1" applyFill="1" applyBorder="1" applyAlignment="1" applyProtection="1">
      <alignment horizontal="right" vertical="center" shrinkToFit="1"/>
    </xf>
    <xf numFmtId="187" fontId="35" fillId="6" borderId="0" xfId="13" applyNumberFormat="1" applyFont="1" applyFill="1" applyBorder="1" applyAlignment="1" applyProtection="1">
      <alignment horizontal="right" vertical="center" shrinkToFit="1"/>
    </xf>
    <xf numFmtId="187" fontId="35" fillId="6" borderId="66" xfId="13" applyNumberFormat="1" applyFont="1" applyFill="1" applyBorder="1" applyAlignment="1" applyProtection="1">
      <alignment horizontal="right" vertical="center" shrinkToFit="1"/>
    </xf>
    <xf numFmtId="0" fontId="35" fillId="6" borderId="41" xfId="12" applyFont="1" applyFill="1" applyBorder="1" applyProtection="1">
      <alignment vertical="center"/>
    </xf>
    <xf numFmtId="187" fontId="35" fillId="6" borderId="152" xfId="14" applyNumberFormat="1" applyFont="1" applyFill="1" applyBorder="1" applyAlignment="1" applyProtection="1">
      <alignment horizontal="right" vertical="center" shrinkToFit="1"/>
    </xf>
    <xf numFmtId="187" fontId="35" fillId="6" borderId="15" xfId="14" applyNumberFormat="1" applyFont="1" applyFill="1" applyBorder="1" applyAlignment="1" applyProtection="1">
      <alignment horizontal="right" vertical="center" shrinkToFit="1"/>
    </xf>
    <xf numFmtId="0" fontId="35" fillId="6" borderId="41" xfId="12" applyFont="1" applyFill="1" applyBorder="1" applyAlignment="1" applyProtection="1">
      <alignment horizontal="center" vertical="center" textRotation="255" wrapText="1"/>
    </xf>
    <xf numFmtId="0" fontId="35" fillId="6" borderId="48" xfId="12" applyFont="1" applyFill="1" applyBorder="1" applyAlignment="1" applyProtection="1">
      <alignment horizontal="center" vertical="center" textRotation="255" wrapText="1"/>
    </xf>
    <xf numFmtId="0" fontId="35" fillId="6" borderId="64" xfId="12" applyFont="1" applyFill="1" applyBorder="1" applyAlignment="1" applyProtection="1">
      <alignment horizontal="center" vertical="center" textRotation="255" wrapText="1"/>
    </xf>
    <xf numFmtId="0" fontId="35" fillId="6" borderId="38" xfId="12" applyFont="1" applyFill="1" applyBorder="1" applyAlignment="1" applyProtection="1">
      <alignment horizontal="center" vertical="center" textRotation="255" wrapText="1"/>
    </xf>
    <xf numFmtId="0" fontId="35" fillId="6" borderId="37" xfId="12" applyFont="1" applyFill="1" applyBorder="1" applyAlignment="1" applyProtection="1">
      <alignment horizontal="center" vertical="center" textRotation="255" wrapText="1"/>
    </xf>
    <xf numFmtId="0" fontId="35" fillId="6" borderId="40" xfId="12" applyFont="1" applyFill="1" applyBorder="1" applyAlignment="1" applyProtection="1">
      <alignment horizontal="center" vertical="center" textRotation="255" wrapText="1"/>
    </xf>
    <xf numFmtId="0" fontId="35" fillId="6" borderId="64" xfId="12" applyFont="1" applyFill="1" applyBorder="1" applyProtection="1">
      <alignment vertical="center"/>
    </xf>
    <xf numFmtId="0" fontId="35" fillId="6" borderId="0" xfId="12" applyFont="1" applyFill="1" applyBorder="1" applyProtection="1">
      <alignment vertical="center"/>
    </xf>
    <xf numFmtId="0" fontId="35" fillId="6" borderId="38" xfId="12" applyFont="1" applyFill="1" applyBorder="1" applyProtection="1">
      <alignment vertical="center"/>
    </xf>
    <xf numFmtId="0" fontId="35" fillId="6" borderId="11" xfId="12" applyFont="1" applyFill="1" applyBorder="1" applyAlignment="1" applyProtection="1">
      <alignment horizontal="center" vertical="center" textRotation="255" shrinkToFit="1"/>
    </xf>
    <xf numFmtId="0" fontId="35" fillId="6" borderId="48" xfId="12" applyFont="1" applyFill="1" applyBorder="1" applyAlignment="1" applyProtection="1">
      <alignment horizontal="center" vertical="center" textRotation="255" shrinkToFit="1"/>
    </xf>
    <xf numFmtId="0" fontId="35" fillId="6" borderId="7" xfId="12" applyFont="1" applyFill="1" applyBorder="1" applyAlignment="1" applyProtection="1">
      <alignment horizontal="center" vertical="center" textRotation="255" shrinkToFit="1"/>
    </xf>
    <xf numFmtId="0" fontId="35" fillId="6" borderId="38" xfId="12" applyFont="1" applyFill="1" applyBorder="1" applyAlignment="1" applyProtection="1">
      <alignment horizontal="center" vertical="center" textRotation="255" shrinkToFit="1"/>
    </xf>
    <xf numFmtId="0" fontId="35" fillId="6" borderId="24" xfId="12" applyFont="1" applyFill="1" applyBorder="1" applyAlignment="1" applyProtection="1">
      <alignment horizontal="center" vertical="center" textRotation="255" shrinkToFit="1"/>
    </xf>
    <xf numFmtId="0" fontId="35" fillId="6" borderId="40" xfId="12" applyFont="1" applyFill="1" applyBorder="1" applyAlignment="1" applyProtection="1">
      <alignment horizontal="center" vertical="center" textRotation="255" shrinkToFit="1"/>
    </xf>
    <xf numFmtId="177" fontId="35" fillId="6" borderId="64" xfId="14" applyNumberFormat="1" applyFont="1" applyFill="1" applyBorder="1" applyAlignment="1" applyProtection="1">
      <alignment horizontal="right" vertical="center" shrinkToFit="1"/>
    </xf>
    <xf numFmtId="177" fontId="35" fillId="6" borderId="0" xfId="14" applyNumberFormat="1" applyFont="1" applyFill="1" applyBorder="1" applyAlignment="1" applyProtection="1">
      <alignment horizontal="right" vertical="center" shrinkToFit="1"/>
    </xf>
    <xf numFmtId="177" fontId="35" fillId="6" borderId="85" xfId="14" applyNumberFormat="1" applyFont="1" applyFill="1" applyBorder="1" applyAlignment="1" applyProtection="1">
      <alignment horizontal="right" vertical="center" shrinkToFit="1"/>
    </xf>
    <xf numFmtId="177" fontId="35" fillId="6" borderId="88" xfId="14" applyNumberFormat="1" applyFont="1" applyFill="1" applyBorder="1" applyAlignment="1" applyProtection="1">
      <alignment horizontal="right" vertical="center" shrinkToFit="1"/>
    </xf>
    <xf numFmtId="187" fontId="35" fillId="6" borderId="88" xfId="14" applyNumberFormat="1" applyFont="1" applyFill="1" applyBorder="1" applyAlignment="1" applyProtection="1">
      <alignment horizontal="right" vertical="center" shrinkToFit="1"/>
    </xf>
    <xf numFmtId="187" fontId="35" fillId="6" borderId="0" xfId="14" applyNumberFormat="1" applyFont="1" applyFill="1" applyBorder="1" applyAlignment="1" applyProtection="1">
      <alignment horizontal="right" vertical="center" shrinkToFit="1"/>
    </xf>
    <xf numFmtId="187" fontId="35" fillId="6" borderId="66" xfId="14" applyNumberFormat="1" applyFont="1" applyFill="1" applyBorder="1" applyAlignment="1" applyProtection="1">
      <alignment horizontal="right" vertical="center" shrinkToFit="1"/>
    </xf>
    <xf numFmtId="0" fontId="35" fillId="6" borderId="54" xfId="12" applyFont="1" applyFill="1" applyBorder="1" applyProtection="1">
      <alignment vertical="center"/>
    </xf>
    <xf numFmtId="0" fontId="35" fillId="6" borderId="40" xfId="12" applyFont="1" applyFill="1" applyBorder="1" applyProtection="1">
      <alignment vertical="center"/>
    </xf>
    <xf numFmtId="0" fontId="35" fillId="6" borderId="64" xfId="12" applyFont="1" applyFill="1" applyBorder="1" applyAlignment="1" applyProtection="1">
      <alignment vertical="center" shrinkToFit="1"/>
    </xf>
    <xf numFmtId="0" fontId="35" fillId="6" borderId="0" xfId="12" applyFont="1" applyFill="1" applyBorder="1" applyAlignment="1" applyProtection="1">
      <alignment vertical="center" shrinkToFit="1"/>
    </xf>
    <xf numFmtId="0" fontId="35" fillId="6" borderId="38" xfId="12" applyFont="1" applyFill="1" applyBorder="1" applyAlignment="1" applyProtection="1">
      <alignment vertical="center" shrinkToFit="1"/>
    </xf>
    <xf numFmtId="0" fontId="35" fillId="6" borderId="0" xfId="12" applyFont="1" applyFill="1" applyProtection="1">
      <alignment vertical="center"/>
    </xf>
    <xf numFmtId="0" fontId="35" fillId="6" borderId="39" xfId="14" applyFont="1" applyFill="1" applyBorder="1" applyAlignment="1" applyProtection="1">
      <alignment horizontal="center" vertical="center"/>
    </xf>
    <xf numFmtId="0" fontId="35" fillId="6" borderId="31" xfId="14" applyFont="1" applyFill="1" applyBorder="1" applyAlignment="1" applyProtection="1">
      <alignment horizontal="center" vertical="center"/>
    </xf>
    <xf numFmtId="0" fontId="35" fillId="6" borderId="32" xfId="14" applyFont="1" applyFill="1" applyBorder="1" applyAlignment="1" applyProtection="1">
      <alignment horizontal="center" vertical="center"/>
    </xf>
    <xf numFmtId="0" fontId="35" fillId="6" borderId="37" xfId="12" applyFont="1" applyFill="1" applyBorder="1" applyProtection="1">
      <alignment vertical="center"/>
    </xf>
    <xf numFmtId="0" fontId="35" fillId="6" borderId="31" xfId="12" applyFont="1" applyFill="1" applyBorder="1" applyAlignment="1" applyProtection="1">
      <alignment horizontal="center" vertical="center" wrapText="1"/>
    </xf>
    <xf numFmtId="177" fontId="35" fillId="6" borderId="39" xfId="14" applyNumberFormat="1" applyFont="1" applyFill="1" applyBorder="1" applyAlignment="1" applyProtection="1">
      <alignment horizontal="right" vertical="center" shrinkToFit="1"/>
    </xf>
    <xf numFmtId="177" fontId="35" fillId="6" borderId="31" xfId="14" applyNumberFormat="1" applyFont="1" applyFill="1" applyBorder="1" applyAlignment="1" applyProtection="1">
      <alignment horizontal="right" vertical="center" shrinkToFit="1"/>
    </xf>
    <xf numFmtId="177" fontId="35" fillId="6" borderId="156" xfId="14" applyNumberFormat="1" applyFont="1" applyFill="1" applyBorder="1" applyAlignment="1" applyProtection="1">
      <alignment horizontal="right" vertical="center" shrinkToFit="1"/>
    </xf>
    <xf numFmtId="177" fontId="35" fillId="6" borderId="157" xfId="14" applyNumberFormat="1" applyFont="1" applyFill="1" applyBorder="1" applyAlignment="1" applyProtection="1">
      <alignment horizontal="right" vertical="center" shrinkToFit="1"/>
    </xf>
    <xf numFmtId="177" fontId="35" fillId="6" borderId="158" xfId="14" applyNumberFormat="1" applyFont="1" applyFill="1" applyBorder="1" applyAlignment="1" applyProtection="1">
      <alignment horizontal="right" vertical="center" shrinkToFit="1"/>
    </xf>
    <xf numFmtId="177" fontId="35" fillId="6" borderId="159" xfId="14" applyNumberFormat="1" applyFont="1" applyFill="1" applyBorder="1" applyAlignment="1" applyProtection="1">
      <alignment horizontal="right" vertical="center" shrinkToFit="1"/>
    </xf>
    <xf numFmtId="177" fontId="35" fillId="6" borderId="160" xfId="14" applyNumberFormat="1" applyFont="1" applyFill="1" applyBorder="1" applyAlignment="1" applyProtection="1">
      <alignment horizontal="right" vertical="center" shrinkToFit="1"/>
    </xf>
    <xf numFmtId="177" fontId="35" fillId="6" borderId="91" xfId="14" applyNumberFormat="1" applyFont="1" applyFill="1" applyBorder="1" applyAlignment="1" applyProtection="1">
      <alignment horizontal="right" vertical="center" shrinkToFit="1"/>
    </xf>
    <xf numFmtId="177" fontId="35" fillId="6" borderId="54" xfId="14" applyNumberFormat="1" applyFont="1" applyFill="1" applyBorder="1" applyAlignment="1" applyProtection="1">
      <alignment horizontal="right" vertical="center" shrinkToFit="1"/>
    </xf>
    <xf numFmtId="177" fontId="35" fillId="6" borderId="89" xfId="14" applyNumberFormat="1" applyFont="1" applyFill="1" applyBorder="1" applyAlignment="1" applyProtection="1">
      <alignment horizontal="right" vertical="center" shrinkToFit="1"/>
    </xf>
    <xf numFmtId="187" fontId="35" fillId="6" borderId="91" xfId="14" applyNumberFormat="1" applyFont="1" applyFill="1" applyBorder="1" applyAlignment="1" applyProtection="1">
      <alignment horizontal="right" vertical="center" shrinkToFit="1"/>
    </xf>
    <xf numFmtId="187" fontId="35" fillId="6" borderId="54" xfId="14" applyNumberFormat="1" applyFont="1" applyFill="1" applyBorder="1" applyAlignment="1" applyProtection="1">
      <alignment horizontal="right" vertical="center" shrinkToFit="1"/>
    </xf>
    <xf numFmtId="187" fontId="35" fillId="6" borderId="67"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center" vertical="top" wrapText="1"/>
    </xf>
    <xf numFmtId="0" fontId="35" fillId="6" borderId="12" xfId="12" applyFont="1" applyFill="1" applyBorder="1" applyAlignment="1" applyProtection="1">
      <alignment horizontal="center" vertical="top" wrapText="1"/>
    </xf>
    <xf numFmtId="0" fontId="35" fillId="6" borderId="48" xfId="12" applyFont="1" applyFill="1" applyBorder="1" applyAlignment="1" applyProtection="1">
      <alignment horizontal="center" vertical="top" wrapText="1"/>
    </xf>
    <xf numFmtId="0" fontId="35" fillId="6" borderId="7" xfId="12" applyFont="1" applyFill="1" applyBorder="1" applyAlignment="1" applyProtection="1">
      <alignment horizontal="center" vertical="top" wrapText="1"/>
    </xf>
    <xf numFmtId="0" fontId="35" fillId="6" borderId="0" xfId="12" applyFont="1" applyFill="1" applyBorder="1" applyAlignment="1" applyProtection="1">
      <alignment horizontal="center" vertical="top" wrapText="1"/>
    </xf>
    <xf numFmtId="0" fontId="35" fillId="6" borderId="38" xfId="12" applyFont="1" applyFill="1" applyBorder="1" applyAlignment="1" applyProtection="1">
      <alignment horizontal="center" vertical="top" wrapText="1"/>
    </xf>
    <xf numFmtId="0" fontId="35" fillId="6" borderId="24" xfId="12" applyFont="1" applyFill="1" applyBorder="1" applyAlignment="1" applyProtection="1">
      <alignment horizontal="center" vertical="top" wrapText="1"/>
    </xf>
    <xf numFmtId="0" fontId="35" fillId="6" borderId="54" xfId="12" applyFont="1" applyFill="1" applyBorder="1" applyAlignment="1" applyProtection="1">
      <alignment horizontal="center" vertical="top" wrapText="1"/>
    </xf>
    <xf numFmtId="177" fontId="35" fillId="6" borderId="161" xfId="14" applyNumberFormat="1" applyFont="1" applyFill="1" applyBorder="1" applyAlignment="1" applyProtection="1">
      <alignment horizontal="right" vertical="center" shrinkToFit="1"/>
    </xf>
    <xf numFmtId="177" fontId="35" fillId="6" borderId="90" xfId="14" applyNumberFormat="1" applyFont="1" applyFill="1" applyBorder="1" applyAlignment="1" applyProtection="1">
      <alignment horizontal="right" vertical="center" shrinkToFit="1"/>
    </xf>
    <xf numFmtId="187" fontId="35" fillId="6" borderId="158" xfId="14" applyNumberFormat="1" applyFont="1" applyFill="1" applyBorder="1" applyAlignment="1" applyProtection="1">
      <alignment horizontal="right" vertical="center" shrinkToFit="1"/>
    </xf>
    <xf numFmtId="187" fontId="35" fillId="6" borderId="159" xfId="14" applyNumberFormat="1" applyFont="1" applyFill="1" applyBorder="1" applyAlignment="1" applyProtection="1">
      <alignment horizontal="right" vertical="center" shrinkToFit="1"/>
    </xf>
    <xf numFmtId="187" fontId="35" fillId="6" borderId="162" xfId="14" applyNumberFormat="1" applyFont="1" applyFill="1" applyBorder="1" applyAlignment="1" applyProtection="1">
      <alignment horizontal="right" vertical="center" shrinkToFit="1"/>
    </xf>
    <xf numFmtId="0" fontId="35" fillId="6" borderId="37" xfId="12" applyFont="1" applyFill="1" applyBorder="1" applyAlignment="1" applyProtection="1">
      <alignment vertical="center"/>
    </xf>
    <xf numFmtId="0" fontId="35" fillId="6" borderId="54" xfId="12" applyFont="1" applyFill="1" applyBorder="1" applyAlignment="1" applyProtection="1">
      <alignment vertical="center"/>
    </xf>
    <xf numFmtId="0" fontId="35" fillId="6" borderId="40" xfId="12" applyFont="1" applyFill="1" applyBorder="1" applyAlignment="1" applyProtection="1">
      <alignment vertical="center"/>
    </xf>
    <xf numFmtId="177" fontId="35" fillId="6" borderId="37" xfId="14" applyNumberFormat="1" applyFont="1" applyFill="1" applyBorder="1" applyAlignment="1" applyProtection="1">
      <alignment horizontal="right" vertical="center" shrinkToFit="1"/>
    </xf>
    <xf numFmtId="0" fontId="37" fillId="6" borderId="42" xfId="12" applyFont="1" applyFill="1" applyBorder="1" applyAlignment="1" applyProtection="1">
      <alignment horizontal="center" vertical="center"/>
    </xf>
    <xf numFmtId="0" fontId="35" fillId="6" borderId="41" xfId="12" applyFont="1" applyFill="1" applyBorder="1" applyAlignment="1" applyProtection="1">
      <alignment horizontal="center" vertical="center" wrapText="1"/>
    </xf>
    <xf numFmtId="0" fontId="35" fillId="6" borderId="12" xfId="12" applyFont="1" applyFill="1" applyBorder="1" applyAlignment="1" applyProtection="1">
      <alignment horizontal="center" vertical="center" wrapText="1"/>
    </xf>
    <xf numFmtId="0" fontId="35" fillId="6" borderId="48" xfId="12" applyFont="1" applyFill="1" applyBorder="1" applyAlignment="1" applyProtection="1">
      <alignment horizontal="center" vertical="center" wrapText="1"/>
    </xf>
    <xf numFmtId="0" fontId="35" fillId="6" borderId="64" xfId="12" applyFont="1" applyFill="1" applyBorder="1" applyAlignment="1" applyProtection="1">
      <alignment horizontal="center" vertical="center" wrapText="1"/>
    </xf>
    <xf numFmtId="0" fontId="35" fillId="6" borderId="0" xfId="12" applyFont="1" applyFill="1" applyBorder="1" applyAlignment="1" applyProtection="1">
      <alignment horizontal="center" vertical="center" wrapText="1"/>
    </xf>
    <xf numFmtId="0" fontId="35" fillId="6" borderId="38" xfId="12" applyFont="1" applyFill="1" applyBorder="1" applyAlignment="1" applyProtection="1">
      <alignment horizontal="center" vertical="center" wrapText="1"/>
    </xf>
    <xf numFmtId="0" fontId="35" fillId="6" borderId="54" xfId="12" applyFont="1" applyFill="1" applyBorder="1" applyAlignment="1" applyProtection="1">
      <alignment horizontal="center" vertical="center" wrapText="1"/>
    </xf>
    <xf numFmtId="0" fontId="35" fillId="6" borderId="40" xfId="12" applyFont="1" applyFill="1" applyBorder="1" applyAlignment="1" applyProtection="1">
      <alignment horizontal="center" vertical="center" wrapText="1"/>
    </xf>
    <xf numFmtId="0" fontId="35" fillId="6" borderId="41" xfId="14" applyFont="1" applyFill="1" applyBorder="1" applyAlignment="1" applyProtection="1">
      <alignment horizontal="left" vertical="center" shrinkToFit="1"/>
    </xf>
    <xf numFmtId="0" fontId="35" fillId="6" borderId="12" xfId="14" applyFont="1" applyFill="1" applyBorder="1" applyAlignment="1" applyProtection="1">
      <alignment horizontal="left" vertical="center" shrinkToFit="1"/>
    </xf>
    <xf numFmtId="0" fontId="35" fillId="6" borderId="48" xfId="14" applyFont="1" applyFill="1" applyBorder="1" applyAlignment="1" applyProtection="1">
      <alignment horizontal="left" vertical="center" shrinkToFit="1"/>
    </xf>
    <xf numFmtId="187" fontId="35" fillId="6" borderId="163" xfId="14" applyNumberFormat="1" applyFont="1" applyFill="1" applyBorder="1" applyAlignment="1" applyProtection="1">
      <alignment horizontal="right" vertical="center" shrinkToFit="1"/>
    </xf>
    <xf numFmtId="187" fontId="35" fillId="6" borderId="47" xfId="14" applyNumberFormat="1" applyFont="1" applyFill="1" applyBorder="1" applyAlignment="1" applyProtection="1">
      <alignment horizontal="right" vertical="center" shrinkToFit="1"/>
    </xf>
    <xf numFmtId="0" fontId="35" fillId="6" borderId="64" xfId="14" applyFont="1" applyFill="1" applyBorder="1" applyAlignment="1" applyProtection="1">
      <alignment horizontal="left" vertical="center" shrinkToFit="1"/>
    </xf>
    <xf numFmtId="0" fontId="35" fillId="6" borderId="0" xfId="14" applyFont="1" applyFill="1" applyBorder="1" applyAlignment="1" applyProtection="1">
      <alignment horizontal="left" vertical="center" shrinkToFit="1"/>
    </xf>
    <xf numFmtId="0" fontId="35" fillId="6" borderId="38" xfId="14" applyFont="1" applyFill="1" applyBorder="1" applyAlignment="1" applyProtection="1">
      <alignment horizontal="left" vertical="center" shrinkToFit="1"/>
    </xf>
    <xf numFmtId="0" fontId="35" fillId="6" borderId="11" xfId="12" applyFont="1" applyFill="1" applyBorder="1" applyAlignment="1" applyProtection="1">
      <alignment horizontal="center" vertical="center" wrapText="1"/>
    </xf>
    <xf numFmtId="0" fontId="35" fillId="6" borderId="7" xfId="12" applyFont="1" applyFill="1" applyBorder="1" applyAlignment="1" applyProtection="1">
      <alignment horizontal="center" vertical="center" wrapText="1"/>
    </xf>
    <xf numFmtId="0" fontId="35" fillId="6" borderId="74" xfId="12" applyFont="1" applyFill="1" applyBorder="1" applyAlignment="1" applyProtection="1">
      <alignment horizontal="center" vertical="center" wrapText="1"/>
    </xf>
    <xf numFmtId="0" fontId="35" fillId="6" borderId="75" xfId="12" applyFont="1" applyFill="1" applyBorder="1" applyAlignment="1" applyProtection="1">
      <alignment horizontal="center" vertical="center" wrapText="1"/>
    </xf>
    <xf numFmtId="0" fontId="35" fillId="6" borderId="70" xfId="12" applyFont="1" applyFill="1" applyBorder="1" applyAlignment="1" applyProtection="1">
      <alignment horizontal="center" vertical="center" wrapText="1"/>
    </xf>
    <xf numFmtId="187" fontId="35" fillId="6" borderId="129" xfId="14" applyNumberFormat="1" applyFont="1" applyFill="1" applyBorder="1" applyAlignment="1" applyProtection="1">
      <alignment horizontal="right" vertical="center" shrinkToFit="1"/>
    </xf>
    <xf numFmtId="187" fontId="35" fillId="6" borderId="166" xfId="14" applyNumberFormat="1" applyFont="1" applyFill="1" applyBorder="1" applyAlignment="1" applyProtection="1">
      <alignment horizontal="right" vertical="center" shrinkToFit="1"/>
    </xf>
    <xf numFmtId="187" fontId="35" fillId="6" borderId="167" xfId="14" applyNumberFormat="1" applyFont="1" applyFill="1" applyBorder="1" applyAlignment="1" applyProtection="1">
      <alignment horizontal="right" vertical="center" shrinkToFit="1"/>
    </xf>
    <xf numFmtId="187" fontId="35" fillId="6" borderId="168" xfId="14" applyNumberFormat="1" applyFont="1" applyFill="1" applyBorder="1" applyAlignment="1" applyProtection="1">
      <alignment horizontal="right" vertical="center" shrinkToFit="1"/>
    </xf>
    <xf numFmtId="0" fontId="35" fillId="6" borderId="81" xfId="12" applyFont="1" applyFill="1" applyBorder="1" applyAlignment="1" applyProtection="1">
      <alignment horizontal="center" vertical="center"/>
    </xf>
    <xf numFmtId="0" fontId="35" fillId="6" borderId="25" xfId="12" applyFont="1" applyFill="1" applyBorder="1" applyAlignment="1" applyProtection="1">
      <alignment horizontal="center" vertical="center"/>
    </xf>
    <xf numFmtId="0" fontId="35" fillId="6" borderId="46" xfId="12" applyFont="1" applyFill="1" applyBorder="1" applyAlignment="1" applyProtection="1">
      <alignment horizontal="center" vertical="center"/>
    </xf>
    <xf numFmtId="0" fontId="35" fillId="6" borderId="45" xfId="12" applyFont="1" applyFill="1" applyBorder="1" applyAlignment="1" applyProtection="1">
      <alignment horizontal="center" vertical="center"/>
    </xf>
    <xf numFmtId="0" fontId="35" fillId="6" borderId="72" xfId="12" applyFont="1" applyFill="1" applyBorder="1" applyProtection="1">
      <alignment vertical="center"/>
    </xf>
    <xf numFmtId="0" fontId="35" fillId="6" borderId="75" xfId="12" applyFont="1" applyFill="1" applyBorder="1" applyProtection="1">
      <alignment vertical="center"/>
    </xf>
    <xf numFmtId="0" fontId="35" fillId="6" borderId="70" xfId="12" applyFont="1" applyFill="1" applyBorder="1" applyProtection="1">
      <alignment vertical="center"/>
    </xf>
    <xf numFmtId="177" fontId="35" fillId="6" borderId="172" xfId="14" applyNumberFormat="1" applyFont="1" applyFill="1" applyBorder="1" applyAlignment="1" applyProtection="1">
      <alignment horizontal="right" vertical="center" shrinkToFit="1"/>
    </xf>
    <xf numFmtId="177" fontId="35" fillId="6" borderId="173" xfId="14" applyNumberFormat="1" applyFont="1" applyFill="1" applyBorder="1" applyAlignment="1" applyProtection="1">
      <alignment horizontal="right" vertical="center" shrinkToFit="1"/>
    </xf>
    <xf numFmtId="187" fontId="35" fillId="6" borderId="173" xfId="14" applyNumberFormat="1" applyFont="1" applyFill="1" applyBorder="1" applyAlignment="1" applyProtection="1">
      <alignment horizontal="right" vertical="center" shrinkToFit="1"/>
    </xf>
    <xf numFmtId="187" fontId="35" fillId="6" borderId="174"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xf>
    <xf numFmtId="0" fontId="35" fillId="6" borderId="12" xfId="12" applyFont="1" applyFill="1" applyBorder="1" applyAlignment="1" applyProtection="1">
      <alignment horizontal="left" vertical="center"/>
    </xf>
    <xf numFmtId="0" fontId="35" fillId="6" borderId="12" xfId="12" applyFont="1" applyFill="1" applyBorder="1" applyAlignment="1" applyProtection="1">
      <alignment horizontal="right" vertical="center"/>
    </xf>
    <xf numFmtId="0" fontId="35" fillId="6" borderId="48" xfId="12" applyFont="1" applyFill="1" applyBorder="1" applyAlignment="1" applyProtection="1">
      <alignment horizontal="right" vertical="center"/>
    </xf>
    <xf numFmtId="177" fontId="35" fillId="6" borderId="41" xfId="13" applyNumberFormat="1" applyFont="1" applyFill="1" applyBorder="1" applyAlignment="1" applyProtection="1">
      <alignment horizontal="right" vertical="center" shrinkToFit="1"/>
    </xf>
    <xf numFmtId="177" fontId="35" fillId="6" borderId="12" xfId="13" applyNumberFormat="1" applyFont="1" applyFill="1" applyBorder="1" applyAlignment="1" applyProtection="1">
      <alignment horizontal="right" vertical="center" shrinkToFit="1"/>
    </xf>
    <xf numFmtId="177" fontId="35" fillId="6" borderId="82" xfId="13" applyNumberFormat="1" applyFont="1" applyFill="1" applyBorder="1" applyAlignment="1" applyProtection="1">
      <alignment horizontal="right" vertical="center" shrinkToFit="1"/>
    </xf>
    <xf numFmtId="177" fontId="35" fillId="6" borderId="84" xfId="13" applyNumberFormat="1" applyFont="1" applyFill="1" applyBorder="1" applyAlignment="1" applyProtection="1">
      <alignment horizontal="right" vertical="center" shrinkToFit="1"/>
    </xf>
    <xf numFmtId="187" fontId="35" fillId="6" borderId="169" xfId="14" applyNumberFormat="1" applyFont="1" applyFill="1" applyBorder="1" applyAlignment="1" applyProtection="1">
      <alignment horizontal="right" vertical="center" shrinkToFit="1"/>
    </xf>
    <xf numFmtId="187" fontId="35" fillId="6" borderId="170" xfId="14" applyNumberFormat="1" applyFont="1" applyFill="1" applyBorder="1" applyAlignment="1" applyProtection="1">
      <alignment horizontal="right" vertical="center" shrinkToFit="1"/>
    </xf>
    <xf numFmtId="187" fontId="35" fillId="6" borderId="171" xfId="14" applyNumberFormat="1" applyFont="1" applyFill="1" applyBorder="1" applyAlignment="1" applyProtection="1">
      <alignment horizontal="right" vertical="center" shrinkToFit="1"/>
    </xf>
    <xf numFmtId="176" fontId="35" fillId="6" borderId="41" xfId="14" applyNumberFormat="1" applyFont="1" applyFill="1" applyBorder="1" applyAlignment="1" applyProtection="1">
      <alignment horizontal="right" vertical="center" shrinkToFit="1"/>
    </xf>
    <xf numFmtId="176" fontId="35" fillId="6" borderId="12" xfId="14" applyNumberFormat="1" applyFont="1" applyFill="1" applyBorder="1" applyAlignment="1" applyProtection="1">
      <alignment horizontal="right" vertical="center" shrinkToFit="1"/>
    </xf>
    <xf numFmtId="176" fontId="35" fillId="6" borderId="48" xfId="14" applyNumberFormat="1" applyFont="1" applyFill="1" applyBorder="1" applyAlignment="1" applyProtection="1">
      <alignment horizontal="right" vertical="center" shrinkToFit="1"/>
    </xf>
    <xf numFmtId="0" fontId="35" fillId="6" borderId="26" xfId="12" applyFont="1" applyFill="1" applyBorder="1" applyAlignment="1" applyProtection="1">
      <alignment horizontal="center" vertical="center"/>
    </xf>
    <xf numFmtId="0" fontId="35" fillId="6" borderId="11" xfId="12" applyFont="1" applyFill="1" applyBorder="1" applyAlignment="1" applyProtection="1">
      <alignment horizontal="center" vertical="center" textRotation="255" wrapText="1"/>
    </xf>
    <xf numFmtId="0" fontId="35" fillId="6" borderId="7" xfId="12" applyFont="1" applyFill="1" applyBorder="1" applyAlignment="1" applyProtection="1">
      <alignment horizontal="center" vertical="center" textRotation="255" wrapText="1"/>
    </xf>
    <xf numFmtId="0" fontId="35" fillId="6" borderId="24" xfId="12" applyFont="1" applyFill="1" applyBorder="1" applyAlignment="1" applyProtection="1">
      <alignment horizontal="center" vertical="center" textRotation="255" wrapText="1"/>
    </xf>
    <xf numFmtId="0" fontId="35" fillId="6" borderId="17" xfId="12" applyFont="1" applyFill="1" applyBorder="1" applyAlignment="1" applyProtection="1">
      <alignment horizontal="left" vertical="center" wrapText="1"/>
    </xf>
    <xf numFmtId="0" fontId="35" fillId="6" borderId="18" xfId="12" applyFont="1" applyFill="1" applyBorder="1" applyAlignment="1" applyProtection="1">
      <alignment horizontal="left" vertical="center"/>
    </xf>
    <xf numFmtId="0" fontId="35" fillId="6" borderId="43" xfId="12" applyFont="1" applyFill="1" applyBorder="1" applyAlignment="1" applyProtection="1">
      <alignment horizontal="left" vertical="center"/>
    </xf>
    <xf numFmtId="187" fontId="35" fillId="6" borderId="128" xfId="14" applyNumberFormat="1" applyFont="1" applyFill="1" applyBorder="1" applyAlignment="1" applyProtection="1">
      <alignment horizontal="right" vertical="center" shrinkToFit="1"/>
    </xf>
    <xf numFmtId="177" fontId="35" fillId="6" borderId="164" xfId="14" applyNumberFormat="1" applyFont="1" applyFill="1" applyBorder="1" applyAlignment="1" applyProtection="1">
      <alignment horizontal="right" vertical="center" shrinkToFit="1"/>
    </xf>
    <xf numFmtId="177" fontId="35" fillId="6" borderId="165" xfId="14" applyNumberFormat="1" applyFont="1" applyFill="1" applyBorder="1" applyAlignment="1" applyProtection="1">
      <alignment horizontal="right" vertical="center" shrinkToFit="1"/>
    </xf>
    <xf numFmtId="0" fontId="35" fillId="6" borderId="7" xfId="12" applyFont="1" applyFill="1" applyBorder="1" applyProtection="1">
      <alignment vertical="center"/>
    </xf>
    <xf numFmtId="176" fontId="35" fillId="6" borderId="64" xfId="14" applyNumberFormat="1" applyFont="1" applyFill="1" applyBorder="1" applyAlignment="1" applyProtection="1">
      <alignment horizontal="right" vertical="center" shrinkToFit="1"/>
    </xf>
    <xf numFmtId="176" fontId="35" fillId="6" borderId="0" xfId="14" applyNumberFormat="1" applyFont="1" applyFill="1" applyBorder="1" applyAlignment="1" applyProtection="1">
      <alignment horizontal="right" vertical="center" shrinkToFit="1"/>
    </xf>
    <xf numFmtId="176" fontId="35" fillId="6" borderId="38" xfId="14" applyNumberFormat="1" applyFont="1" applyFill="1" applyBorder="1" applyAlignment="1" applyProtection="1">
      <alignment horizontal="right" vertical="center" shrinkToFit="1"/>
    </xf>
    <xf numFmtId="176" fontId="35" fillId="6" borderId="0" xfId="14" applyNumberFormat="1" applyFont="1" applyFill="1" applyAlignment="1" applyProtection="1">
      <alignment horizontal="right" vertical="center" shrinkToFit="1"/>
    </xf>
    <xf numFmtId="176" fontId="35" fillId="6" borderId="66" xfId="14" applyNumberFormat="1" applyFont="1" applyFill="1" applyBorder="1" applyAlignment="1" applyProtection="1">
      <alignment horizontal="right" vertical="center" shrinkToFit="1"/>
    </xf>
    <xf numFmtId="0" fontId="35" fillId="6" borderId="0" xfId="12" applyFont="1" applyFill="1" applyBorder="1" applyAlignment="1" applyProtection="1">
      <alignment horizontal="right" vertical="center" wrapText="1"/>
    </xf>
    <xf numFmtId="0" fontId="35" fillId="6" borderId="0" xfId="12" applyFont="1" applyFill="1" applyBorder="1" applyAlignment="1" applyProtection="1">
      <alignment horizontal="right" vertical="center"/>
    </xf>
    <xf numFmtId="0" fontId="35" fillId="6" borderId="38" xfId="12" applyFont="1" applyFill="1" applyBorder="1" applyAlignment="1" applyProtection="1">
      <alignment horizontal="right" vertical="center"/>
    </xf>
    <xf numFmtId="187" fontId="35" fillId="6" borderId="175" xfId="14" applyNumberFormat="1" applyFont="1" applyFill="1" applyBorder="1" applyAlignment="1" applyProtection="1">
      <alignment horizontal="right" vertical="center" shrinkToFit="1"/>
    </xf>
    <xf numFmtId="187" fontId="35" fillId="6" borderId="176" xfId="14" applyNumberFormat="1" applyFont="1" applyFill="1" applyBorder="1" applyAlignment="1" applyProtection="1">
      <alignment horizontal="right" vertical="center" shrinkToFit="1"/>
    </xf>
    <xf numFmtId="187" fontId="35" fillId="6" borderId="177" xfId="14" applyNumberFormat="1" applyFont="1" applyFill="1" applyBorder="1" applyAlignment="1" applyProtection="1">
      <alignment horizontal="right" vertical="center" shrinkToFit="1"/>
    </xf>
    <xf numFmtId="176" fontId="35" fillId="6" borderId="13" xfId="14" applyNumberFormat="1" applyFont="1" applyFill="1" applyBorder="1" applyAlignment="1" applyProtection="1">
      <alignment horizontal="right" vertical="center" shrinkToFit="1"/>
    </xf>
    <xf numFmtId="0" fontId="35" fillId="6" borderId="75" xfId="12" applyFont="1" applyFill="1" applyBorder="1" applyAlignment="1" applyProtection="1">
      <alignment horizontal="center" vertical="center"/>
    </xf>
    <xf numFmtId="0" fontId="35" fillId="6" borderId="70" xfId="12" applyFont="1" applyFill="1" applyBorder="1" applyAlignment="1" applyProtection="1">
      <alignment horizontal="center" vertical="center"/>
    </xf>
    <xf numFmtId="187" fontId="35" fillId="6" borderId="130" xfId="14" applyNumberFormat="1" applyFont="1" applyFill="1" applyBorder="1" applyAlignment="1" applyProtection="1">
      <alignment horizontal="right" vertical="center" shrinkToFit="1"/>
    </xf>
    <xf numFmtId="187" fontId="35" fillId="6" borderId="18" xfId="14" applyNumberFormat="1" applyFont="1" applyFill="1" applyBorder="1" applyAlignment="1" applyProtection="1">
      <alignment horizontal="right" vertical="center" shrinkToFit="1"/>
    </xf>
    <xf numFmtId="187" fontId="35" fillId="6" borderId="184" xfId="14" applyNumberFormat="1" applyFont="1" applyFill="1" applyBorder="1" applyAlignment="1" applyProtection="1">
      <alignment horizontal="right" vertical="center" shrinkToFit="1"/>
    </xf>
    <xf numFmtId="187" fontId="35" fillId="6" borderId="185" xfId="14" applyNumberFormat="1" applyFont="1" applyFill="1" applyBorder="1" applyAlignment="1" applyProtection="1">
      <alignment horizontal="right" vertical="center" shrinkToFit="1"/>
    </xf>
    <xf numFmtId="0" fontId="35" fillId="6" borderId="74" xfId="12" applyFont="1" applyFill="1" applyBorder="1" applyProtection="1">
      <alignment vertical="center"/>
    </xf>
    <xf numFmtId="188" fontId="35" fillId="6" borderId="72" xfId="14" applyNumberFormat="1" applyFont="1" applyFill="1" applyBorder="1" applyAlignment="1" applyProtection="1">
      <alignment horizontal="right" vertical="center" shrinkToFit="1"/>
    </xf>
    <xf numFmtId="188" fontId="35" fillId="6" borderId="75" xfId="14" applyNumberFormat="1" applyFont="1" applyFill="1" applyBorder="1" applyAlignment="1" applyProtection="1">
      <alignment horizontal="right" vertical="center" shrinkToFit="1"/>
    </xf>
    <xf numFmtId="188" fontId="35" fillId="6" borderId="70" xfId="14" applyNumberFormat="1" applyFont="1" applyFill="1" applyBorder="1" applyAlignment="1" applyProtection="1">
      <alignment horizontal="right" vertical="center" shrinkToFit="1"/>
    </xf>
    <xf numFmtId="188" fontId="35" fillId="6" borderId="181" xfId="14" applyNumberFormat="1" applyFont="1" applyFill="1" applyBorder="1" applyAlignment="1" applyProtection="1">
      <alignment horizontal="right" vertical="center" shrinkToFit="1"/>
    </xf>
    <xf numFmtId="188" fontId="35" fillId="6" borderId="182" xfId="14" applyNumberFormat="1" applyFont="1" applyFill="1" applyBorder="1" applyAlignment="1" applyProtection="1">
      <alignment horizontal="right" vertical="center" shrinkToFit="1"/>
    </xf>
    <xf numFmtId="188" fontId="35" fillId="6" borderId="183" xfId="14" applyNumberFormat="1" applyFont="1" applyFill="1" applyBorder="1" applyAlignment="1" applyProtection="1">
      <alignment horizontal="right" vertical="center" shrinkToFit="1"/>
    </xf>
    <xf numFmtId="0" fontId="35" fillId="6" borderId="11" xfId="12" applyFont="1" applyFill="1" applyBorder="1" applyAlignment="1" applyProtection="1">
      <alignment horizontal="left" vertical="center" wrapText="1"/>
    </xf>
    <xf numFmtId="0" fontId="35" fillId="6" borderId="12" xfId="12" applyFont="1" applyFill="1" applyBorder="1" applyAlignment="1" applyProtection="1">
      <alignment horizontal="left" vertical="center" wrapText="1"/>
    </xf>
    <xf numFmtId="0" fontId="35" fillId="6" borderId="74" xfId="12" applyFont="1" applyFill="1" applyBorder="1" applyAlignment="1" applyProtection="1">
      <alignment horizontal="left" vertical="center" wrapText="1"/>
    </xf>
    <xf numFmtId="0" fontId="35" fillId="6" borderId="75" xfId="12" applyFont="1" applyFill="1" applyBorder="1" applyAlignment="1" applyProtection="1">
      <alignment horizontal="left" vertical="center" wrapText="1"/>
    </xf>
    <xf numFmtId="0" fontId="35" fillId="6" borderId="12" xfId="12" applyFont="1" applyFill="1" applyBorder="1" applyAlignment="1" applyProtection="1">
      <alignment horizontal="center" vertical="center"/>
    </xf>
    <xf numFmtId="0" fontId="35" fillId="6" borderId="48" xfId="12" applyFont="1" applyFill="1" applyBorder="1" applyAlignment="1" applyProtection="1">
      <alignment horizontal="center" vertical="center"/>
    </xf>
    <xf numFmtId="187" fontId="35" fillId="6" borderId="39" xfId="14" applyNumberFormat="1" applyFont="1" applyFill="1" applyBorder="1" applyAlignment="1" applyProtection="1">
      <alignment horizontal="right" vertical="center" shrinkToFit="1"/>
    </xf>
    <xf numFmtId="187" fontId="35" fillId="6" borderId="31" xfId="14" applyNumberFormat="1" applyFont="1" applyFill="1" applyBorder="1" applyAlignment="1" applyProtection="1">
      <alignment horizontal="right" vertical="center" shrinkToFit="1"/>
    </xf>
    <xf numFmtId="187" fontId="35" fillId="6" borderId="156" xfId="14" applyNumberFormat="1" applyFont="1" applyFill="1" applyBorder="1" applyAlignment="1" applyProtection="1">
      <alignment horizontal="right" vertical="center" shrinkToFit="1"/>
    </xf>
    <xf numFmtId="187" fontId="35" fillId="6" borderId="157" xfId="14" applyNumberFormat="1" applyFont="1" applyFill="1" applyBorder="1" applyAlignment="1" applyProtection="1">
      <alignment horizontal="right" vertical="center" shrinkToFit="1"/>
    </xf>
    <xf numFmtId="187" fontId="35" fillId="6" borderId="160" xfId="14" applyNumberFormat="1" applyFont="1" applyFill="1" applyBorder="1" applyAlignment="1" applyProtection="1">
      <alignment horizontal="right" vertical="center" shrinkToFit="1"/>
    </xf>
    <xf numFmtId="188" fontId="35" fillId="6" borderId="64" xfId="14" applyNumberFormat="1" applyFont="1" applyFill="1" applyBorder="1" applyAlignment="1" applyProtection="1">
      <alignment horizontal="right" vertical="center" shrinkToFit="1"/>
    </xf>
    <xf numFmtId="188" fontId="35" fillId="6" borderId="0" xfId="14" applyNumberFormat="1" applyFont="1" applyFill="1" applyBorder="1" applyAlignment="1" applyProtection="1">
      <alignment horizontal="right" vertical="center" shrinkToFit="1"/>
    </xf>
    <xf numFmtId="188" fontId="35" fillId="6" borderId="38" xfId="14" applyNumberFormat="1" applyFont="1" applyFill="1" applyBorder="1" applyAlignment="1" applyProtection="1">
      <alignment horizontal="right" vertical="center" shrinkToFit="1"/>
    </xf>
    <xf numFmtId="188" fontId="35" fillId="6" borderId="0" xfId="14" applyNumberFormat="1" applyFont="1" applyFill="1" applyAlignment="1" applyProtection="1">
      <alignment horizontal="right" vertical="center" shrinkToFit="1"/>
    </xf>
    <xf numFmtId="188" fontId="35" fillId="6" borderId="66" xfId="14" applyNumberFormat="1" applyFont="1" applyFill="1" applyBorder="1" applyAlignment="1" applyProtection="1">
      <alignment horizontal="right" vertical="center" shrinkToFit="1"/>
    </xf>
    <xf numFmtId="0" fontId="37" fillId="6" borderId="24" xfId="12" applyFont="1" applyFill="1" applyBorder="1" applyAlignment="1" applyProtection="1">
      <alignment horizontal="left" vertical="center"/>
    </xf>
    <xf numFmtId="0" fontId="35" fillId="6" borderId="54" xfId="12" applyFont="1" applyFill="1" applyBorder="1" applyAlignment="1" applyProtection="1">
      <alignment horizontal="left" vertical="center"/>
    </xf>
    <xf numFmtId="0" fontId="35" fillId="6" borderId="54" xfId="12" applyFont="1" applyFill="1" applyBorder="1" applyAlignment="1" applyProtection="1">
      <alignment horizontal="right" vertical="center" wrapText="1"/>
    </xf>
    <xf numFmtId="0" fontId="35" fillId="6" borderId="54" xfId="12" applyFont="1" applyFill="1" applyBorder="1" applyAlignment="1" applyProtection="1">
      <alignment horizontal="right" vertical="center"/>
    </xf>
    <xf numFmtId="0" fontId="35" fillId="6" borderId="40" xfId="12" applyFont="1" applyFill="1" applyBorder="1" applyAlignment="1" applyProtection="1">
      <alignment horizontal="right" vertical="center"/>
    </xf>
    <xf numFmtId="187" fontId="35" fillId="6" borderId="178" xfId="14" applyNumberFormat="1" applyFont="1" applyFill="1" applyBorder="1" applyAlignment="1" applyProtection="1">
      <alignment horizontal="right" vertical="center" shrinkToFit="1"/>
    </xf>
    <xf numFmtId="187" fontId="35" fillId="6" borderId="179" xfId="14" applyNumberFormat="1" applyFont="1" applyFill="1" applyBorder="1" applyAlignment="1" applyProtection="1">
      <alignment horizontal="right" vertical="center" shrinkToFit="1"/>
    </xf>
    <xf numFmtId="187" fontId="35" fillId="6" borderId="180" xfId="14" applyNumberFormat="1" applyFont="1" applyFill="1" applyBorder="1" applyAlignment="1" applyProtection="1">
      <alignment horizontal="right" vertical="center" shrinkToFit="1"/>
    </xf>
    <xf numFmtId="178" fontId="18" fillId="0" borderId="39" xfId="16" applyNumberFormat="1" applyFont="1" applyFill="1" applyBorder="1" applyAlignment="1">
      <alignment vertical="center"/>
    </xf>
    <xf numFmtId="178" fontId="18" fillId="0" borderId="31" xfId="16" applyNumberFormat="1" applyFont="1" applyFill="1" applyBorder="1" applyAlignment="1">
      <alignment vertical="center"/>
    </xf>
    <xf numFmtId="178" fontId="18" fillId="0" borderId="42" xfId="16" applyNumberFormat="1" applyFont="1" applyFill="1" applyBorder="1" applyAlignment="1">
      <alignment vertical="center"/>
    </xf>
    <xf numFmtId="0" fontId="3" fillId="6" borderId="34" xfId="16" applyFont="1" applyFill="1" applyBorder="1" applyAlignment="1">
      <alignment horizontal="center" vertical="center" wrapText="1"/>
    </xf>
    <xf numFmtId="0" fontId="3" fillId="6" borderId="34" xfId="16" applyFont="1" applyFill="1" applyBorder="1" applyAlignment="1">
      <alignment horizontal="center" vertical="center"/>
    </xf>
    <xf numFmtId="179" fontId="5" fillId="6" borderId="39" xfId="17" applyNumberFormat="1" applyFont="1" applyFill="1" applyBorder="1" applyAlignment="1">
      <alignment horizontal="left" vertical="center" wrapText="1"/>
    </xf>
    <xf numFmtId="179" fontId="5" fillId="6" borderId="31" xfId="17" applyNumberFormat="1" applyFont="1" applyFill="1" applyBorder="1" applyAlignment="1">
      <alignment horizontal="left" vertical="center" wrapText="1"/>
    </xf>
    <xf numFmtId="179" fontId="5" fillId="6" borderId="42" xfId="17" applyNumberFormat="1" applyFont="1" applyFill="1" applyBorder="1" applyAlignment="1">
      <alignment horizontal="left" vertical="center" wrapText="1"/>
    </xf>
    <xf numFmtId="0" fontId="5" fillId="6" borderId="39" xfId="17" applyFont="1" applyFill="1" applyBorder="1" applyAlignment="1">
      <alignment horizontal="left" vertical="center"/>
    </xf>
    <xf numFmtId="0" fontId="5" fillId="6" borderId="31" xfId="17" applyFont="1" applyFill="1" applyBorder="1" applyAlignment="1">
      <alignment horizontal="left" vertical="center"/>
    </xf>
    <xf numFmtId="0" fontId="5" fillId="6" borderId="42" xfId="17" applyFont="1" applyFill="1" applyBorder="1" applyAlignment="1">
      <alignment horizontal="left" vertical="center"/>
    </xf>
    <xf numFmtId="178" fontId="18" fillId="0" borderId="15" xfId="18" applyNumberFormat="1" applyFont="1" applyBorder="1" applyAlignment="1">
      <alignment horizontal="center" vertical="center" wrapText="1"/>
    </xf>
    <xf numFmtId="178" fontId="18" fillId="0" borderId="47" xfId="18" applyNumberFormat="1" applyFont="1" applyBorder="1" applyAlignment="1">
      <alignment horizontal="center" vertical="center" wrapText="1"/>
    </xf>
    <xf numFmtId="178" fontId="18" fillId="0" borderId="39" xfId="18" applyNumberFormat="1" applyFont="1" applyBorder="1" applyAlignment="1">
      <alignment horizontal="center" vertical="center"/>
    </xf>
    <xf numFmtId="178" fontId="18" fillId="0" borderId="31" xfId="18" applyNumberFormat="1" applyFont="1" applyBorder="1" applyAlignment="1">
      <alignment horizontal="center" vertical="center"/>
    </xf>
    <xf numFmtId="178" fontId="18" fillId="0" borderId="42" xfId="18" applyNumberFormat="1" applyFont="1" applyBorder="1" applyAlignment="1">
      <alignment horizontal="center" vertical="center"/>
    </xf>
    <xf numFmtId="178" fontId="5" fillId="6" borderId="39" xfId="16" applyNumberFormat="1" applyFont="1" applyFill="1" applyBorder="1" applyAlignment="1">
      <alignment vertical="center" wrapText="1"/>
    </xf>
    <xf numFmtId="178" fontId="5" fillId="6" borderId="31" xfId="16" applyNumberFormat="1" applyFont="1" applyFill="1" applyBorder="1" applyAlignment="1">
      <alignment vertical="center" wrapText="1"/>
    </xf>
    <xf numFmtId="178" fontId="5" fillId="6" borderId="42" xfId="16" applyNumberFormat="1" applyFont="1" applyFill="1" applyBorder="1" applyAlignment="1">
      <alignment vertical="center" wrapText="1"/>
    </xf>
    <xf numFmtId="178" fontId="5" fillId="0" borderId="39" xfId="16" applyNumberFormat="1" applyFont="1" applyFill="1" applyBorder="1" applyAlignment="1">
      <alignment vertical="center" wrapText="1"/>
    </xf>
    <xf numFmtId="178" fontId="5" fillId="0" borderId="31" xfId="16" applyNumberFormat="1" applyFont="1" applyFill="1" applyBorder="1" applyAlignment="1">
      <alignment vertical="center" wrapText="1"/>
    </xf>
    <xf numFmtId="178" fontId="5" fillId="0" borderId="42" xfId="16" applyNumberFormat="1" applyFont="1" applyFill="1" applyBorder="1" applyAlignment="1">
      <alignment vertical="center" wrapText="1"/>
    </xf>
    <xf numFmtId="0" fontId="5" fillId="6" borderId="39" xfId="16" applyFont="1" applyFill="1" applyBorder="1" applyAlignment="1">
      <alignment vertical="center"/>
    </xf>
    <xf numFmtId="0" fontId="5" fillId="6" borderId="31" xfId="16" applyFont="1" applyFill="1" applyBorder="1" applyAlignment="1">
      <alignment vertical="center"/>
    </xf>
    <xf numFmtId="0" fontId="5" fillId="6" borderId="42" xfId="16" applyFont="1" applyFill="1" applyBorder="1" applyAlignment="1">
      <alignmen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18" xfId="1" applyFont="1" applyFill="1" applyBorder="1" applyAlignment="1" applyProtection="1">
      <alignment horizontal="left" vertical="center"/>
    </xf>
    <xf numFmtId="0" fontId="8" fillId="0" borderId="19" xfId="1" applyFont="1" applyFill="1" applyBorder="1" applyAlignment="1" applyProtection="1">
      <alignment horizontal="left" vertical="center"/>
    </xf>
    <xf numFmtId="0" fontId="9" fillId="0" borderId="31" xfId="2" applyFont="1" applyFill="1" applyBorder="1" applyAlignment="1">
      <alignment horizontal="left" vertical="center" wrapText="1"/>
    </xf>
    <xf numFmtId="0" fontId="9" fillId="0" borderId="31" xfId="2" applyFont="1" applyBorder="1" applyAlignment="1">
      <alignment horizontal="left" vertical="center" wrapText="1"/>
    </xf>
    <xf numFmtId="0" fontId="9" fillId="0" borderId="32" xfId="2" applyFont="1" applyBorder="1" applyAlignment="1">
      <alignment horizontal="left" vertical="center" wrapText="1"/>
    </xf>
    <xf numFmtId="0" fontId="9" fillId="0" borderId="18" xfId="2" applyFont="1" applyFill="1" applyBorder="1" applyAlignment="1">
      <alignment horizontal="left" vertical="center" wrapText="1"/>
    </xf>
    <xf numFmtId="0" fontId="9" fillId="0" borderId="18" xfId="2" applyFont="1" applyBorder="1" applyAlignment="1">
      <alignment horizontal="left" vertical="center" wrapText="1"/>
    </xf>
    <xf numFmtId="0" fontId="9" fillId="0" borderId="19" xfId="2" applyFont="1" applyBorder="1" applyAlignment="1">
      <alignment horizontal="left" vertical="center" wrapText="1"/>
    </xf>
    <xf numFmtId="0" fontId="9" fillId="0" borderId="25" xfId="2" applyFont="1" applyFill="1" applyBorder="1" applyAlignment="1">
      <alignment horizontal="left" vertical="center" wrapText="1"/>
    </xf>
    <xf numFmtId="0" fontId="9" fillId="0" borderId="26" xfId="2" applyFont="1" applyFill="1" applyBorder="1" applyAlignment="1">
      <alignment horizontal="left" vertical="center" wrapText="1"/>
    </xf>
    <xf numFmtId="0" fontId="9" fillId="0" borderId="36" xfId="3" applyFont="1" applyFill="1" applyBorder="1" applyAlignment="1">
      <alignment vertical="center" wrapText="1"/>
    </xf>
    <xf numFmtId="0" fontId="9" fillId="0" borderId="23" xfId="3" applyFont="1" applyFill="1" applyBorder="1" applyAlignment="1">
      <alignment vertical="center" wrapText="1"/>
    </xf>
    <xf numFmtId="0" fontId="9" fillId="0" borderId="7" xfId="3" applyFont="1" applyFill="1" applyBorder="1" applyAlignment="1">
      <alignment vertical="center" wrapText="1"/>
    </xf>
    <xf numFmtId="0" fontId="9" fillId="0" borderId="38" xfId="3" applyFont="1" applyFill="1" applyBorder="1" applyAlignment="1">
      <alignment vertical="center" wrapText="1"/>
    </xf>
    <xf numFmtId="0" fontId="9" fillId="0" borderId="24" xfId="3" applyFont="1" applyFill="1" applyBorder="1" applyAlignment="1">
      <alignment vertical="center" wrapText="1"/>
    </xf>
    <xf numFmtId="0" fontId="9" fillId="0" borderId="40" xfId="3" applyFont="1" applyFill="1" applyBorder="1" applyAlignment="1">
      <alignment vertical="center" wrapText="1"/>
    </xf>
    <xf numFmtId="0" fontId="9" fillId="0" borderId="25" xfId="3" applyFont="1" applyFill="1" applyBorder="1" applyAlignment="1">
      <alignment vertical="center"/>
    </xf>
    <xf numFmtId="0" fontId="9" fillId="0" borderId="26" xfId="3" applyFont="1" applyFill="1" applyBorder="1" applyAlignment="1">
      <alignment vertical="center"/>
    </xf>
    <xf numFmtId="0" fontId="9" fillId="0" borderId="31" xfId="3" applyFont="1" applyFill="1" applyBorder="1" applyAlignment="1">
      <alignment vertical="center"/>
    </xf>
    <xf numFmtId="0" fontId="9" fillId="0" borderId="32" xfId="3" applyFont="1" applyFill="1" applyBorder="1" applyAlignment="1">
      <alignment vertical="center"/>
    </xf>
    <xf numFmtId="0" fontId="9" fillId="0" borderId="30" xfId="3" applyFont="1" applyFill="1" applyBorder="1" applyAlignment="1">
      <alignment vertical="center" wrapText="1"/>
    </xf>
    <xf numFmtId="0" fontId="9" fillId="0" borderId="42" xfId="3" applyFont="1" applyFill="1" applyBorder="1" applyAlignment="1">
      <alignment vertical="center" wrapText="1"/>
    </xf>
    <xf numFmtId="0" fontId="9" fillId="0" borderId="17" xfId="3" applyFont="1" applyFill="1" applyBorder="1" applyAlignment="1">
      <alignment vertical="center"/>
    </xf>
    <xf numFmtId="0" fontId="9" fillId="0" borderId="43" xfId="3" applyFont="1" applyFill="1" applyBorder="1" applyAlignment="1">
      <alignment vertical="center"/>
    </xf>
    <xf numFmtId="0" fontId="9" fillId="0" borderId="18" xfId="3" applyFont="1" applyFill="1" applyBorder="1" applyAlignment="1">
      <alignment vertical="center"/>
    </xf>
    <xf numFmtId="0" fontId="9" fillId="0" borderId="19" xfId="3" applyFont="1" applyFill="1" applyBorder="1" applyAlignment="1">
      <alignment vertical="center"/>
    </xf>
    <xf numFmtId="0" fontId="10" fillId="0" borderId="27" xfId="3" applyFont="1" applyBorder="1" applyAlignment="1">
      <alignment horizontal="center" vertical="center" wrapText="1"/>
    </xf>
    <xf numFmtId="0" fontId="10" fillId="0" borderId="28" xfId="3" applyFont="1" applyBorder="1" applyAlignment="1">
      <alignment horizontal="center" vertical="center" wrapText="1"/>
    </xf>
    <xf numFmtId="0" fontId="10" fillId="0" borderId="20" xfId="3" applyFont="1" applyBorder="1" applyAlignment="1">
      <alignment horizontal="center" vertical="center" wrapText="1"/>
    </xf>
    <xf numFmtId="0" fontId="10"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10" fillId="0" borderId="44" xfId="3" applyFont="1" applyBorder="1">
      <alignment vertical="center"/>
    </xf>
    <xf numFmtId="0" fontId="10" fillId="0" borderId="18" xfId="3" applyFont="1" applyBorder="1">
      <alignment vertical="center"/>
    </xf>
    <xf numFmtId="0" fontId="10" fillId="0" borderId="43" xfId="3" applyFont="1" applyBorder="1">
      <alignment vertical="center"/>
    </xf>
    <xf numFmtId="0" fontId="9" fillId="0" borderId="36" xfId="4" applyFont="1" applyFill="1" applyBorder="1" applyAlignment="1">
      <alignment vertical="center" wrapText="1"/>
    </xf>
    <xf numFmtId="0" fontId="9" fillId="0" borderId="23" xfId="4" applyFont="1" applyFill="1" applyBorder="1" applyAlignment="1">
      <alignment vertical="center" wrapText="1"/>
    </xf>
    <xf numFmtId="0" fontId="9" fillId="0" borderId="7" xfId="4" applyFont="1" applyFill="1" applyBorder="1" applyAlignment="1">
      <alignment vertical="center" wrapText="1"/>
    </xf>
    <xf numFmtId="0" fontId="9" fillId="0" borderId="38" xfId="4" applyFont="1" applyFill="1" applyBorder="1" applyAlignment="1">
      <alignment vertical="center" wrapText="1"/>
    </xf>
    <xf numFmtId="0" fontId="9" fillId="0" borderId="24" xfId="4" applyFont="1" applyFill="1" applyBorder="1" applyAlignment="1">
      <alignment vertical="center" wrapText="1"/>
    </xf>
    <xf numFmtId="0" fontId="9" fillId="0" borderId="40" xfId="4" applyFont="1" applyFill="1" applyBorder="1" applyAlignment="1">
      <alignment vertical="center" wrapText="1"/>
    </xf>
    <xf numFmtId="0" fontId="9" fillId="0" borderId="25" xfId="4" applyFont="1" applyFill="1" applyBorder="1" applyAlignment="1">
      <alignment horizontal="left" vertical="center"/>
    </xf>
    <xf numFmtId="0" fontId="9" fillId="0" borderId="26" xfId="4" applyFont="1" applyFill="1" applyBorder="1" applyAlignment="1">
      <alignment horizontal="left" vertical="center"/>
    </xf>
    <xf numFmtId="0" fontId="9" fillId="0" borderId="31" xfId="4" applyFont="1" applyFill="1" applyBorder="1" applyAlignment="1">
      <alignment horizontal="left" vertical="center"/>
    </xf>
    <xf numFmtId="0" fontId="9" fillId="0" borderId="32" xfId="4" applyFont="1" applyFill="1" applyBorder="1" applyAlignment="1">
      <alignment horizontal="left" vertical="center"/>
    </xf>
    <xf numFmtId="0" fontId="9" fillId="0" borderId="39" xfId="4" applyFont="1" applyFill="1" applyBorder="1" applyAlignment="1">
      <alignment horizontal="center" vertical="center" shrinkToFit="1"/>
    </xf>
    <xf numFmtId="0" fontId="9" fillId="0" borderId="31" xfId="4" applyFont="1" applyFill="1" applyBorder="1" applyAlignment="1">
      <alignment horizontal="center" vertical="center" shrinkToFit="1"/>
    </xf>
    <xf numFmtId="0" fontId="9" fillId="0" borderId="32" xfId="4" applyFont="1" applyFill="1" applyBorder="1" applyAlignment="1">
      <alignment horizontal="center" vertical="center" shrinkToFit="1"/>
    </xf>
    <xf numFmtId="0" fontId="9" fillId="0" borderId="11" xfId="4" applyFont="1" applyFill="1" applyBorder="1" applyAlignment="1">
      <alignment vertical="center" wrapText="1"/>
    </xf>
    <xf numFmtId="0" fontId="9" fillId="0" borderId="48" xfId="4" applyFont="1" applyFill="1" applyBorder="1" applyAlignment="1">
      <alignment vertical="center" wrapText="1"/>
    </xf>
    <xf numFmtId="0" fontId="9" fillId="0" borderId="17" xfId="4" applyFont="1" applyFill="1" applyBorder="1" applyAlignment="1">
      <alignment vertical="center"/>
    </xf>
    <xf numFmtId="0" fontId="9" fillId="0" borderId="43" xfId="4" applyFont="1" applyFill="1" applyBorder="1" applyAlignment="1">
      <alignment vertical="center"/>
    </xf>
    <xf numFmtId="0" fontId="9" fillId="0" borderId="18" xfId="4" applyFont="1" applyFill="1" applyBorder="1" applyAlignment="1">
      <alignment horizontal="left" vertical="center"/>
    </xf>
    <xf numFmtId="0" fontId="9" fillId="0" borderId="19" xfId="4" applyFont="1" applyFill="1" applyBorder="1" applyAlignment="1">
      <alignment horizontal="left" vertical="center"/>
    </xf>
    <xf numFmtId="0" fontId="14" fillId="0" borderId="2" xfId="1" applyFont="1" applyFill="1" applyBorder="1" applyAlignment="1" applyProtection="1">
      <alignment horizontal="left" vertical="center"/>
    </xf>
    <xf numFmtId="0" fontId="14" fillId="0" borderId="3" xfId="1" applyFont="1" applyFill="1" applyBorder="1" applyAlignment="1" applyProtection="1">
      <alignment horizontal="left" vertical="center"/>
    </xf>
    <xf numFmtId="0" fontId="14" fillId="0" borderId="8" xfId="1" applyFont="1" applyFill="1" applyBorder="1" applyAlignment="1" applyProtection="1">
      <alignment horizontal="left" vertical="center" wrapText="1"/>
    </xf>
    <xf numFmtId="0" fontId="14" fillId="0" borderId="9" xfId="1" applyFont="1" applyFill="1" applyBorder="1" applyAlignment="1" applyProtection="1">
      <alignment horizontal="left" vertical="center" wrapText="1"/>
    </xf>
    <xf numFmtId="0" fontId="14" fillId="0" borderId="12" xfId="1" applyFont="1" applyFill="1" applyBorder="1" applyAlignment="1" applyProtection="1">
      <alignment horizontal="left" vertical="center"/>
    </xf>
    <xf numFmtId="0" fontId="14" fillId="0" borderId="13" xfId="1" applyFont="1" applyFill="1" applyBorder="1" applyAlignment="1" applyProtection="1">
      <alignment horizontal="left" vertical="center"/>
    </xf>
    <xf numFmtId="0" fontId="14" fillId="0" borderId="31" xfId="1" applyFont="1" applyFill="1" applyBorder="1" applyAlignment="1" applyProtection="1">
      <alignment horizontal="left" vertical="center"/>
    </xf>
    <xf numFmtId="0" fontId="14" fillId="0" borderId="32" xfId="1" applyFont="1" applyFill="1" applyBorder="1" applyAlignment="1" applyProtection="1">
      <alignment horizontal="left" vertical="center"/>
    </xf>
    <xf numFmtId="0" fontId="14" fillId="0" borderId="39" xfId="1" applyFont="1" applyFill="1" applyBorder="1" applyAlignment="1" applyProtection="1">
      <alignment horizontal="left" vertical="center" wrapText="1"/>
      <protection locked="0"/>
    </xf>
    <xf numFmtId="0" fontId="14" fillId="0" borderId="31" xfId="1" applyFont="1" applyFill="1" applyBorder="1" applyAlignment="1" applyProtection="1">
      <alignment horizontal="left" vertical="center" wrapText="1"/>
      <protection locked="0"/>
    </xf>
    <xf numFmtId="0" fontId="14" fillId="0" borderId="32" xfId="1" applyFont="1" applyFill="1" applyBorder="1" applyAlignment="1" applyProtection="1">
      <alignment horizontal="left" vertical="center" wrapText="1"/>
      <protection locked="0"/>
    </xf>
    <xf numFmtId="0" fontId="14" fillId="0" borderId="44" xfId="1" applyFont="1" applyFill="1" applyBorder="1" applyAlignment="1" applyProtection="1">
      <alignment horizontal="left" vertical="center" wrapText="1"/>
      <protection locked="0"/>
    </xf>
    <xf numFmtId="0" fontId="14" fillId="0" borderId="18" xfId="1" applyFont="1" applyFill="1" applyBorder="1" applyAlignment="1" applyProtection="1">
      <alignment horizontal="left" vertical="center" wrapText="1"/>
      <protection locked="0"/>
    </xf>
    <xf numFmtId="0" fontId="14" fillId="0" borderId="19" xfId="1" applyFont="1" applyFill="1" applyBorder="1" applyAlignment="1" applyProtection="1">
      <alignment horizontal="left" vertical="center" wrapText="1"/>
      <protection locked="0"/>
    </xf>
    <xf numFmtId="187" fontId="3" fillId="6" borderId="34" xfId="17" applyNumberFormat="1" applyFont="1" applyFill="1" applyBorder="1" applyAlignment="1">
      <alignment horizontal="center" vertical="center"/>
    </xf>
    <xf numFmtId="178" fontId="17" fillId="0" borderId="0" xfId="16" applyNumberFormat="1" applyAlignment="1">
      <alignment horizontal="center" vertical="center"/>
    </xf>
    <xf numFmtId="187" fontId="3" fillId="0" borderId="0" xfId="16" applyNumberFormat="1" applyFont="1" applyAlignment="1">
      <alignment horizontal="center" vertical="center"/>
    </xf>
    <xf numFmtId="179" fontId="3" fillId="6" borderId="34" xfId="17" applyNumberFormat="1" applyFont="1" applyFill="1" applyBorder="1" applyAlignment="1">
      <alignment horizontal="center" vertical="center" wrapText="1"/>
    </xf>
    <xf numFmtId="187" fontId="3" fillId="6" borderId="0" xfId="17" applyNumberFormat="1" applyFont="1" applyFill="1" applyAlignment="1">
      <alignment horizontal="center" vertical="center" wrapText="1"/>
    </xf>
    <xf numFmtId="0" fontId="3" fillId="0" borderId="34" xfId="16" applyFont="1" applyBorder="1" applyAlignment="1">
      <alignment horizontal="center" vertical="center"/>
    </xf>
    <xf numFmtId="0" fontId="3" fillId="0" borderId="0" xfId="16" applyFont="1" applyAlignment="1">
      <alignment horizontal="center" vertical="center"/>
    </xf>
    <xf numFmtId="187" fontId="3" fillId="6" borderId="0" xfId="17" applyNumberFormat="1" applyFont="1" applyFill="1" applyAlignment="1">
      <alignment horizontal="center" vertical="center"/>
    </xf>
    <xf numFmtId="179" fontId="3" fillId="6" borderId="0" xfId="17" applyNumberFormat="1" applyFont="1" applyFill="1" applyAlignment="1">
      <alignment horizontal="center" vertical="center" wrapText="1"/>
    </xf>
    <xf numFmtId="0" fontId="3" fillId="0" borderId="39" xfId="16" applyFont="1" applyBorder="1" applyAlignment="1">
      <alignment horizontal="center" vertical="center"/>
    </xf>
    <xf numFmtId="0" fontId="3" fillId="0" borderId="31" xfId="16" applyFont="1" applyBorder="1" applyAlignment="1">
      <alignment horizontal="center" vertical="center"/>
    </xf>
    <xf numFmtId="0" fontId="3" fillId="0" borderId="42" xfId="16" applyFont="1" applyBorder="1" applyAlignment="1">
      <alignment horizontal="center" vertical="center"/>
    </xf>
    <xf numFmtId="187" fontId="3" fillId="6" borderId="189" xfId="17" applyNumberFormat="1" applyFont="1" applyFill="1" applyBorder="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3" fillId="0" borderId="0" xfId="17" applyNumberFormat="1" applyFont="1" applyAlignment="1">
      <alignment horizontal="center" vertical="center" wrapText="1"/>
    </xf>
  </cellXfs>
  <cellStyles count="44">
    <cellStyle name="Calc Currency (0)" xfId="23"/>
    <cellStyle name="Grey" xfId="24"/>
    <cellStyle name="Header1" xfId="25"/>
    <cellStyle name="Header2" xfId="26"/>
    <cellStyle name="Input [yellow]" xfId="27"/>
    <cellStyle name="Normal - Style1" xfId="28"/>
    <cellStyle name="Normal_#18-Internet" xfId="29"/>
    <cellStyle name="Percent [2]" xfId="30"/>
    <cellStyle name="桁区切り 2" xfId="21"/>
    <cellStyle name="桁区切り 2 2" xfId="40"/>
    <cellStyle name="桁区切り 3" xfId="39"/>
    <cellStyle name="桁区切り 4" xfId="41"/>
    <cellStyle name="標準" xfId="0" builtinId="0"/>
    <cellStyle name="標準 2" xfId="6"/>
    <cellStyle name="標準 2 2" xfId="7"/>
    <cellStyle name="標準 2 3" xfId="10"/>
    <cellStyle name="標準 2 4" xfId="38"/>
    <cellStyle name="標準 3" xfId="11"/>
    <cellStyle name="標準 3 2" xfId="43"/>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㼿" xfId="31"/>
    <cellStyle name="㼿?" xfId="32"/>
    <cellStyle name="㼿㼿" xfId="33"/>
    <cellStyle name="㼿㼿?" xfId="34"/>
    <cellStyle name="㼿㼿㼿" xfId="35"/>
    <cellStyle name="㼿㼿㼿?" xfId="36"/>
    <cellStyle name="㼿㼿㼿㼿㼿㼿?"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C717-41C0-844E-91871D85FD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21553</c:v>
                </c:pt>
                <c:pt idx="1">
                  <c:v>37331</c:v>
                </c:pt>
                <c:pt idx="2">
                  <c:v>30220</c:v>
                </c:pt>
                <c:pt idx="3">
                  <c:v>28012</c:v>
                </c:pt>
                <c:pt idx="4">
                  <c:v>20650</c:v>
                </c:pt>
              </c:numCache>
            </c:numRef>
          </c:val>
          <c:smooth val="0"/>
          <c:extLst xmlns:c16r2="http://schemas.microsoft.com/office/drawing/2015/06/chart">
            <c:ext xmlns:c16="http://schemas.microsoft.com/office/drawing/2014/chart" uri="{C3380CC4-5D6E-409C-BE32-E72D297353CC}">
              <c16:uniqueId val="{00000001-C717-41C0-844E-91871D85FD55}"/>
            </c:ext>
          </c:extLst>
        </c:ser>
        <c:dLbls>
          <c:showLegendKey val="0"/>
          <c:showVal val="0"/>
          <c:showCatName val="0"/>
          <c:showSerName val="0"/>
          <c:showPercent val="0"/>
          <c:showBubbleSize val="0"/>
        </c:dLbls>
        <c:marker val="1"/>
        <c:smooth val="0"/>
        <c:axId val="698713832"/>
        <c:axId val="698714224"/>
      </c:lineChart>
      <c:catAx>
        <c:axId val="698713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8714224"/>
        <c:crosses val="autoZero"/>
        <c:auto val="1"/>
        <c:lblAlgn val="ctr"/>
        <c:lblOffset val="100"/>
        <c:tickLblSkip val="1"/>
        <c:tickMarkSkip val="1"/>
        <c:noMultiLvlLbl val="0"/>
      </c:catAx>
      <c:valAx>
        <c:axId val="6987142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8713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3.66</c:v>
                </c:pt>
                <c:pt idx="1">
                  <c:v>5.14</c:v>
                </c:pt>
                <c:pt idx="2">
                  <c:v>6.17</c:v>
                </c:pt>
                <c:pt idx="3">
                  <c:v>4.8499999999999996</c:v>
                </c:pt>
                <c:pt idx="4">
                  <c:v>3.42</c:v>
                </c:pt>
              </c:numCache>
            </c:numRef>
          </c:val>
          <c:extLst xmlns:c16r2="http://schemas.microsoft.com/office/drawing/2015/06/chart">
            <c:ext xmlns:c16="http://schemas.microsoft.com/office/drawing/2014/chart" uri="{C3380CC4-5D6E-409C-BE32-E72D297353CC}">
              <c16:uniqueId val="{00000000-ADDC-4570-8AEE-3C0EFB4E19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11.69</c:v>
                </c:pt>
                <c:pt idx="1">
                  <c:v>11.53</c:v>
                </c:pt>
                <c:pt idx="2">
                  <c:v>11.65</c:v>
                </c:pt>
                <c:pt idx="3">
                  <c:v>11.67</c:v>
                </c:pt>
                <c:pt idx="4">
                  <c:v>13.42</c:v>
                </c:pt>
              </c:numCache>
            </c:numRef>
          </c:val>
          <c:extLst xmlns:c16r2="http://schemas.microsoft.com/office/drawing/2015/06/chart">
            <c:ext xmlns:c16="http://schemas.microsoft.com/office/drawing/2014/chart" uri="{C3380CC4-5D6E-409C-BE32-E72D297353CC}">
              <c16:uniqueId val="{00000001-ADDC-4570-8AEE-3C0EFB4E190E}"/>
            </c:ext>
          </c:extLst>
        </c:ser>
        <c:dLbls>
          <c:showLegendKey val="0"/>
          <c:showVal val="0"/>
          <c:showCatName val="0"/>
          <c:showSerName val="0"/>
          <c:showPercent val="0"/>
          <c:showBubbleSize val="0"/>
        </c:dLbls>
        <c:gapWidth val="250"/>
        <c:overlap val="100"/>
        <c:axId val="698736568"/>
        <c:axId val="698725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0.17</c:v>
                </c:pt>
                <c:pt idx="1">
                  <c:v>1.97</c:v>
                </c:pt>
                <c:pt idx="2">
                  <c:v>1.18</c:v>
                </c:pt>
                <c:pt idx="3">
                  <c:v>-1.34</c:v>
                </c:pt>
                <c:pt idx="4">
                  <c:v>-0.06</c:v>
                </c:pt>
              </c:numCache>
            </c:numRef>
          </c:val>
          <c:smooth val="0"/>
          <c:extLst xmlns:c16r2="http://schemas.microsoft.com/office/drawing/2015/06/chart">
            <c:ext xmlns:c16="http://schemas.microsoft.com/office/drawing/2014/chart" uri="{C3380CC4-5D6E-409C-BE32-E72D297353CC}">
              <c16:uniqueId val="{00000002-ADDC-4570-8AEE-3C0EFB4E190E}"/>
            </c:ext>
          </c:extLst>
        </c:ser>
        <c:dLbls>
          <c:showLegendKey val="0"/>
          <c:showVal val="0"/>
          <c:showCatName val="0"/>
          <c:showSerName val="0"/>
          <c:showPercent val="0"/>
          <c:showBubbleSize val="0"/>
        </c:dLbls>
        <c:marker val="1"/>
        <c:smooth val="0"/>
        <c:axId val="698736568"/>
        <c:axId val="698725592"/>
      </c:lineChart>
      <c:catAx>
        <c:axId val="698736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8725592"/>
        <c:crosses val="autoZero"/>
        <c:auto val="1"/>
        <c:lblAlgn val="ctr"/>
        <c:lblOffset val="100"/>
        <c:tickLblSkip val="1"/>
        <c:tickMarkSkip val="1"/>
        <c:noMultiLvlLbl val="0"/>
      </c:catAx>
      <c:valAx>
        <c:axId val="698725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736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0.41</c:v>
                </c:pt>
                <c:pt idx="2">
                  <c:v>#N/A</c:v>
                </c:pt>
                <c:pt idx="3">
                  <c:v>0.49</c:v>
                </c:pt>
                <c:pt idx="4">
                  <c:v>#N/A</c:v>
                </c:pt>
                <c:pt idx="5">
                  <c:v>0.9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DB2-432B-83AF-120F88773F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DB2-432B-83AF-120F88773F0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DB2-432B-83AF-120F88773F0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DB2-432B-83AF-120F88773F0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6DB2-432B-83AF-120F88773F0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0.08</c:v>
                </c:pt>
                <c:pt idx="4">
                  <c:v>#N/A</c:v>
                </c:pt>
                <c:pt idx="5">
                  <c:v>0.12</c:v>
                </c:pt>
                <c:pt idx="6">
                  <c:v>#N/A</c:v>
                </c:pt>
                <c:pt idx="7">
                  <c:v>0.1</c:v>
                </c:pt>
                <c:pt idx="8">
                  <c:v>#N/A</c:v>
                </c:pt>
                <c:pt idx="9">
                  <c:v>0.09</c:v>
                </c:pt>
              </c:numCache>
            </c:numRef>
          </c:val>
          <c:extLst xmlns:c16r2="http://schemas.microsoft.com/office/drawing/2015/06/chart">
            <c:ext xmlns:c16="http://schemas.microsoft.com/office/drawing/2014/chart" uri="{C3380CC4-5D6E-409C-BE32-E72D297353CC}">
              <c16:uniqueId val="{00000005-6DB2-432B-83AF-120F88773F0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0.41</c:v>
                </c:pt>
                <c:pt idx="2">
                  <c:v>#N/A</c:v>
                </c:pt>
                <c:pt idx="3">
                  <c:v>0.5</c:v>
                </c:pt>
                <c:pt idx="4">
                  <c:v>#N/A</c:v>
                </c:pt>
                <c:pt idx="5">
                  <c:v>0.7</c:v>
                </c:pt>
                <c:pt idx="6">
                  <c:v>#N/A</c:v>
                </c:pt>
                <c:pt idx="7">
                  <c:v>1.58</c:v>
                </c:pt>
                <c:pt idx="8">
                  <c:v>#N/A</c:v>
                </c:pt>
                <c:pt idx="9">
                  <c:v>1.17</c:v>
                </c:pt>
              </c:numCache>
            </c:numRef>
          </c:val>
          <c:extLst xmlns:c16r2="http://schemas.microsoft.com/office/drawing/2015/06/chart">
            <c:ext xmlns:c16="http://schemas.microsoft.com/office/drawing/2014/chart" uri="{C3380CC4-5D6E-409C-BE32-E72D297353CC}">
              <c16:uniqueId val="{00000006-6DB2-432B-83AF-120F88773F0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0.73</c:v>
                </c:pt>
                <c:pt idx="2">
                  <c:v>#N/A</c:v>
                </c:pt>
                <c:pt idx="3">
                  <c:v>0.67</c:v>
                </c:pt>
                <c:pt idx="4">
                  <c:v>#N/A</c:v>
                </c:pt>
                <c:pt idx="5">
                  <c:v>0.92</c:v>
                </c:pt>
                <c:pt idx="6">
                  <c:v>#N/A</c:v>
                </c:pt>
                <c:pt idx="7">
                  <c:v>0.92</c:v>
                </c:pt>
                <c:pt idx="8">
                  <c:v>#N/A</c:v>
                </c:pt>
                <c:pt idx="9">
                  <c:v>1.87</c:v>
                </c:pt>
              </c:numCache>
            </c:numRef>
          </c:val>
          <c:extLst xmlns:c16r2="http://schemas.microsoft.com/office/drawing/2015/06/chart">
            <c:ext xmlns:c16="http://schemas.microsoft.com/office/drawing/2014/chart" uri="{C3380CC4-5D6E-409C-BE32-E72D297353CC}">
              <c16:uniqueId val="{00000007-6DB2-432B-83AF-120F88773F0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3.66</c:v>
                </c:pt>
                <c:pt idx="2">
                  <c:v>#N/A</c:v>
                </c:pt>
                <c:pt idx="3">
                  <c:v>5.14</c:v>
                </c:pt>
                <c:pt idx="4">
                  <c:v>#N/A</c:v>
                </c:pt>
                <c:pt idx="5">
                  <c:v>6.17</c:v>
                </c:pt>
                <c:pt idx="6">
                  <c:v>#N/A</c:v>
                </c:pt>
                <c:pt idx="7">
                  <c:v>4.84</c:v>
                </c:pt>
                <c:pt idx="8">
                  <c:v>#N/A</c:v>
                </c:pt>
                <c:pt idx="9">
                  <c:v>3.42</c:v>
                </c:pt>
              </c:numCache>
            </c:numRef>
          </c:val>
          <c:extLst xmlns:c16r2="http://schemas.microsoft.com/office/drawing/2015/06/chart">
            <c:ext xmlns:c16="http://schemas.microsoft.com/office/drawing/2014/chart" uri="{C3380CC4-5D6E-409C-BE32-E72D297353CC}">
              <c16:uniqueId val="{00000008-6DB2-432B-83AF-120F88773F0D}"/>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23.45</c:v>
                </c:pt>
                <c:pt idx="8">
                  <c:v>#N/A</c:v>
                </c:pt>
                <c:pt idx="9">
                  <c:v>26.64</c:v>
                </c:pt>
              </c:numCache>
            </c:numRef>
          </c:val>
          <c:extLst xmlns:c16r2="http://schemas.microsoft.com/office/drawing/2015/06/chart">
            <c:ext xmlns:c16="http://schemas.microsoft.com/office/drawing/2014/chart" uri="{C3380CC4-5D6E-409C-BE32-E72D297353CC}">
              <c16:uniqueId val="{00000009-6DB2-432B-83AF-120F88773F0D}"/>
            </c:ext>
          </c:extLst>
        </c:ser>
        <c:dLbls>
          <c:showLegendKey val="0"/>
          <c:showVal val="0"/>
          <c:showCatName val="0"/>
          <c:showSerName val="0"/>
          <c:showPercent val="0"/>
          <c:showBubbleSize val="0"/>
        </c:dLbls>
        <c:gapWidth val="150"/>
        <c:overlap val="100"/>
        <c:axId val="698729120"/>
        <c:axId val="698727160"/>
      </c:barChart>
      <c:catAx>
        <c:axId val="6987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8727160"/>
        <c:crosses val="autoZero"/>
        <c:auto val="1"/>
        <c:lblAlgn val="ctr"/>
        <c:lblOffset val="100"/>
        <c:tickLblSkip val="1"/>
        <c:tickMarkSkip val="1"/>
        <c:noMultiLvlLbl val="0"/>
      </c:catAx>
      <c:valAx>
        <c:axId val="698727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72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3530</c:v>
                </c:pt>
                <c:pt idx="5">
                  <c:v>2953</c:v>
                </c:pt>
                <c:pt idx="8">
                  <c:v>2812</c:v>
                </c:pt>
                <c:pt idx="11">
                  <c:v>2449</c:v>
                </c:pt>
                <c:pt idx="14">
                  <c:v>2361</c:v>
                </c:pt>
              </c:numCache>
            </c:numRef>
          </c:val>
          <c:extLst xmlns:c16r2="http://schemas.microsoft.com/office/drawing/2015/06/chart">
            <c:ext xmlns:c16="http://schemas.microsoft.com/office/drawing/2014/chart" uri="{C3380CC4-5D6E-409C-BE32-E72D297353CC}">
              <c16:uniqueId val="{00000000-0DE6-4FD9-A666-EC0168C170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DE6-4FD9-A666-EC0168C170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501</c:v>
                </c:pt>
                <c:pt idx="3">
                  <c:v>492</c:v>
                </c:pt>
                <c:pt idx="6">
                  <c:v>471</c:v>
                </c:pt>
                <c:pt idx="9">
                  <c:v>537</c:v>
                </c:pt>
                <c:pt idx="12">
                  <c:v>534</c:v>
                </c:pt>
              </c:numCache>
            </c:numRef>
          </c:val>
          <c:extLst xmlns:c16r2="http://schemas.microsoft.com/office/drawing/2015/06/chart">
            <c:ext xmlns:c16="http://schemas.microsoft.com/office/drawing/2014/chart" uri="{C3380CC4-5D6E-409C-BE32-E72D297353CC}">
              <c16:uniqueId val="{00000002-0DE6-4FD9-A666-EC0168C170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349</c:v>
                </c:pt>
                <c:pt idx="3">
                  <c:v>356</c:v>
                </c:pt>
                <c:pt idx="6">
                  <c:v>232</c:v>
                </c:pt>
                <c:pt idx="9">
                  <c:v>73</c:v>
                </c:pt>
                <c:pt idx="12">
                  <c:v>65</c:v>
                </c:pt>
              </c:numCache>
            </c:numRef>
          </c:val>
          <c:extLst xmlns:c16r2="http://schemas.microsoft.com/office/drawing/2015/06/chart">
            <c:ext xmlns:c16="http://schemas.microsoft.com/office/drawing/2014/chart" uri="{C3380CC4-5D6E-409C-BE32-E72D297353CC}">
              <c16:uniqueId val="{00000003-0DE6-4FD9-A666-EC0168C170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55</c:v>
                </c:pt>
                <c:pt idx="3">
                  <c:v>53</c:v>
                </c:pt>
                <c:pt idx="6">
                  <c:v>51</c:v>
                </c:pt>
                <c:pt idx="9">
                  <c:v>49</c:v>
                </c:pt>
                <c:pt idx="12">
                  <c:v>46</c:v>
                </c:pt>
              </c:numCache>
            </c:numRef>
          </c:val>
          <c:extLst xmlns:c16r2="http://schemas.microsoft.com/office/drawing/2015/06/chart">
            <c:ext xmlns:c16="http://schemas.microsoft.com/office/drawing/2014/chart" uri="{C3380CC4-5D6E-409C-BE32-E72D297353CC}">
              <c16:uniqueId val="{00000004-0DE6-4FD9-A666-EC0168C170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DE6-4FD9-A666-EC0168C170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DE6-4FD9-A666-EC0168C170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2492</c:v>
                </c:pt>
                <c:pt idx="3">
                  <c:v>2105</c:v>
                </c:pt>
                <c:pt idx="6">
                  <c:v>2129</c:v>
                </c:pt>
                <c:pt idx="9">
                  <c:v>1945</c:v>
                </c:pt>
                <c:pt idx="12">
                  <c:v>2022</c:v>
                </c:pt>
              </c:numCache>
            </c:numRef>
          </c:val>
          <c:extLst xmlns:c16r2="http://schemas.microsoft.com/office/drawing/2015/06/chart">
            <c:ext xmlns:c16="http://schemas.microsoft.com/office/drawing/2014/chart" uri="{C3380CC4-5D6E-409C-BE32-E72D297353CC}">
              <c16:uniqueId val="{00000007-0DE6-4FD9-A666-EC0168C170FC}"/>
            </c:ext>
          </c:extLst>
        </c:ser>
        <c:dLbls>
          <c:showLegendKey val="0"/>
          <c:showVal val="0"/>
          <c:showCatName val="0"/>
          <c:showSerName val="0"/>
          <c:showPercent val="0"/>
          <c:showBubbleSize val="0"/>
        </c:dLbls>
        <c:gapWidth val="100"/>
        <c:overlap val="100"/>
        <c:axId val="698735784"/>
        <c:axId val="69872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-133</c:v>
                </c:pt>
                <c:pt idx="2">
                  <c:v>#N/A</c:v>
                </c:pt>
                <c:pt idx="3">
                  <c:v>#N/A</c:v>
                </c:pt>
                <c:pt idx="4">
                  <c:v>53</c:v>
                </c:pt>
                <c:pt idx="5">
                  <c:v>#N/A</c:v>
                </c:pt>
                <c:pt idx="6">
                  <c:v>#N/A</c:v>
                </c:pt>
                <c:pt idx="7">
                  <c:v>71</c:v>
                </c:pt>
                <c:pt idx="8">
                  <c:v>#N/A</c:v>
                </c:pt>
                <c:pt idx="9">
                  <c:v>#N/A</c:v>
                </c:pt>
                <c:pt idx="10">
                  <c:v>155</c:v>
                </c:pt>
                <c:pt idx="11">
                  <c:v>#N/A</c:v>
                </c:pt>
                <c:pt idx="12">
                  <c:v>#N/A</c:v>
                </c:pt>
                <c:pt idx="13">
                  <c:v>306</c:v>
                </c:pt>
                <c:pt idx="14">
                  <c:v>#N/A</c:v>
                </c:pt>
              </c:numCache>
            </c:numRef>
          </c:val>
          <c:smooth val="0"/>
          <c:extLst xmlns:c16r2="http://schemas.microsoft.com/office/drawing/2015/06/chart">
            <c:ext xmlns:c16="http://schemas.microsoft.com/office/drawing/2014/chart" uri="{C3380CC4-5D6E-409C-BE32-E72D297353CC}">
              <c16:uniqueId val="{00000008-0DE6-4FD9-A666-EC0168C170FC}"/>
            </c:ext>
          </c:extLst>
        </c:ser>
        <c:dLbls>
          <c:showLegendKey val="0"/>
          <c:showVal val="0"/>
          <c:showCatName val="0"/>
          <c:showSerName val="0"/>
          <c:showPercent val="0"/>
          <c:showBubbleSize val="0"/>
        </c:dLbls>
        <c:marker val="1"/>
        <c:smooth val="0"/>
        <c:axId val="698735784"/>
        <c:axId val="698725984"/>
      </c:lineChart>
      <c:catAx>
        <c:axId val="698735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8725984"/>
        <c:crosses val="autoZero"/>
        <c:auto val="1"/>
        <c:lblAlgn val="ctr"/>
        <c:lblOffset val="100"/>
        <c:tickLblSkip val="1"/>
        <c:tickMarkSkip val="1"/>
        <c:noMultiLvlLbl val="0"/>
      </c:catAx>
      <c:valAx>
        <c:axId val="69872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735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16225</c:v>
                </c:pt>
                <c:pt idx="5">
                  <c:v>14892</c:v>
                </c:pt>
                <c:pt idx="8">
                  <c:v>13263</c:v>
                </c:pt>
                <c:pt idx="11">
                  <c:v>12039</c:v>
                </c:pt>
                <c:pt idx="14">
                  <c:v>10993</c:v>
                </c:pt>
              </c:numCache>
            </c:numRef>
          </c:val>
          <c:extLst xmlns:c16r2="http://schemas.microsoft.com/office/drawing/2015/06/chart">
            <c:ext xmlns:c16="http://schemas.microsoft.com/office/drawing/2014/chart" uri="{C3380CC4-5D6E-409C-BE32-E72D297353CC}">
              <c16:uniqueId val="{00000000-73BF-4A2A-AB8B-34127C7A2B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6438</c:v>
                </c:pt>
                <c:pt idx="5">
                  <c:v>5546</c:v>
                </c:pt>
                <c:pt idx="8">
                  <c:v>4593</c:v>
                </c:pt>
                <c:pt idx="11">
                  <c:v>3883</c:v>
                </c:pt>
                <c:pt idx="14">
                  <c:v>3115</c:v>
                </c:pt>
              </c:numCache>
            </c:numRef>
          </c:val>
          <c:extLst xmlns:c16r2="http://schemas.microsoft.com/office/drawing/2015/06/chart">
            <c:ext xmlns:c16="http://schemas.microsoft.com/office/drawing/2014/chart" uri="{C3380CC4-5D6E-409C-BE32-E72D297353CC}">
              <c16:uniqueId val="{00000001-73BF-4A2A-AB8B-34127C7A2B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13038</c:v>
                </c:pt>
                <c:pt idx="5">
                  <c:v>13676</c:v>
                </c:pt>
                <c:pt idx="8">
                  <c:v>13931</c:v>
                </c:pt>
                <c:pt idx="11">
                  <c:v>17317</c:v>
                </c:pt>
                <c:pt idx="14">
                  <c:v>20002</c:v>
                </c:pt>
              </c:numCache>
            </c:numRef>
          </c:val>
          <c:extLst xmlns:c16r2="http://schemas.microsoft.com/office/drawing/2015/06/chart">
            <c:ext xmlns:c16="http://schemas.microsoft.com/office/drawing/2014/chart" uri="{C3380CC4-5D6E-409C-BE32-E72D297353CC}">
              <c16:uniqueId val="{00000002-73BF-4A2A-AB8B-34127C7A2B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3BF-4A2A-AB8B-34127C7A2B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3BF-4A2A-AB8B-34127C7A2B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BF-4A2A-AB8B-34127C7A2B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2833</c:v>
                </c:pt>
                <c:pt idx="3">
                  <c:v>1154</c:v>
                </c:pt>
                <c:pt idx="6">
                  <c:v>1149</c:v>
                </c:pt>
                <c:pt idx="9">
                  <c:v>4207</c:v>
                </c:pt>
                <c:pt idx="12">
                  <c:v>2185</c:v>
                </c:pt>
              </c:numCache>
            </c:numRef>
          </c:val>
          <c:extLst xmlns:c16r2="http://schemas.microsoft.com/office/drawing/2015/06/chart">
            <c:ext xmlns:c16="http://schemas.microsoft.com/office/drawing/2014/chart" uri="{C3380CC4-5D6E-409C-BE32-E72D297353CC}">
              <c16:uniqueId val="{00000006-73BF-4A2A-AB8B-34127C7A2B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839</c:v>
                </c:pt>
                <c:pt idx="3">
                  <c:v>495</c:v>
                </c:pt>
                <c:pt idx="6">
                  <c:v>245</c:v>
                </c:pt>
                <c:pt idx="9">
                  <c:v>164</c:v>
                </c:pt>
                <c:pt idx="12">
                  <c:v>93</c:v>
                </c:pt>
              </c:numCache>
            </c:numRef>
          </c:val>
          <c:extLst xmlns:c16r2="http://schemas.microsoft.com/office/drawing/2015/06/chart">
            <c:ext xmlns:c16="http://schemas.microsoft.com/office/drawing/2014/chart" uri="{C3380CC4-5D6E-409C-BE32-E72D297353CC}">
              <c16:uniqueId val="{00000007-73BF-4A2A-AB8B-34127C7A2B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232</c:v>
                </c:pt>
                <c:pt idx="3">
                  <c:v>202</c:v>
                </c:pt>
                <c:pt idx="6">
                  <c:v>194</c:v>
                </c:pt>
                <c:pt idx="9">
                  <c:v>188</c:v>
                </c:pt>
                <c:pt idx="12">
                  <c:v>180</c:v>
                </c:pt>
              </c:numCache>
            </c:numRef>
          </c:val>
          <c:extLst xmlns:c16r2="http://schemas.microsoft.com/office/drawing/2015/06/chart">
            <c:ext xmlns:c16="http://schemas.microsoft.com/office/drawing/2014/chart" uri="{C3380CC4-5D6E-409C-BE32-E72D297353CC}">
              <c16:uniqueId val="{00000008-73BF-4A2A-AB8B-34127C7A2B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3683</c:v>
                </c:pt>
                <c:pt idx="3">
                  <c:v>3460</c:v>
                </c:pt>
                <c:pt idx="6">
                  <c:v>2909</c:v>
                </c:pt>
                <c:pt idx="9">
                  <c:v>2455</c:v>
                </c:pt>
                <c:pt idx="12">
                  <c:v>1944</c:v>
                </c:pt>
              </c:numCache>
            </c:numRef>
          </c:val>
          <c:extLst xmlns:c16r2="http://schemas.microsoft.com/office/drawing/2015/06/chart">
            <c:ext xmlns:c16="http://schemas.microsoft.com/office/drawing/2014/chart" uri="{C3380CC4-5D6E-409C-BE32-E72D297353CC}">
              <c16:uniqueId val="{00000009-73BF-4A2A-AB8B-34127C7A2B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16077</c:v>
                </c:pt>
                <c:pt idx="3">
                  <c:v>15974</c:v>
                </c:pt>
                <c:pt idx="6">
                  <c:v>15715</c:v>
                </c:pt>
                <c:pt idx="9">
                  <c:v>15358</c:v>
                </c:pt>
                <c:pt idx="12">
                  <c:v>14025</c:v>
                </c:pt>
              </c:numCache>
            </c:numRef>
          </c:val>
          <c:extLst xmlns:c16r2="http://schemas.microsoft.com/office/drawing/2015/06/chart">
            <c:ext xmlns:c16="http://schemas.microsoft.com/office/drawing/2014/chart" uri="{C3380CC4-5D6E-409C-BE32-E72D297353CC}">
              <c16:uniqueId val="{0000000A-73BF-4A2A-AB8B-34127C7A2B68}"/>
            </c:ext>
          </c:extLst>
        </c:ser>
        <c:dLbls>
          <c:showLegendKey val="0"/>
          <c:showVal val="0"/>
          <c:showCatName val="0"/>
          <c:showSerName val="0"/>
          <c:showPercent val="0"/>
          <c:showBubbleSize val="0"/>
        </c:dLbls>
        <c:gapWidth val="100"/>
        <c:overlap val="100"/>
        <c:axId val="698726376"/>
        <c:axId val="69873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3BF-4A2A-AB8B-34127C7A2B68}"/>
            </c:ext>
          </c:extLst>
        </c:ser>
        <c:dLbls>
          <c:showLegendKey val="0"/>
          <c:showVal val="0"/>
          <c:showCatName val="0"/>
          <c:showSerName val="0"/>
          <c:showPercent val="0"/>
          <c:showBubbleSize val="0"/>
        </c:dLbls>
        <c:marker val="1"/>
        <c:smooth val="0"/>
        <c:axId val="698726376"/>
        <c:axId val="698736176"/>
      </c:lineChart>
      <c:catAx>
        <c:axId val="698726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98736176"/>
        <c:crosses val="autoZero"/>
        <c:auto val="1"/>
        <c:lblAlgn val="ctr"/>
        <c:lblOffset val="100"/>
        <c:tickLblSkip val="1"/>
        <c:tickMarkSkip val="1"/>
        <c:noMultiLvlLbl val="0"/>
      </c:catAx>
      <c:valAx>
        <c:axId val="69873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8726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3563</c:v>
                </c:pt>
                <c:pt idx="1">
                  <c:v>3562</c:v>
                </c:pt>
                <c:pt idx="2">
                  <c:v>4003</c:v>
                </c:pt>
              </c:numCache>
            </c:numRef>
          </c:val>
          <c:extLst xmlns:c16r2="http://schemas.microsoft.com/office/drawing/2015/06/chart">
            <c:ext xmlns:c16="http://schemas.microsoft.com/office/drawing/2014/chart" uri="{C3380CC4-5D6E-409C-BE32-E72D297353CC}">
              <c16:uniqueId val="{00000000-FD96-4EE3-8C0A-E638AC2D10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FD96-4EE3-8C0A-E638AC2D10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9663</c:v>
                </c:pt>
                <c:pt idx="1">
                  <c:v>13020</c:v>
                </c:pt>
                <c:pt idx="2">
                  <c:v>15144</c:v>
                </c:pt>
              </c:numCache>
            </c:numRef>
          </c:val>
          <c:extLst xmlns:c16r2="http://schemas.microsoft.com/office/drawing/2015/06/chart">
            <c:ext xmlns:c16="http://schemas.microsoft.com/office/drawing/2014/chart" uri="{C3380CC4-5D6E-409C-BE32-E72D297353CC}">
              <c16:uniqueId val="{00000002-FD96-4EE3-8C0A-E638AC2D10D3}"/>
            </c:ext>
          </c:extLst>
        </c:ser>
        <c:dLbls>
          <c:showLegendKey val="0"/>
          <c:showVal val="0"/>
          <c:showCatName val="0"/>
          <c:showSerName val="0"/>
          <c:showPercent val="0"/>
          <c:showBubbleSize val="0"/>
        </c:dLbls>
        <c:gapWidth val="120"/>
        <c:overlap val="100"/>
        <c:axId val="698732256"/>
        <c:axId val="698726768"/>
      </c:barChart>
      <c:catAx>
        <c:axId val="6987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98726768"/>
        <c:crosses val="autoZero"/>
        <c:auto val="1"/>
        <c:lblAlgn val="ctr"/>
        <c:lblOffset val="100"/>
        <c:tickLblSkip val="1"/>
        <c:tickMarkSkip val="1"/>
        <c:noMultiLvlLbl val="0"/>
      </c:catAx>
      <c:valAx>
        <c:axId val="698726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987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5F-4B07-BAF3-261A968F9E31}"/>
                </c:ext>
                <c:ext xmlns:c15="http://schemas.microsoft.com/office/drawing/2012/chart" uri="{CE6537A1-D6FC-4f65-9D91-7224C49458BB}">
                  <c15:dlblFieldTable>
                    <c15:dlblFTEntry>
                      <c15:txfldGUID>{3196E179-3490-40BF-B2AD-50B306E1A4C3}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5F-4B07-BAF3-261A968F9E31}"/>
                </c:ext>
                <c:ext xmlns:c15="http://schemas.microsoft.com/office/drawing/2012/chart" uri="{CE6537A1-D6FC-4f65-9D91-7224C49458BB}">
                  <c15:dlblFieldTable>
                    <c15:dlblFTEntry>
                      <c15:txfldGUID>{A60F286B-DB39-4D9E-BA05-133FF1A6A485}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5F-4B07-BAF3-261A968F9E31}"/>
                </c:ext>
                <c:ext xmlns:c15="http://schemas.microsoft.com/office/drawing/2012/chart" uri="{CE6537A1-D6FC-4f65-9D91-7224C49458BB}">
                  <c15:dlblFieldTable>
                    <c15:dlblFTEntry>
                      <c15:txfldGUID>{BEB7295D-0132-49FA-8B66-16C689282244}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5F-4B07-BAF3-261A968F9E31}"/>
                </c:ext>
                <c:ext xmlns:c15="http://schemas.microsoft.com/office/drawing/2012/chart" uri="{CE6537A1-D6FC-4f65-9D91-7224C49458BB}">
                  <c15:dlblFieldTable>
                    <c15:dlblFTEntry>
                      <c15:txfldGUID>{E2382408-0ED2-41F8-9669-F3C07C823BA7}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5F-4B07-BAF3-261A968F9E31}"/>
                </c:ext>
                <c:ext xmlns:c15="http://schemas.microsoft.com/office/drawing/2012/chart" uri="{CE6537A1-D6FC-4f65-9D91-7224C49458BB}">
                  <c15:dlblFieldTable>
                    <c15:dlblFTEntry>
                      <c15:txfldGUID>{76F85B70-CA10-456E-9BC5-47C5E4170557}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5F-4B07-BAF3-261A968F9E31}"/>
                </c:ext>
                <c:ext xmlns:c15="http://schemas.microsoft.com/office/drawing/2012/chart" uri="{CE6537A1-D6FC-4f65-9D91-7224C49458BB}">
                  <c15:dlblFieldTable>
                    <c15:dlblFTEntry>
                      <c15:txfldGUID>{87D26C33-DF8F-45D3-8BAF-73889166129F}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5F-4B07-BAF3-261A968F9E31}"/>
                </c:ext>
                <c:ext xmlns:c15="http://schemas.microsoft.com/office/drawing/2012/chart" uri="{CE6537A1-D6FC-4f65-9D91-7224C49458BB}">
                  <c15:dlblFieldTable>
                    <c15:dlblFTEntry>
                      <c15:txfldGUID>{DDB7FDD8-E88F-4ED3-8F88-6B0F8A862BDF}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5F-4B07-BAF3-261A968F9E31}"/>
                </c:ext>
                <c:ext xmlns:c15="http://schemas.microsoft.com/office/drawing/2012/chart" uri="{CE6537A1-D6FC-4f65-9D91-7224C49458BB}">
                  <c15:dlblFieldTable>
                    <c15:dlblFTEntry>
                      <c15:txfldGUID>{07108036-6273-46FB-9483-9D4A26344911}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5F-4B07-BAF3-261A968F9E31}"/>
                </c:ext>
                <c:ext xmlns:c15="http://schemas.microsoft.com/office/drawing/2012/chart" uri="{CE6537A1-D6FC-4f65-9D91-7224C49458BB}">
                  <c15:dlblFieldTable>
                    <c15:dlblFTEntry>
                      <c15:txfldGUID>{582A5D4B-0A7F-4BEC-AEB7-2682C65CF557}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57.6</c:v>
                </c:pt>
                <c:pt idx="24">
                  <c:v>57.7</c:v>
                </c:pt>
                <c:pt idx="32">
                  <c:v>58.9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55F-4B07-BAF3-261A968F9E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5F-4B07-BAF3-261A968F9E31}"/>
                </c:ext>
                <c:ext xmlns:c15="http://schemas.microsoft.com/office/drawing/2012/chart" uri="{CE6537A1-D6FC-4f65-9D91-7224C49458BB}">
                  <c15:dlblFieldTable>
                    <c15:dlblFTEntry>
                      <c15:txfldGUID>{22FCAA60-1E5C-49A1-9705-A7A860D723D6}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5F-4B07-BAF3-261A968F9E31}"/>
                </c:ext>
                <c:ext xmlns:c15="http://schemas.microsoft.com/office/drawing/2012/chart" uri="{CE6537A1-D6FC-4f65-9D91-7224C49458BB}">
                  <c15:dlblFieldTable>
                    <c15:dlblFTEntry>
                      <c15:txfldGUID>{016493AE-A2E5-439A-8A39-C5893ADB015C}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5F-4B07-BAF3-261A968F9E31}"/>
                </c:ext>
                <c:ext xmlns:c15="http://schemas.microsoft.com/office/drawing/2012/chart" uri="{CE6537A1-D6FC-4f65-9D91-7224C49458BB}">
                  <c15:dlblFieldTable>
                    <c15:dlblFTEntry>
                      <c15:txfldGUID>{792252F9-5329-4DCA-A3B3-49344BCB87F9}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5F-4B07-BAF3-261A968F9E31}"/>
                </c:ext>
                <c:ext xmlns:c15="http://schemas.microsoft.com/office/drawing/2012/chart" uri="{CE6537A1-D6FC-4f65-9D91-7224C49458BB}">
                  <c15:dlblFieldTable>
                    <c15:dlblFTEntry>
                      <c15:txfldGUID>{96B40249-1072-42C7-9A91-BCE72795B83E}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5F-4B07-BAF3-261A968F9E31}"/>
                </c:ext>
                <c:ext xmlns:c15="http://schemas.microsoft.com/office/drawing/2012/chart" uri="{CE6537A1-D6FC-4f65-9D91-7224C49458BB}">
                  <c15:dlblFieldTable>
                    <c15:dlblFTEntry>
                      <c15:txfldGUID>{6559A2A5-8889-40E2-89FA-E1B2C21CA059}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5F-4B07-BAF3-261A968F9E31}"/>
                </c:ext>
                <c:ext xmlns:c15="http://schemas.microsoft.com/office/drawing/2012/chart" uri="{CE6537A1-D6FC-4f65-9D91-7224C49458BB}">
                  <c15:dlblFieldTable>
                    <c15:dlblFTEntry>
                      <c15:txfldGUID>{124FA928-2CBD-4A39-8D7D-58274962138F}</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5F-4B07-BAF3-261A968F9E31}"/>
                </c:ext>
                <c:ext xmlns:c15="http://schemas.microsoft.com/office/drawing/2012/chart" uri="{CE6537A1-D6FC-4f65-9D91-7224C49458BB}">
                  <c15:dlblFieldTable>
                    <c15:dlblFTEntry>
                      <c15:txfldGUID>{03D9C77E-DEBE-4D97-BD8A-473FF4AAD170}</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5F-4B07-BAF3-261A968F9E31}"/>
                </c:ext>
                <c:ext xmlns:c15="http://schemas.microsoft.com/office/drawing/2012/chart" uri="{CE6537A1-D6FC-4f65-9D91-7224C49458BB}">
                  <c15:dlblFieldTable>
                    <c15:dlblFTEntry>
                      <c15:txfldGUID>{9E46B365-E929-4BA4-A4B0-8B6F94D1E7DE}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5F-4B07-BAF3-261A968F9E31}"/>
                </c:ext>
                <c:ext xmlns:c15="http://schemas.microsoft.com/office/drawing/2012/chart" uri="{CE6537A1-D6FC-4f65-9D91-7224C49458BB}">
                  <c15:dlblFieldTable>
                    <c15:dlblFTEntry>
                      <c15:txfldGUID>{0FBD5904-B2CB-4C5E-80A6-0C221D402D90}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60.1</c:v>
                </c:pt>
                <c:pt idx="24">
                  <c:v>61.2</c:v>
                </c:pt>
                <c:pt idx="32">
                  <c:v>61.7</c:v>
                </c:pt>
              </c:numCache>
            </c:numRef>
          </c:xVal>
          <c:yVal>
            <c:numRef>
              <c:f>公会計指標分析・財政指標組合せ分析表!$BP$55:$DC$55</c:f>
              <c:numCache>
                <c:formatCode>#,##0.0;"▲ "#,##0.0</c:formatCode>
                <c:ptCount val="40"/>
                <c:pt idx="8">
                  <c:v>34.9</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655F-4B07-BAF3-261A968F9E31}"/>
            </c:ext>
          </c:extLst>
        </c:ser>
        <c:dLbls>
          <c:showLegendKey val="0"/>
          <c:showVal val="1"/>
          <c:showCatName val="0"/>
          <c:showSerName val="0"/>
          <c:showPercent val="0"/>
          <c:showBubbleSize val="0"/>
        </c:dLbls>
        <c:axId val="698727944"/>
        <c:axId val="698733040"/>
      </c:scatterChart>
      <c:valAx>
        <c:axId val="698727944"/>
        <c:scaling>
          <c:orientation val="minMax"/>
          <c:max val="61.9"/>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8733040"/>
        <c:crosses val="autoZero"/>
        <c:crossBetween val="midCat"/>
      </c:valAx>
      <c:valAx>
        <c:axId val="698733040"/>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8727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F7-423B-803F-1EAC4BBF58C0}"/>
                </c:ext>
                <c:ext xmlns:c15="http://schemas.microsoft.com/office/drawing/2012/chart" uri="{CE6537A1-D6FC-4f65-9D91-7224C49458BB}">
                  <c15:dlblFieldTable>
                    <c15:dlblFTEntry>
                      <c15:txfldGUID>{A6132AF7-C07F-4085-A5DB-611195647673}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F7-423B-803F-1EAC4BBF58C0}"/>
                </c:ext>
                <c:ext xmlns:c15="http://schemas.microsoft.com/office/drawing/2012/chart" uri="{CE6537A1-D6FC-4f65-9D91-7224C49458BB}">
                  <c15:dlblFieldTable>
                    <c15:dlblFTEntry>
                      <c15:txfldGUID>{65462888-6848-415B-87F8-3EBF2234F36E}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F7-423B-803F-1EAC4BBF58C0}"/>
                </c:ext>
                <c:ext xmlns:c15="http://schemas.microsoft.com/office/drawing/2012/chart" uri="{CE6537A1-D6FC-4f65-9D91-7224C49458BB}">
                  <c15:dlblFieldTable>
                    <c15:dlblFTEntry>
                      <c15:txfldGUID>{7E85DB50-E688-4F04-9347-437EBC9F27D4}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F7-423B-803F-1EAC4BBF58C0}"/>
                </c:ext>
                <c:ext xmlns:c15="http://schemas.microsoft.com/office/drawing/2012/chart" uri="{CE6537A1-D6FC-4f65-9D91-7224C49458BB}">
                  <c15:dlblFieldTable>
                    <c15:dlblFTEntry>
                      <c15:txfldGUID>{675C7A89-03A3-4B17-AA8A-16A8ED1BDFF6}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F7-423B-803F-1EAC4BBF58C0}"/>
                </c:ext>
                <c:ext xmlns:c15="http://schemas.microsoft.com/office/drawing/2012/chart" uri="{CE6537A1-D6FC-4f65-9D91-7224C49458BB}">
                  <c15:dlblFieldTable>
                    <c15:dlblFTEntry>
                      <c15:txfldGUID>{CB925A28-920F-4F55-9CF8-B4FD12AAD517}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F7-423B-803F-1EAC4BBF58C0}"/>
                </c:ext>
                <c:ext xmlns:c15="http://schemas.microsoft.com/office/drawing/2012/chart" uri="{CE6537A1-D6FC-4f65-9D91-7224C49458BB}">
                  <c15:dlblFieldTable>
                    <c15:dlblFTEntry>
                      <c15:txfldGUID>{0508D2F9-8543-498A-9345-147C9FF2DD5F}</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F7-423B-803F-1EAC4BBF58C0}"/>
                </c:ext>
                <c:ext xmlns:c15="http://schemas.microsoft.com/office/drawing/2012/chart" uri="{CE6537A1-D6FC-4f65-9D91-7224C49458BB}">
                  <c15:dlblFieldTable>
                    <c15:dlblFTEntry>
                      <c15:txfldGUID>{C9E1B646-3A4D-4C83-99D9-0460465B67BB}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F7-423B-803F-1EAC4BBF58C0}"/>
                </c:ext>
                <c:ext xmlns:c15="http://schemas.microsoft.com/office/drawing/2012/chart" uri="{CE6537A1-D6FC-4f65-9D91-7224C49458BB}">
                  <c15:dlblFieldTable>
                    <c15:dlblFTEntry>
                      <c15:txfldGUID>{7E49A00D-2C75-4F92-A2CD-06CD436C223D}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F7-423B-803F-1EAC4BBF58C0}"/>
                </c:ext>
                <c:ext xmlns:c15="http://schemas.microsoft.com/office/drawing/2012/chart" uri="{CE6537A1-D6FC-4f65-9D91-7224C49458BB}">
                  <c15:dlblFieldTable>
                    <c15:dlblFTEntry>
                      <c15:txfldGUID>{5B3D2ED6-6D42-4736-97A1-3ED48F7CFC2F}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-0.2</c:v>
                </c:pt>
                <c:pt idx="16">
                  <c:v>0</c:v>
                </c:pt>
                <c:pt idx="24">
                  <c:v>0.3</c:v>
                </c:pt>
                <c:pt idx="32">
                  <c:v>0.6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9F7-423B-803F-1EAC4BBF58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917608023415027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F7-423B-803F-1EAC4BBF58C0}"/>
                </c:ext>
                <c:ext xmlns:c15="http://schemas.microsoft.com/office/drawing/2012/chart" uri="{CE6537A1-D6FC-4f65-9D91-7224C49458BB}">
                  <c15:dlblFieldTable>
                    <c15:dlblFTEntry>
                      <c15:txfldGUID>{97EE4BCF-9EDC-44FF-9165-C9A43128DBCB}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F7-423B-803F-1EAC4BBF58C0}"/>
                </c:ext>
                <c:ext xmlns:c15="http://schemas.microsoft.com/office/drawing/2012/chart" uri="{CE6537A1-D6FC-4f65-9D91-7224C49458BB}">
                  <c15:dlblFieldTable>
                    <c15:dlblFTEntry>
                      <c15:txfldGUID>{1DED51A6-D6D4-470A-B059-729C25D4C019}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F7-423B-803F-1EAC4BBF58C0}"/>
                </c:ext>
                <c:ext xmlns:c15="http://schemas.microsoft.com/office/drawing/2012/chart" uri="{CE6537A1-D6FC-4f65-9D91-7224C49458BB}">
                  <c15:dlblFieldTable>
                    <c15:dlblFTEntry>
                      <c15:txfldGUID>{B3F04803-046C-4049-B5E4-3228AF733475}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F7-423B-803F-1EAC4BBF58C0}"/>
                </c:ext>
                <c:ext xmlns:c15="http://schemas.microsoft.com/office/drawing/2012/chart" uri="{CE6537A1-D6FC-4f65-9D91-7224C49458BB}">
                  <c15:dlblFieldTable>
                    <c15:dlblFTEntry>
                      <c15:txfldGUID>{39A89C77-7F0A-4332-BA74-E3419DF43626}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F7-423B-803F-1EAC4BBF58C0}"/>
                </c:ext>
                <c:ext xmlns:c15="http://schemas.microsoft.com/office/drawing/2012/chart" uri="{CE6537A1-D6FC-4f65-9D91-7224C49458BB}">
                  <c15:dlblFieldTable>
                    <c15:dlblFTEntry>
                      <c15:txfldGUID>{2BE51C68-DA55-402A-A279-209AD2B2FADD}</c15:txfldGUID>
                      <c15:f>#REF!</c15:f>
                      <c15:dlblFieldTableCache>
                        <c:ptCount val="1"/>
                        <c:pt idx="0">
                          <c:v>#REF!</c:v>
                        </c:pt>
                      </c15:dlblFieldTableCache>
                    </c15:dlblFTEntry>
                  </c15:dlblFieldTable>
                  <c15:showDataLabelsRange val="0"/>
                </c:ext>
              </c:extLst>
            </c:dLbl>
            <c:dLbl>
              <c:idx val="8"/>
              <c:layout>
                <c:manualLayout>
                  <c:x val="-3.147837521480623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F7-423B-803F-1EAC4BBF58C0}"/>
                </c:ext>
                <c:ext xmlns:c15="http://schemas.microsoft.com/office/drawing/2012/chart" uri="{CE6537A1-D6FC-4f65-9D91-7224C49458BB}">
                  <c15:dlblFieldTable>
                    <c15:dlblFTEntry>
                      <c15:txfldGUID>{99D93551-1307-4949-B665-4FD35B412BB5}</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F7-423B-803F-1EAC4BBF58C0}"/>
                </c:ext>
                <c:ext xmlns:c15="http://schemas.microsoft.com/office/drawing/2012/chart" uri="{CE6537A1-D6FC-4f65-9D91-7224C49458BB}">
                  <c15:dlblFieldTable>
                    <c15:dlblFTEntry>
                      <c15:txfldGUID>{898D8250-B3B7-4D81-B0FA-8C0D5C3DFD56}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F7-423B-803F-1EAC4BBF58C0}"/>
                </c:ext>
                <c:ext xmlns:c15="http://schemas.microsoft.com/office/drawing/2012/chart" uri="{CE6537A1-D6FC-4f65-9D91-7224C49458BB}">
                  <c15:dlblFieldTable>
                    <c15:dlblFTEntry>
                      <c15:txfldGUID>{A19151BA-8868-4A18-90FE-06A53EB1C872}</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F7-423B-803F-1EAC4BBF58C0}"/>
                </c:ext>
                <c:ext xmlns:c15="http://schemas.microsoft.com/office/drawing/2012/chart" uri="{CE6537A1-D6FC-4f65-9D91-7224C49458BB}">
                  <c15:dlblFieldTable>
                    <c15:dlblFTEntry>
                      <c15:txfldGUID>{1B8FE72A-1163-4F14-BA2F-BF61A24BC97C}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5</c:v>
                </c:pt>
                <c:pt idx="24">
                  <c:v>4.8</c:v>
                </c:pt>
                <c:pt idx="32">
                  <c:v>4.5</c:v>
                </c:pt>
              </c:numCache>
            </c:numRef>
          </c:xVal>
          <c:yVal>
            <c:numRef>
              <c:f>公会計指標分析・財政指標組合せ分析表!$BP$77:$DC$77</c:f>
              <c:numCache>
                <c:formatCode>#,##0.0;"▲ "#,##0.0</c:formatCode>
                <c:ptCount val="40"/>
                <c:pt idx="0">
                  <c:v>33.799999999999997</c:v>
                </c:pt>
                <c:pt idx="8">
                  <c:v>34.9</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B9F7-423B-803F-1EAC4BBF58C0}"/>
            </c:ext>
          </c:extLst>
        </c:ser>
        <c:dLbls>
          <c:showLegendKey val="0"/>
          <c:showVal val="1"/>
          <c:showCatName val="0"/>
          <c:showSerName val="0"/>
          <c:showPercent val="0"/>
          <c:showBubbleSize val="0"/>
        </c:dLbls>
        <c:axId val="698733824"/>
        <c:axId val="698738528"/>
      </c:scatterChart>
      <c:valAx>
        <c:axId val="698733824"/>
        <c:scaling>
          <c:orientation val="minMax"/>
          <c:max val="7.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8738528"/>
        <c:crosses val="autoZero"/>
        <c:crossBetween val="midCat"/>
      </c:valAx>
      <c:valAx>
        <c:axId val="698738528"/>
        <c:scaling>
          <c:orientation val="minMax"/>
          <c:max val="4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87338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一部事務組合が起こした地方債の元利償還金が減少し、債務負担行為に基づく支出のうち公債費に準ずる償還金も減少したものの、元利償還金の上昇などにより、実質公債費比率の分子は増加している。</a:t>
          </a:r>
        </a:p>
        <a:p>
          <a:r>
            <a:rPr kumimoji="1" lang="ja-JP" altLang="en-US" sz="1400">
              <a:latin typeface="ＭＳ ゴシック" pitchFamily="49" charset="-128"/>
              <a:ea typeface="ＭＳ ゴシック" pitchFamily="49" charset="-128"/>
            </a:rPr>
            <a:t>　多摩ニュータウン整備期に借り入れた債務の償還が進んでいるものの、今後は大型公共施設の更新に係る地方債の発行が増えるため、元利償還金は増加する見込みである。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減債基金を廃止し、減債基金の残高を財政調整基金へ積み立てたため、平成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年度末以降残高</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のままである。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多摩ニュータウン整備期に借り入れた大規模な債務の償還が進んでいることに加えて、新規の地方債の発行を抑制していることから、一般会計等に係る地方債の現在高及び債務負担行為に基づく支出予定額が減少している。また、退職手当負担見込額は、実態に合わせて算出するよう積算方法を見直したことから結果として半減した。</a:t>
          </a:r>
        </a:p>
        <a:p>
          <a:r>
            <a:rPr kumimoji="1" lang="ja-JP" altLang="en-US" sz="1400">
              <a:latin typeface="ＭＳ ゴシック" pitchFamily="49" charset="-128"/>
              <a:ea typeface="ＭＳ ゴシック" pitchFamily="49" charset="-128"/>
            </a:rPr>
            <a:t>　充当可能財源等については、廃校用地の売払収入を公共建築物等整備保全基金に積立てた影響で充当可能基金が大きく増加している。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多くの施設で更新時期が間近に迫っており、更新に伴い、地方債の発行が増加していく見込みである。計画的に積み立ててきた基金の活用を図る等、過度に地方債に依存することがないよう、行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東京都多摩市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百万円の増額となった。その他特定目的金のうち、公共建築物等整備保全基金が約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百万円、都市計画金が約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百万円、庁舎増改築基金が約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「多摩市基金の見直し方針」とその後の方針改定に基づき、公共施設の老朽化対応など、様々な課題に対応するため計画的に積み立てていく。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・庁舎増改築基金・・・・・・・・市役所庁舎増改築の財源を積み立てるため。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・都市計画基金・・・・・・・・・市の都市計画事業の財源を積み立てるため。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・緑化基金・・・・・・・・・・・みどりの保全及び育成並びに緑化の推進により、将来にわたって豊かな自然を保全するため。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・公共建築物等整備保全基金・・・多摩市の公共建築物、道路、橋りょう等の施設の整備及び老朽化に伴う更新、改修、維持保全等に要する資金に充てるため。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・福祉基金・・・・・・・・・・・温かい心のかようまちづくりをめざして、多様な社会福祉の市民需要に対応するため。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・いきいきＴＡＭＡ基金・・・・・市民が互いに支え合い一人ひとりが生き生きとくらせるまちづくりに必要な財源とするため。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百万円の増額となった。主な要因は、廃校用地の売払収入を積み立てたこと等により公共建築物等整備保全基金が約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百万円が増加したこと、公共施設や都市基盤の老朽化対策等の都市計画事業に充当するため積み立てたことにより都市計画基金が約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万円が増加したこと、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年度を目途とする新庁舎の整備に活用するため積み立てたことにより庁舎増改築基金が約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百万円の増額となったことである。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「多摩市基金の見直し方針」によって、基金ごとの目標額を定めている。今後の情勢変化等に対応するため、定期的に見直しを行う。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百万円の増額となり、目標額約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億円を維持した。主な要因は、取崩しが約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百万円減少したことや、執行段階での工夫・精査により生み出した財源約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百万円を年度末に積み立てたことである。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29,837,676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割程度を目標に、決算剰余金や執行段階での工夫・精査により生み出した財源を年度末に積み立てるなどの取り組みにより、平成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年度に目標額に到達し、平成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年度末まで維持している。今後も、各年度末の時点で約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前年度と同様に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し健全な財政運営に資することを目的に設置された基金である。しかし、活用実績が少なく硬直傾向にあり、また、市債残高が確実に減少していることなどから「多摩市基金の見直し方針」に基づき、減債基金を廃止し、減債基金の残高を財政調整基金へ積み立て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年度末以降残高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のままである。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上昇した。また、全国平均・類似団体平均をともに下回ったものの、東京都平均を上回る結果となった。施設類型別に見ると、児童館・市民会館・一般廃棄物処理施設・庁舎について類似団体内平均値を超えている。</a:t>
          </a:r>
        </a:p>
        <a:p>
          <a:r>
            <a:rPr kumimoji="1" lang="ja-JP" altLang="en-US" sz="1000">
              <a:latin typeface="ＭＳ Ｐゴシック" panose="020B0600070205080204" pitchFamily="50" charset="-128"/>
              <a:ea typeface="ＭＳ Ｐゴシック" panose="020B0600070205080204" pitchFamily="50" charset="-128"/>
            </a:rPr>
            <a:t>　現在、築</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年以上経過する建築物の延床面積が</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％を超えており、令和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年度には</a:t>
          </a:r>
          <a:r>
            <a:rPr kumimoji="1" lang="en-US" altLang="ja-JP" sz="1000">
              <a:latin typeface="ＭＳ Ｐゴシック" panose="020B0600070205080204" pitchFamily="50" charset="-128"/>
              <a:ea typeface="ＭＳ Ｐゴシック" panose="020B0600070205080204" pitchFamily="50" charset="-128"/>
            </a:rPr>
            <a:t>77</a:t>
          </a:r>
          <a:r>
            <a:rPr kumimoji="1" lang="ja-JP" altLang="en-US" sz="1000">
              <a:latin typeface="ＭＳ Ｐゴシック" panose="020B0600070205080204" pitchFamily="50" charset="-128"/>
              <a:ea typeface="ＭＳ Ｐゴシック" panose="020B0600070205080204" pitchFamily="50" charset="-128"/>
            </a:rPr>
            <a:t>％に達する見込みである。今後、老朽化する施設に対する改修が大きく増加することが見込まれるため、「多摩市公共施設の見直し方針と行動プログラム」の取り組みによる公共施設の総量の適正化を図るとともに、計画的に改修を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71" name="直線コネクタ 70"/>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72"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73" name="直線コネクタ 72"/>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4"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5" name="直線コネクタ 74"/>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76" name="有形固定資産減価償却率平均値テキスト"/>
        <xdr:cNvSpPr txBox="1"/>
      </xdr:nvSpPr>
      <xdr:spPr>
        <a:xfrm>
          <a:off x="4813300" y="597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7" name="フローチャート: 判断 76"/>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78" name="フローチャート: 判断 77"/>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9" name="フローチャート: 判断 78"/>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80" name="フローチャート: 判断 79"/>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86" name="楕円 85"/>
        <xdr:cNvSpPr/>
      </xdr:nvSpPr>
      <xdr:spPr>
        <a:xfrm>
          <a:off x="4711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137050</xdr:rowOff>
    </xdr:from>
    <xdr:ext cx="405111" cy="259045"/>
    <xdr:sp macro="" textlink="">
      <xdr:nvSpPr>
        <xdr:cNvPr id="87" name="有形固定資産減価償却率該当値テキスト"/>
        <xdr:cNvSpPr txBox="1"/>
      </xdr:nvSpPr>
      <xdr:spPr>
        <a:xfrm>
          <a:off x="4813300" y="622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38989</xdr:rowOff>
    </xdr:from>
    <xdr:to>
      <xdr:col>19</xdr:col>
      <xdr:colOff>187325</xdr:colOff>
      <xdr:row>32</xdr:row>
      <xdr:rowOff>140589</xdr:rowOff>
    </xdr:to>
    <xdr:sp macro="" textlink="">
      <xdr:nvSpPr>
        <xdr:cNvPr id="88" name="楕円 87"/>
        <xdr:cNvSpPr/>
      </xdr:nvSpPr>
      <xdr:spPr>
        <a:xfrm>
          <a:off x="4000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37973</xdr:rowOff>
    </xdr:from>
    <xdr:to>
      <xdr:col>23</xdr:col>
      <xdr:colOff>85725</xdr:colOff>
      <xdr:row>32</xdr:row>
      <xdr:rowOff>89789</xdr:rowOff>
    </xdr:to>
    <xdr:cxnSp macro="">
      <xdr:nvCxnSpPr>
        <xdr:cNvPr id="89" name="直線コネクタ 88"/>
        <xdr:cNvCxnSpPr/>
      </xdr:nvCxnSpPr>
      <xdr:spPr>
        <a:xfrm flipV="1">
          <a:off x="4051300" y="629589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43307</xdr:rowOff>
    </xdr:from>
    <xdr:to>
      <xdr:col>15</xdr:col>
      <xdr:colOff>187325</xdr:colOff>
      <xdr:row>32</xdr:row>
      <xdr:rowOff>144907</xdr:rowOff>
    </xdr:to>
    <xdr:sp macro="" textlink="">
      <xdr:nvSpPr>
        <xdr:cNvPr id="90" name="楕円 89"/>
        <xdr:cNvSpPr/>
      </xdr:nvSpPr>
      <xdr:spPr>
        <a:xfrm>
          <a:off x="3238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89789</xdr:rowOff>
    </xdr:from>
    <xdr:to>
      <xdr:col>19</xdr:col>
      <xdr:colOff>136525</xdr:colOff>
      <xdr:row>32</xdr:row>
      <xdr:rowOff>94107</xdr:rowOff>
    </xdr:to>
    <xdr:cxnSp macro="">
      <xdr:nvCxnSpPr>
        <xdr:cNvPr id="91" name="直線コネクタ 90"/>
        <xdr:cNvCxnSpPr/>
      </xdr:nvCxnSpPr>
      <xdr:spPr>
        <a:xfrm flipV="1">
          <a:off x="3289300" y="6347714"/>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30353</xdr:rowOff>
    </xdr:from>
    <xdr:to>
      <xdr:col>11</xdr:col>
      <xdr:colOff>187325</xdr:colOff>
      <xdr:row>32</xdr:row>
      <xdr:rowOff>131953</xdr:rowOff>
    </xdr:to>
    <xdr:sp macro="" textlink="">
      <xdr:nvSpPr>
        <xdr:cNvPr id="92" name="楕円 91"/>
        <xdr:cNvSpPr/>
      </xdr:nvSpPr>
      <xdr:spPr>
        <a:xfrm>
          <a:off x="2476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81153</xdr:rowOff>
    </xdr:from>
    <xdr:to>
      <xdr:col>15</xdr:col>
      <xdr:colOff>136525</xdr:colOff>
      <xdr:row>32</xdr:row>
      <xdr:rowOff>94107</xdr:rowOff>
    </xdr:to>
    <xdr:cxnSp macro="">
      <xdr:nvCxnSpPr>
        <xdr:cNvPr id="93" name="直線コネクタ 92"/>
        <xdr:cNvCxnSpPr/>
      </xdr:nvCxnSpPr>
      <xdr:spPr>
        <a:xfrm>
          <a:off x="2527300" y="633907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94" name="n_1aveValue有形固定資産減価償却率"/>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95" name="n_2ave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96" name="n_3aveValue有形固定資産減価償却率"/>
        <xdr:cNvSpPr txBox="1"/>
      </xdr:nvSpPr>
      <xdr:spPr>
        <a:xfrm>
          <a:off x="23247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131716</xdr:rowOff>
    </xdr:from>
    <xdr:ext cx="405111" cy="259045"/>
    <xdr:sp macro="" textlink="">
      <xdr:nvSpPr>
        <xdr:cNvPr id="97" name="n_1mainValue有形固定資産減価償却率"/>
        <xdr:cNvSpPr txBox="1"/>
      </xdr:nvSpPr>
      <xdr:spPr>
        <a:xfrm>
          <a:off x="3836044" y="638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136034</xdr:rowOff>
    </xdr:from>
    <xdr:ext cx="405111" cy="259045"/>
    <xdr:sp macro="" textlink="">
      <xdr:nvSpPr>
        <xdr:cNvPr id="98" name="n_2mainValue有形固定資産減価償却率"/>
        <xdr:cNvSpPr txBox="1"/>
      </xdr:nvSpPr>
      <xdr:spPr>
        <a:xfrm>
          <a:off x="3086744" y="639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123080</xdr:rowOff>
    </xdr:from>
    <xdr:ext cx="405111" cy="259045"/>
    <xdr:sp macro="" textlink="">
      <xdr:nvSpPr>
        <xdr:cNvPr id="99" name="n_3mainValue有形固定資産減価償却率"/>
        <xdr:cNvSpPr txBox="1"/>
      </xdr:nvSpPr>
      <xdr:spPr>
        <a:xfrm>
          <a:off x="23247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債務償還比率は、今年度は生じなかった。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今後、大型公共施設の更新に係る地方債の発行が増え、将来負担額が増加する見込であるが、地方債に過度に依存することなく、安定的な行財政運営に努めていく。</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28" name="直線コネクタ 127"/>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31"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32" name="直線コネクタ 131"/>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33" name="債務償還比率平均値テキスト"/>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34" name="フローチャート: 判断 133"/>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35" name="フローチャート: 判断 134"/>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76313</xdr:rowOff>
    </xdr:from>
    <xdr:to>
      <xdr:col>72</xdr:col>
      <xdr:colOff>123825</xdr:colOff>
      <xdr:row>35</xdr:row>
      <xdr:rowOff>6463</xdr:rowOff>
    </xdr:to>
    <xdr:sp macro="" textlink="">
      <xdr:nvSpPr>
        <xdr:cNvPr id="141" name="楕円 140"/>
        <xdr:cNvSpPr/>
      </xdr:nvSpPr>
      <xdr:spPr>
        <a:xfrm>
          <a:off x="14033500" y="66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28</xdr:row>
      <xdr:rowOff>171128</xdr:rowOff>
    </xdr:from>
    <xdr:ext cx="469744" cy="259045"/>
    <xdr:sp macro="" textlink="">
      <xdr:nvSpPr>
        <xdr:cNvPr id="142"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169040</xdr:rowOff>
    </xdr:from>
    <xdr:ext cx="405111" cy="259045"/>
    <xdr:sp macro="" textlink="">
      <xdr:nvSpPr>
        <xdr:cNvPr id="143" name="n_1mainValue債務償還比率"/>
        <xdr:cNvSpPr txBox="1"/>
      </xdr:nvSpPr>
      <xdr:spPr>
        <a:xfrm>
          <a:off x="13869044" y="676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73" name="直線コネクタ 72"/>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74"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75" name="直線コネクタ 74"/>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76"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77" name="直線コネクタ 76"/>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78" name="【橋りょう・トンネル】&#10;有形固定資産減価償却率平均値テキスト"/>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79" name="フローチャート: 判断 78"/>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80" name="フローチャート: 判断 79"/>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81" name="フローチャート: 判断 80"/>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96157</xdr:rowOff>
    </xdr:from>
    <xdr:to>
      <xdr:col>10</xdr:col>
      <xdr:colOff>165100</xdr:colOff>
      <xdr:row>58</xdr:row>
      <xdr:rowOff>26307</xdr:rowOff>
    </xdr:to>
    <xdr:sp macro="" textlink="">
      <xdr:nvSpPr>
        <xdr:cNvPr id="82" name="フローチャート: 判断 81"/>
        <xdr:cNvSpPr/>
      </xdr:nvSpPr>
      <xdr:spPr>
        <a:xfrm>
          <a:off x="1968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153307</xdr:rowOff>
    </xdr:from>
    <xdr:to>
      <xdr:col>24</xdr:col>
      <xdr:colOff>114300</xdr:colOff>
      <xdr:row>64</xdr:row>
      <xdr:rowOff>83457</xdr:rowOff>
    </xdr:to>
    <xdr:sp macro="" textlink="">
      <xdr:nvSpPr>
        <xdr:cNvPr id="88" name="楕円 87"/>
        <xdr:cNvSpPr/>
      </xdr:nvSpPr>
      <xdr:spPr>
        <a:xfrm>
          <a:off x="4584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68234</xdr:rowOff>
    </xdr:from>
    <xdr:ext cx="340478" cy="259045"/>
    <xdr:sp macro="" textlink="">
      <xdr:nvSpPr>
        <xdr:cNvPr id="89" name="【橋りょう・トンネル】&#10;有形固定資産減価償却率該当値テキスト"/>
        <xdr:cNvSpPr txBox="1"/>
      </xdr:nvSpPr>
      <xdr:spPr>
        <a:xfrm>
          <a:off x="4673600" y="1086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14515</xdr:rowOff>
    </xdr:from>
    <xdr:to>
      <xdr:col>20</xdr:col>
      <xdr:colOff>38100</xdr:colOff>
      <xdr:row>64</xdr:row>
      <xdr:rowOff>116115</xdr:rowOff>
    </xdr:to>
    <xdr:sp macro="" textlink="">
      <xdr:nvSpPr>
        <xdr:cNvPr id="90" name="楕円 89"/>
        <xdr:cNvSpPr/>
      </xdr:nvSpPr>
      <xdr:spPr>
        <a:xfrm>
          <a:off x="3746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32657</xdr:rowOff>
    </xdr:from>
    <xdr:to>
      <xdr:col>24</xdr:col>
      <xdr:colOff>63500</xdr:colOff>
      <xdr:row>64</xdr:row>
      <xdr:rowOff>65315</xdr:rowOff>
    </xdr:to>
    <xdr:cxnSp macro="">
      <xdr:nvCxnSpPr>
        <xdr:cNvPr id="91" name="直線コネクタ 90"/>
        <xdr:cNvCxnSpPr/>
      </xdr:nvCxnSpPr>
      <xdr:spPr>
        <a:xfrm flipV="1">
          <a:off x="3797300" y="11005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92"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93"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42834</xdr:rowOff>
    </xdr:from>
    <xdr:ext cx="405111" cy="259045"/>
    <xdr:sp macro="" textlink="">
      <xdr:nvSpPr>
        <xdr:cNvPr id="94" name="n_3aveValue【橋りょう・トンネル】&#10;有形固定資産減価償却率"/>
        <xdr:cNvSpPr txBox="1"/>
      </xdr:nvSpPr>
      <xdr:spPr>
        <a:xfrm>
          <a:off x="1816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107242</xdr:rowOff>
    </xdr:from>
    <xdr:ext cx="340478" cy="259045"/>
    <xdr:sp macro="" textlink="">
      <xdr:nvSpPr>
        <xdr:cNvPr id="95" name="n_1mainValue【橋りょう・トンネル】&#10;有形固定資産減価償却率"/>
        <xdr:cNvSpPr txBox="1"/>
      </xdr:nvSpPr>
      <xdr:spPr>
        <a:xfrm>
          <a:off x="3614361" y="1108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07" name="テキスト ボックス 1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09" name="テキスト ボックス 1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11" name="テキスト ボックス 1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13" name="テキスト ボックス 1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15" name="テキスト ボックス 1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17" name="テキスト ボックス 1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119" name="直線コネクタ 118"/>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20"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21" name="直線コネクタ 120"/>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122"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123" name="直線コネクタ 122"/>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124"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125" name="フローチャート: 判断 124"/>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126" name="フローチャート: 判断 125"/>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127" name="フローチャート: 判断 126"/>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96628</xdr:rowOff>
    </xdr:from>
    <xdr:to>
      <xdr:col>41</xdr:col>
      <xdr:colOff>101600</xdr:colOff>
      <xdr:row>61</xdr:row>
      <xdr:rowOff>26778</xdr:rowOff>
    </xdr:to>
    <xdr:sp macro="" textlink="">
      <xdr:nvSpPr>
        <xdr:cNvPr id="128" name="フローチャート: 判断 127"/>
        <xdr:cNvSpPr/>
      </xdr:nvSpPr>
      <xdr:spPr>
        <a:xfrm>
          <a:off x="7810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21700</xdr:rowOff>
    </xdr:from>
    <xdr:to>
      <xdr:col>55</xdr:col>
      <xdr:colOff>50800</xdr:colOff>
      <xdr:row>64</xdr:row>
      <xdr:rowOff>123300</xdr:rowOff>
    </xdr:to>
    <xdr:sp macro="" textlink="">
      <xdr:nvSpPr>
        <xdr:cNvPr id="134" name="楕円 133"/>
        <xdr:cNvSpPr/>
      </xdr:nvSpPr>
      <xdr:spPr>
        <a:xfrm>
          <a:off x="104267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108077</xdr:rowOff>
    </xdr:from>
    <xdr:ext cx="378565" cy="259045"/>
    <xdr:sp macro="" textlink="">
      <xdr:nvSpPr>
        <xdr:cNvPr id="135" name="【橋りょう・トンネル】&#10;一人当たり有形固定資産（償却資産）額該当値テキスト"/>
        <xdr:cNvSpPr txBox="1"/>
      </xdr:nvSpPr>
      <xdr:spPr>
        <a:xfrm>
          <a:off x="10515600" y="1090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21700</xdr:rowOff>
    </xdr:from>
    <xdr:to>
      <xdr:col>50</xdr:col>
      <xdr:colOff>165100</xdr:colOff>
      <xdr:row>64</xdr:row>
      <xdr:rowOff>123300</xdr:rowOff>
    </xdr:to>
    <xdr:sp macro="" textlink="">
      <xdr:nvSpPr>
        <xdr:cNvPr id="136" name="楕円 135"/>
        <xdr:cNvSpPr/>
      </xdr:nvSpPr>
      <xdr:spPr>
        <a:xfrm>
          <a:off x="9588500" y="109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72500</xdr:rowOff>
    </xdr:from>
    <xdr:to>
      <xdr:col>55</xdr:col>
      <xdr:colOff>0</xdr:colOff>
      <xdr:row>64</xdr:row>
      <xdr:rowOff>72500</xdr:rowOff>
    </xdr:to>
    <xdr:cxnSp macro="">
      <xdr:nvCxnSpPr>
        <xdr:cNvPr id="137" name="直線コネクタ 136"/>
        <xdr:cNvCxnSpPr/>
      </xdr:nvCxnSpPr>
      <xdr:spPr>
        <a:xfrm>
          <a:off x="9639300" y="110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138"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139"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43305</xdr:rowOff>
    </xdr:from>
    <xdr:ext cx="599010" cy="259045"/>
    <xdr:sp macro="" textlink="">
      <xdr:nvSpPr>
        <xdr:cNvPr id="140" name="n_3aveValue【橋りょう・トンネル】&#10;一人当たり有形固定資産（償却資産）額"/>
        <xdr:cNvSpPr txBox="1"/>
      </xdr:nvSpPr>
      <xdr:spPr>
        <a:xfrm>
          <a:off x="7561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64</xdr:row>
      <xdr:rowOff>114427</xdr:rowOff>
    </xdr:from>
    <xdr:ext cx="378565" cy="259045"/>
    <xdr:sp macro="" textlink="">
      <xdr:nvSpPr>
        <xdr:cNvPr id="141" name="n_1mainValue【橋りょう・トンネル】&#10;一人当たり有形固定資産（償却資産）額"/>
        <xdr:cNvSpPr txBox="1"/>
      </xdr:nvSpPr>
      <xdr:spPr>
        <a:xfrm>
          <a:off x="9437317" y="110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2" name="テキスト ボックス 1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4" name="テキスト ボックス 1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166" name="直線コネクタ 165"/>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167"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168" name="直線コネクタ 167"/>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169"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170" name="直線コネクタ 169"/>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171"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172" name="フローチャート: 判断 171"/>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173" name="フローチャート: 判断 172"/>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174" name="フローチャート: 判断 1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175" name="フローチャート: 判断 174"/>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105411</xdr:rowOff>
    </xdr:from>
    <xdr:to>
      <xdr:col>24</xdr:col>
      <xdr:colOff>114300</xdr:colOff>
      <xdr:row>83</xdr:row>
      <xdr:rowOff>35561</xdr:rowOff>
    </xdr:to>
    <xdr:sp macro="" textlink="">
      <xdr:nvSpPr>
        <xdr:cNvPr id="181" name="楕円 180"/>
        <xdr:cNvSpPr/>
      </xdr:nvSpPr>
      <xdr:spPr>
        <a:xfrm>
          <a:off x="45847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83838</xdr:rowOff>
    </xdr:from>
    <xdr:ext cx="405111" cy="259045"/>
    <xdr:sp macro="" textlink="">
      <xdr:nvSpPr>
        <xdr:cNvPr id="182" name="【公営住宅】&#10;有形固定資産減価償却率該当値テキスト"/>
        <xdr:cNvSpPr txBox="1"/>
      </xdr:nvSpPr>
      <xdr:spPr>
        <a:xfrm>
          <a:off x="4673600"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183" name="楕円 182"/>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156211</xdr:rowOff>
    </xdr:from>
    <xdr:to>
      <xdr:col>24</xdr:col>
      <xdr:colOff>63500</xdr:colOff>
      <xdr:row>83</xdr:row>
      <xdr:rowOff>26670</xdr:rowOff>
    </xdr:to>
    <xdr:cxnSp macro="">
      <xdr:nvCxnSpPr>
        <xdr:cNvPr id="184" name="直線コネクタ 183"/>
        <xdr:cNvCxnSpPr/>
      </xdr:nvCxnSpPr>
      <xdr:spPr>
        <a:xfrm flipV="1">
          <a:off x="3797300" y="142151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185" name="楕円 184"/>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26670</xdr:rowOff>
    </xdr:from>
    <xdr:to>
      <xdr:col>19</xdr:col>
      <xdr:colOff>177800</xdr:colOff>
      <xdr:row>83</xdr:row>
      <xdr:rowOff>70486</xdr:rowOff>
    </xdr:to>
    <xdr:cxnSp macro="">
      <xdr:nvCxnSpPr>
        <xdr:cNvPr id="186" name="直線コネクタ 185"/>
        <xdr:cNvCxnSpPr/>
      </xdr:nvCxnSpPr>
      <xdr:spPr>
        <a:xfrm flipV="1">
          <a:off x="2908300" y="142570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187" name="楕円 186"/>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70486</xdr:rowOff>
    </xdr:from>
    <xdr:to>
      <xdr:col>15</xdr:col>
      <xdr:colOff>50800</xdr:colOff>
      <xdr:row>83</xdr:row>
      <xdr:rowOff>112395</xdr:rowOff>
    </xdr:to>
    <xdr:cxnSp macro="">
      <xdr:nvCxnSpPr>
        <xdr:cNvPr id="188" name="直線コネクタ 187"/>
        <xdr:cNvCxnSpPr/>
      </xdr:nvCxnSpPr>
      <xdr:spPr>
        <a:xfrm flipV="1">
          <a:off x="2019300" y="143008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189"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1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191"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68597</xdr:rowOff>
    </xdr:from>
    <xdr:ext cx="405111" cy="259045"/>
    <xdr:sp macro="" textlink="">
      <xdr:nvSpPr>
        <xdr:cNvPr id="192" name="n_1main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193" name="n_2mainValue【公営住宅】&#10;有形固定資産減価償却率"/>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194" name="n_3mainValue【公営住宅】&#10;有形固定資産減価償却率"/>
        <xdr:cNvSpPr txBox="1"/>
      </xdr:nvSpPr>
      <xdr:spPr>
        <a:xfrm>
          <a:off x="1816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05" name="直線コネクタ 2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06" name="テキスト ボックス 2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7" name="直線コネクタ 2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8" name="テキスト ボックス 2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09" name="直線コネクタ 2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0" name="テキスト ボックス 2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14" name="直線コネクタ 213"/>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15"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16" name="直線コネクタ 215"/>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17"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18" name="直線コネクタ 217"/>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219" name="【公営住宅】&#10;一人当たり面積平均値テキスト"/>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220" name="フローチャート: 判断 219"/>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221" name="フローチャート: 判断 220"/>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222" name="フローチャート: 判断 221"/>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43307</xdr:rowOff>
    </xdr:from>
    <xdr:to>
      <xdr:col>41</xdr:col>
      <xdr:colOff>101600</xdr:colOff>
      <xdr:row>83</xdr:row>
      <xdr:rowOff>144907</xdr:rowOff>
    </xdr:to>
    <xdr:sp macro="" textlink="">
      <xdr:nvSpPr>
        <xdr:cNvPr id="223" name="フローチャート: 判断 222"/>
        <xdr:cNvSpPr/>
      </xdr:nvSpPr>
      <xdr:spPr>
        <a:xfrm>
          <a:off x="7810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4" name="テキスト ボックス 2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14160</xdr:rowOff>
    </xdr:from>
    <xdr:to>
      <xdr:col>55</xdr:col>
      <xdr:colOff>50800</xdr:colOff>
      <xdr:row>85</xdr:row>
      <xdr:rowOff>115760</xdr:rowOff>
    </xdr:to>
    <xdr:sp macro="" textlink="">
      <xdr:nvSpPr>
        <xdr:cNvPr id="229" name="楕円 228"/>
        <xdr:cNvSpPr/>
      </xdr:nvSpPr>
      <xdr:spPr>
        <a:xfrm>
          <a:off x="104267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100537</xdr:rowOff>
    </xdr:from>
    <xdr:ext cx="469744" cy="259045"/>
    <xdr:sp macro="" textlink="">
      <xdr:nvSpPr>
        <xdr:cNvPr id="230" name="【公営住宅】&#10;一人当たり面積該当値テキスト"/>
        <xdr:cNvSpPr txBox="1"/>
      </xdr:nvSpPr>
      <xdr:spPr>
        <a:xfrm>
          <a:off x="10515600" y="145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14160</xdr:rowOff>
    </xdr:from>
    <xdr:to>
      <xdr:col>50</xdr:col>
      <xdr:colOff>165100</xdr:colOff>
      <xdr:row>85</xdr:row>
      <xdr:rowOff>115760</xdr:rowOff>
    </xdr:to>
    <xdr:sp macro="" textlink="">
      <xdr:nvSpPr>
        <xdr:cNvPr id="231" name="楕円 230"/>
        <xdr:cNvSpPr/>
      </xdr:nvSpPr>
      <xdr:spPr>
        <a:xfrm>
          <a:off x="9588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64960</xdr:rowOff>
    </xdr:from>
    <xdr:to>
      <xdr:col>55</xdr:col>
      <xdr:colOff>0</xdr:colOff>
      <xdr:row>85</xdr:row>
      <xdr:rowOff>64960</xdr:rowOff>
    </xdr:to>
    <xdr:cxnSp macro="">
      <xdr:nvCxnSpPr>
        <xdr:cNvPr id="232" name="直線コネクタ 231"/>
        <xdr:cNvCxnSpPr/>
      </xdr:nvCxnSpPr>
      <xdr:spPr>
        <a:xfrm>
          <a:off x="9639300" y="14638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14160</xdr:rowOff>
    </xdr:from>
    <xdr:to>
      <xdr:col>46</xdr:col>
      <xdr:colOff>38100</xdr:colOff>
      <xdr:row>85</xdr:row>
      <xdr:rowOff>115760</xdr:rowOff>
    </xdr:to>
    <xdr:sp macro="" textlink="">
      <xdr:nvSpPr>
        <xdr:cNvPr id="233" name="楕円 232"/>
        <xdr:cNvSpPr/>
      </xdr:nvSpPr>
      <xdr:spPr>
        <a:xfrm>
          <a:off x="8699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64960</xdr:rowOff>
    </xdr:from>
    <xdr:to>
      <xdr:col>50</xdr:col>
      <xdr:colOff>114300</xdr:colOff>
      <xdr:row>85</xdr:row>
      <xdr:rowOff>64960</xdr:rowOff>
    </xdr:to>
    <xdr:cxnSp macro="">
      <xdr:nvCxnSpPr>
        <xdr:cNvPr id="234" name="直線コネクタ 233"/>
        <xdr:cNvCxnSpPr/>
      </xdr:nvCxnSpPr>
      <xdr:spPr>
        <a:xfrm>
          <a:off x="8750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14160</xdr:rowOff>
    </xdr:from>
    <xdr:to>
      <xdr:col>41</xdr:col>
      <xdr:colOff>101600</xdr:colOff>
      <xdr:row>85</xdr:row>
      <xdr:rowOff>115760</xdr:rowOff>
    </xdr:to>
    <xdr:sp macro="" textlink="">
      <xdr:nvSpPr>
        <xdr:cNvPr id="235" name="楕円 234"/>
        <xdr:cNvSpPr/>
      </xdr:nvSpPr>
      <xdr:spPr>
        <a:xfrm>
          <a:off x="7810500" y="145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64960</xdr:rowOff>
    </xdr:from>
    <xdr:to>
      <xdr:col>45</xdr:col>
      <xdr:colOff>177800</xdr:colOff>
      <xdr:row>85</xdr:row>
      <xdr:rowOff>64960</xdr:rowOff>
    </xdr:to>
    <xdr:cxnSp macro="">
      <xdr:nvCxnSpPr>
        <xdr:cNvPr id="236" name="直線コネクタ 235"/>
        <xdr:cNvCxnSpPr/>
      </xdr:nvCxnSpPr>
      <xdr:spPr>
        <a:xfrm>
          <a:off x="7861300" y="14638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237"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238"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161434</xdr:rowOff>
    </xdr:from>
    <xdr:ext cx="469744" cy="259045"/>
    <xdr:sp macro="" textlink="">
      <xdr:nvSpPr>
        <xdr:cNvPr id="239" name="n_3aveValue【公営住宅】&#10;一人当たり面積"/>
        <xdr:cNvSpPr txBox="1"/>
      </xdr:nvSpPr>
      <xdr:spPr>
        <a:xfrm>
          <a:off x="7626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106887</xdr:rowOff>
    </xdr:from>
    <xdr:ext cx="469744" cy="259045"/>
    <xdr:sp macro="" textlink="">
      <xdr:nvSpPr>
        <xdr:cNvPr id="240" name="n_1mainValue【公営住宅】&#10;一人当たり面積"/>
        <xdr:cNvSpPr txBox="1"/>
      </xdr:nvSpPr>
      <xdr:spPr>
        <a:xfrm>
          <a:off x="93917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106887</xdr:rowOff>
    </xdr:from>
    <xdr:ext cx="469744" cy="259045"/>
    <xdr:sp macro="" textlink="">
      <xdr:nvSpPr>
        <xdr:cNvPr id="241" name="n_2mainValue【公営住宅】&#10;一人当たり面積"/>
        <xdr:cNvSpPr txBox="1"/>
      </xdr:nvSpPr>
      <xdr:spPr>
        <a:xfrm>
          <a:off x="8515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106887</xdr:rowOff>
    </xdr:from>
    <xdr:ext cx="469744" cy="259045"/>
    <xdr:sp macro="" textlink="">
      <xdr:nvSpPr>
        <xdr:cNvPr id="242" name="n_3mainValue【公営住宅】&#10;一人当たり面積"/>
        <xdr:cNvSpPr txBox="1"/>
      </xdr:nvSpPr>
      <xdr:spPr>
        <a:xfrm>
          <a:off x="7626427" y="1468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9" name="正方形/長方形 2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0" name="正方形/長方形 2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1" name="正方形/長方形 2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2" name="正方形/長方形 2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3" name="正方形/長方形 2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4" name="正方形/長方形 2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5" name="正方形/長方形 2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6" name="正方形/長方形 2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7" name="テキスト ボックス 2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8" name="直線コネクタ 2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9" name="テキスト ボックス 26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0" name="直線コネクタ 26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1" name="テキスト ボックス 27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2" name="直線コネクタ 27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3" name="テキスト ボックス 27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4" name="直線コネクタ 2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5" name="テキスト ボックス 2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6" name="直線コネクタ 27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7" name="テキスト ボックス 27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8" name="直線コネクタ 27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9" name="テキスト ボックス 27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0" name="直線コネクタ 2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1" name="テキスト ボックス 2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283" name="直線コネクタ 282"/>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284"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285" name="直線コネクタ 284"/>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286"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287" name="直線コネクタ 286"/>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288"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289" name="フローチャート: 判断 288"/>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290" name="フローチャート: 判断 289"/>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291" name="フローチャート: 判断 290"/>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292" name="フローチャート: 判断 291"/>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3" name="テキスト ボックス 2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4" name="テキスト ボックス 2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5" name="テキスト ボックス 2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6" name="テキスト ボックス 2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7" name="テキスト ボックス 2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298" name="楕円 297"/>
        <xdr:cNvSpPr/>
      </xdr:nvSpPr>
      <xdr:spPr>
        <a:xfrm>
          <a:off x="16268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147337</xdr:rowOff>
    </xdr:from>
    <xdr:ext cx="405111" cy="259045"/>
    <xdr:sp macro="" textlink="">
      <xdr:nvSpPr>
        <xdr:cNvPr id="299" name="【認定こども園・幼稚園・保育所】&#10;有形固定資産減価償却率該当値テキスト"/>
        <xdr:cNvSpPr txBox="1"/>
      </xdr:nvSpPr>
      <xdr:spPr>
        <a:xfrm>
          <a:off x="16357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166370</xdr:rowOff>
    </xdr:from>
    <xdr:to>
      <xdr:col>81</xdr:col>
      <xdr:colOff>101600</xdr:colOff>
      <xdr:row>38</xdr:row>
      <xdr:rowOff>96520</xdr:rowOff>
    </xdr:to>
    <xdr:sp macro="" textlink="">
      <xdr:nvSpPr>
        <xdr:cNvPr id="300" name="楕円 299"/>
        <xdr:cNvSpPr/>
      </xdr:nvSpPr>
      <xdr:spPr>
        <a:xfrm>
          <a:off x="15430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xdr:rowOff>
    </xdr:from>
    <xdr:to>
      <xdr:col>85</xdr:col>
      <xdr:colOff>127000</xdr:colOff>
      <xdr:row>38</xdr:row>
      <xdr:rowOff>45720</xdr:rowOff>
    </xdr:to>
    <xdr:cxnSp macro="">
      <xdr:nvCxnSpPr>
        <xdr:cNvPr id="301" name="直線コネクタ 300"/>
        <xdr:cNvCxnSpPr/>
      </xdr:nvCxnSpPr>
      <xdr:spPr>
        <a:xfrm flipV="1">
          <a:off x="15481300" y="65189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02" name="楕円 301"/>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87630</xdr:rowOff>
    </xdr:to>
    <xdr:cxnSp macro="">
      <xdr:nvCxnSpPr>
        <xdr:cNvPr id="303" name="直線コネクタ 302"/>
        <xdr:cNvCxnSpPr/>
      </xdr:nvCxnSpPr>
      <xdr:spPr>
        <a:xfrm flipV="1">
          <a:off x="14592300" y="656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78740</xdr:rowOff>
    </xdr:from>
    <xdr:to>
      <xdr:col>72</xdr:col>
      <xdr:colOff>38100</xdr:colOff>
      <xdr:row>39</xdr:row>
      <xdr:rowOff>8890</xdr:rowOff>
    </xdr:to>
    <xdr:sp macro="" textlink="">
      <xdr:nvSpPr>
        <xdr:cNvPr id="304" name="楕円 303"/>
        <xdr:cNvSpPr/>
      </xdr:nvSpPr>
      <xdr:spPr>
        <a:xfrm>
          <a:off x="1365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87630</xdr:rowOff>
    </xdr:from>
    <xdr:to>
      <xdr:col>76</xdr:col>
      <xdr:colOff>114300</xdr:colOff>
      <xdr:row>38</xdr:row>
      <xdr:rowOff>129540</xdr:rowOff>
    </xdr:to>
    <xdr:cxnSp macro="">
      <xdr:nvCxnSpPr>
        <xdr:cNvPr id="305" name="直線コネクタ 304"/>
        <xdr:cNvCxnSpPr/>
      </xdr:nvCxnSpPr>
      <xdr:spPr>
        <a:xfrm flipV="1">
          <a:off x="13703300" y="6602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306"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07"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308" name="n_3aveValue【認定こども園・幼稚園・保育所】&#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113047</xdr:rowOff>
    </xdr:from>
    <xdr:ext cx="405111" cy="259045"/>
    <xdr:sp macro="" textlink="">
      <xdr:nvSpPr>
        <xdr:cNvPr id="309" name="n_1mainValue【認定こども園・幼稚園・保育所】&#10;有形固定資産減価償却率"/>
        <xdr:cNvSpPr txBox="1"/>
      </xdr:nvSpPr>
      <xdr:spPr>
        <a:xfrm>
          <a:off x="15266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310" name="n_2main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xdr:rowOff>
    </xdr:from>
    <xdr:ext cx="405111" cy="259045"/>
    <xdr:sp macro="" textlink="">
      <xdr:nvSpPr>
        <xdr:cNvPr id="311" name="n_3mainValue【認定こども園・幼稚園・保育所】&#10;有形固定資産減価償却率"/>
        <xdr:cNvSpPr txBox="1"/>
      </xdr:nvSpPr>
      <xdr:spPr>
        <a:xfrm>
          <a:off x="13500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2" name="直線コネクタ 3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3" name="テキスト ボックス 32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4" name="直線コネクタ 3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5" name="テキスト ボックス 32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6" name="直線コネクタ 3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7" name="テキスト ボックス 32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8" name="直線コネクタ 3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9" name="テキスト ボックス 32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1" name="テキスト ボックス 3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33" name="直線コネクタ 332"/>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3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35" name="直線コネクタ 33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36"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37" name="直線コネクタ 336"/>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338" name="【認定こども園・幼稚園・保育所】&#10;一人当たり面積平均値テキスト"/>
        <xdr:cNvSpPr txBox="1"/>
      </xdr:nvSpPr>
      <xdr:spPr>
        <a:xfrm>
          <a:off x="22199600" y="667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39" name="フローチャート: 判断 338"/>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40" name="フローチャート: 判断 339"/>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41" name="フローチャート: 判断 34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342" name="フローチャート: 判断 341"/>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3" name="テキスト ボックス 3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4" name="テキスト ボックス 3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5" name="テキスト ボックス 3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6" name="テキスト ボックス 3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7" name="テキスト ボックス 3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18542</xdr:rowOff>
    </xdr:from>
    <xdr:to>
      <xdr:col>116</xdr:col>
      <xdr:colOff>114300</xdr:colOff>
      <xdr:row>41</xdr:row>
      <xdr:rowOff>120142</xdr:rowOff>
    </xdr:to>
    <xdr:sp macro="" textlink="">
      <xdr:nvSpPr>
        <xdr:cNvPr id="348" name="楕円 347"/>
        <xdr:cNvSpPr/>
      </xdr:nvSpPr>
      <xdr:spPr>
        <a:xfrm>
          <a:off x="221107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104919</xdr:rowOff>
    </xdr:from>
    <xdr:ext cx="469744" cy="259045"/>
    <xdr:sp macro="" textlink="">
      <xdr:nvSpPr>
        <xdr:cNvPr id="349" name="【認定こども園・幼稚園・保育所】&#10;一人当たり面積該当値テキスト"/>
        <xdr:cNvSpPr txBox="1"/>
      </xdr:nvSpPr>
      <xdr:spPr>
        <a:xfrm>
          <a:off x="22199600" y="696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18542</xdr:rowOff>
    </xdr:from>
    <xdr:to>
      <xdr:col>112</xdr:col>
      <xdr:colOff>38100</xdr:colOff>
      <xdr:row>41</xdr:row>
      <xdr:rowOff>120142</xdr:rowOff>
    </xdr:to>
    <xdr:sp macro="" textlink="">
      <xdr:nvSpPr>
        <xdr:cNvPr id="350" name="楕円 349"/>
        <xdr:cNvSpPr/>
      </xdr:nvSpPr>
      <xdr:spPr>
        <a:xfrm>
          <a:off x="21272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69342</xdr:rowOff>
    </xdr:from>
    <xdr:to>
      <xdr:col>116</xdr:col>
      <xdr:colOff>63500</xdr:colOff>
      <xdr:row>41</xdr:row>
      <xdr:rowOff>69342</xdr:rowOff>
    </xdr:to>
    <xdr:cxnSp macro="">
      <xdr:nvCxnSpPr>
        <xdr:cNvPr id="351" name="直線コネクタ 350"/>
        <xdr:cNvCxnSpPr/>
      </xdr:nvCxnSpPr>
      <xdr:spPr>
        <a:xfrm>
          <a:off x="21323300" y="709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18542</xdr:rowOff>
    </xdr:from>
    <xdr:to>
      <xdr:col>107</xdr:col>
      <xdr:colOff>101600</xdr:colOff>
      <xdr:row>41</xdr:row>
      <xdr:rowOff>120142</xdr:rowOff>
    </xdr:to>
    <xdr:sp macro="" textlink="">
      <xdr:nvSpPr>
        <xdr:cNvPr id="352" name="楕円 351"/>
        <xdr:cNvSpPr/>
      </xdr:nvSpPr>
      <xdr:spPr>
        <a:xfrm>
          <a:off x="20383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69342</xdr:rowOff>
    </xdr:from>
    <xdr:to>
      <xdr:col>111</xdr:col>
      <xdr:colOff>177800</xdr:colOff>
      <xdr:row>41</xdr:row>
      <xdr:rowOff>69342</xdr:rowOff>
    </xdr:to>
    <xdr:cxnSp macro="">
      <xdr:nvCxnSpPr>
        <xdr:cNvPr id="353" name="直線コネクタ 352"/>
        <xdr:cNvCxnSpPr/>
      </xdr:nvCxnSpPr>
      <xdr:spPr>
        <a:xfrm>
          <a:off x="20434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18542</xdr:rowOff>
    </xdr:from>
    <xdr:to>
      <xdr:col>102</xdr:col>
      <xdr:colOff>165100</xdr:colOff>
      <xdr:row>41</xdr:row>
      <xdr:rowOff>120142</xdr:rowOff>
    </xdr:to>
    <xdr:sp macro="" textlink="">
      <xdr:nvSpPr>
        <xdr:cNvPr id="354" name="楕円 353"/>
        <xdr:cNvSpPr/>
      </xdr:nvSpPr>
      <xdr:spPr>
        <a:xfrm>
          <a:off x="19494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69342</xdr:rowOff>
    </xdr:from>
    <xdr:to>
      <xdr:col>107</xdr:col>
      <xdr:colOff>50800</xdr:colOff>
      <xdr:row>41</xdr:row>
      <xdr:rowOff>69342</xdr:rowOff>
    </xdr:to>
    <xdr:cxnSp macro="">
      <xdr:nvCxnSpPr>
        <xdr:cNvPr id="355" name="直線コネクタ 354"/>
        <xdr:cNvCxnSpPr/>
      </xdr:nvCxnSpPr>
      <xdr:spPr>
        <a:xfrm>
          <a:off x="19545300" y="709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356"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57"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358" name="n_3aveValue【認定こども園・幼稚園・保育所】&#10;一人当たり面積"/>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111269</xdr:rowOff>
    </xdr:from>
    <xdr:ext cx="469744" cy="259045"/>
    <xdr:sp macro="" textlink="">
      <xdr:nvSpPr>
        <xdr:cNvPr id="359" name="n_1mainValue【認定こども園・幼稚園・保育所】&#10;一人当たり面積"/>
        <xdr:cNvSpPr txBox="1"/>
      </xdr:nvSpPr>
      <xdr:spPr>
        <a:xfrm>
          <a:off x="210757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111269</xdr:rowOff>
    </xdr:from>
    <xdr:ext cx="469744" cy="259045"/>
    <xdr:sp macro="" textlink="">
      <xdr:nvSpPr>
        <xdr:cNvPr id="360" name="n_2mainValue【認定こども園・幼稚園・保育所】&#10;一人当たり面積"/>
        <xdr:cNvSpPr txBox="1"/>
      </xdr:nvSpPr>
      <xdr:spPr>
        <a:xfrm>
          <a:off x="20199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111269</xdr:rowOff>
    </xdr:from>
    <xdr:ext cx="469744" cy="259045"/>
    <xdr:sp macro="" textlink="">
      <xdr:nvSpPr>
        <xdr:cNvPr id="361" name="n_3mainValue【認定こども園・幼稚園・保育所】&#10;一人当たり面積"/>
        <xdr:cNvSpPr txBox="1"/>
      </xdr:nvSpPr>
      <xdr:spPr>
        <a:xfrm>
          <a:off x="19310427" y="714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4" name="テキスト ボックス 3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386" name="直線コネクタ 385"/>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87"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88" name="直線コネクタ 387"/>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89"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0" name="直線コネクタ 389"/>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391" name="【学校施設】&#10;有形固定資産減価償却率平均値テキスト"/>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392" name="フローチャート: 判断 391"/>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393" name="フローチャート: 判断 392"/>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394" name="フローチャート: 判断 393"/>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xdr:nvSpPr>
        <xdr:cNvPr id="395" name="フローチャート: 判断 394"/>
        <xdr:cNvSpPr/>
      </xdr:nvSpPr>
      <xdr:spPr>
        <a:xfrm>
          <a:off x="13652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401" name="楕円 400"/>
        <xdr:cNvSpPr/>
      </xdr:nvSpPr>
      <xdr:spPr>
        <a:xfrm>
          <a:off x="16268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129557</xdr:rowOff>
    </xdr:from>
    <xdr:ext cx="405111" cy="259045"/>
    <xdr:sp macro="" textlink="">
      <xdr:nvSpPr>
        <xdr:cNvPr id="402" name="【学校施設】&#10;有形固定資産減価償却率該当値テキスト"/>
        <xdr:cNvSpPr txBox="1"/>
      </xdr:nvSpPr>
      <xdr:spPr>
        <a:xfrm>
          <a:off x="16357600"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403" name="楕円 402"/>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30480</xdr:rowOff>
    </xdr:from>
    <xdr:to>
      <xdr:col>85</xdr:col>
      <xdr:colOff>127000</xdr:colOff>
      <xdr:row>61</xdr:row>
      <xdr:rowOff>95250</xdr:rowOff>
    </xdr:to>
    <xdr:cxnSp macro="">
      <xdr:nvCxnSpPr>
        <xdr:cNvPr id="404" name="直線コネクタ 403"/>
        <xdr:cNvCxnSpPr/>
      </xdr:nvCxnSpPr>
      <xdr:spPr>
        <a:xfrm flipV="1">
          <a:off x="15481300" y="104889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78740</xdr:rowOff>
    </xdr:from>
    <xdr:to>
      <xdr:col>76</xdr:col>
      <xdr:colOff>165100</xdr:colOff>
      <xdr:row>62</xdr:row>
      <xdr:rowOff>8890</xdr:rowOff>
    </xdr:to>
    <xdr:sp macro="" textlink="">
      <xdr:nvSpPr>
        <xdr:cNvPr id="405" name="楕円 404"/>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95250</xdr:rowOff>
    </xdr:from>
    <xdr:to>
      <xdr:col>81</xdr:col>
      <xdr:colOff>50800</xdr:colOff>
      <xdr:row>61</xdr:row>
      <xdr:rowOff>129540</xdr:rowOff>
    </xdr:to>
    <xdr:cxnSp macro="">
      <xdr:nvCxnSpPr>
        <xdr:cNvPr id="406" name="直線コネクタ 405"/>
        <xdr:cNvCxnSpPr/>
      </xdr:nvCxnSpPr>
      <xdr:spPr>
        <a:xfrm flipV="1">
          <a:off x="14592300" y="1055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407" name="楕円 406"/>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61</xdr:row>
      <xdr:rowOff>129540</xdr:rowOff>
    </xdr:to>
    <xdr:cxnSp macro="">
      <xdr:nvCxnSpPr>
        <xdr:cNvPr id="408" name="直線コネクタ 407"/>
        <xdr:cNvCxnSpPr/>
      </xdr:nvCxnSpPr>
      <xdr:spPr>
        <a:xfrm>
          <a:off x="13703300" y="1032510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409" name="n_1aveValue【学校施設】&#10;有形固定資産減価償却率"/>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10"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411" name="n_3aveValue【学校施設】&#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412" name="n_1mainValue【学校施設】&#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xdr:rowOff>
    </xdr:from>
    <xdr:ext cx="405111" cy="259045"/>
    <xdr:sp macro="" textlink="">
      <xdr:nvSpPr>
        <xdr:cNvPr id="413" name="n_2mainValue【学校施設】&#10;有形固定資産減価償却率"/>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414" name="n_3mainValue【学校施設】&#10;有形固定資産減価償却率"/>
        <xdr:cNvSpPr txBox="1"/>
      </xdr:nvSpPr>
      <xdr:spPr>
        <a:xfrm>
          <a:off x="13500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3" name="テキスト ボックス 4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4" name="直線コネクタ 4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5" name="テキスト ボックス 4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6" name="直線コネクタ 4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7" name="テキスト ボックス 4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8" name="直線コネクタ 4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9" name="テキスト ボックス 4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0" name="直線コネクタ 4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1" name="テキスト ボックス 4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2" name="直線コネクタ 4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3" name="テキスト ボックス 4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4" name="直線コネクタ 4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5" name="テキスト ボックス 4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6" name="直線コネクタ 4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7" name="テキスト ボックス 4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41" name="直線コネクタ 440"/>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42"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43" name="直線コネクタ 442"/>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44"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45" name="直線コネクタ 444"/>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446" name="【学校施設】&#10;一人当たり面積平均値テキスト"/>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47" name="フローチャート: 判断 446"/>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48" name="フローチャート: 判断 447"/>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49" name="フローチャート: 判断 448"/>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107587</xdr:rowOff>
    </xdr:from>
    <xdr:to>
      <xdr:col>102</xdr:col>
      <xdr:colOff>165100</xdr:colOff>
      <xdr:row>60</xdr:row>
      <xdr:rowOff>37737</xdr:rowOff>
    </xdr:to>
    <xdr:sp macro="" textlink="">
      <xdr:nvSpPr>
        <xdr:cNvPr id="450" name="フローチャート: 判断 449"/>
        <xdr:cNvSpPr/>
      </xdr:nvSpPr>
      <xdr:spPr>
        <a:xfrm>
          <a:off x="19494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456" name="楕円 455"/>
        <xdr:cNvSpPr/>
      </xdr:nvSpPr>
      <xdr:spPr>
        <a:xfrm>
          <a:off x="22110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50092</xdr:rowOff>
    </xdr:from>
    <xdr:ext cx="469744" cy="259045"/>
    <xdr:sp macro="" textlink="">
      <xdr:nvSpPr>
        <xdr:cNvPr id="457" name="【学校施設】&#10;一人当たり面積該当値テキスト"/>
        <xdr:cNvSpPr txBox="1"/>
      </xdr:nvSpPr>
      <xdr:spPr>
        <a:xfrm>
          <a:off x="22199600" y="105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458" name="楕円 457"/>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122465</xdr:rowOff>
    </xdr:from>
    <xdr:to>
      <xdr:col>116</xdr:col>
      <xdr:colOff>63500</xdr:colOff>
      <xdr:row>61</xdr:row>
      <xdr:rowOff>122465</xdr:rowOff>
    </xdr:to>
    <xdr:cxnSp macro="">
      <xdr:nvCxnSpPr>
        <xdr:cNvPr id="459" name="直線コネクタ 458"/>
        <xdr:cNvCxnSpPr/>
      </xdr:nvCxnSpPr>
      <xdr:spPr>
        <a:xfrm>
          <a:off x="21323300" y="1058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66222</xdr:rowOff>
    </xdr:from>
    <xdr:to>
      <xdr:col>107</xdr:col>
      <xdr:colOff>101600</xdr:colOff>
      <xdr:row>61</xdr:row>
      <xdr:rowOff>167822</xdr:rowOff>
    </xdr:to>
    <xdr:sp macro="" textlink="">
      <xdr:nvSpPr>
        <xdr:cNvPr id="460" name="楕円 459"/>
        <xdr:cNvSpPr/>
      </xdr:nvSpPr>
      <xdr:spPr>
        <a:xfrm>
          <a:off x="20383500" y="105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117022</xdr:rowOff>
    </xdr:from>
    <xdr:to>
      <xdr:col>111</xdr:col>
      <xdr:colOff>177800</xdr:colOff>
      <xdr:row>61</xdr:row>
      <xdr:rowOff>122465</xdr:rowOff>
    </xdr:to>
    <xdr:cxnSp macro="">
      <xdr:nvCxnSpPr>
        <xdr:cNvPr id="461" name="直線コネクタ 460"/>
        <xdr:cNvCxnSpPr/>
      </xdr:nvCxnSpPr>
      <xdr:spPr>
        <a:xfrm>
          <a:off x="20434300" y="1057547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39007</xdr:rowOff>
    </xdr:from>
    <xdr:to>
      <xdr:col>102</xdr:col>
      <xdr:colOff>165100</xdr:colOff>
      <xdr:row>61</xdr:row>
      <xdr:rowOff>140607</xdr:rowOff>
    </xdr:to>
    <xdr:sp macro="" textlink="">
      <xdr:nvSpPr>
        <xdr:cNvPr id="462" name="楕円 461"/>
        <xdr:cNvSpPr/>
      </xdr:nvSpPr>
      <xdr:spPr>
        <a:xfrm>
          <a:off x="19494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89807</xdr:rowOff>
    </xdr:from>
    <xdr:to>
      <xdr:col>107</xdr:col>
      <xdr:colOff>50800</xdr:colOff>
      <xdr:row>61</xdr:row>
      <xdr:rowOff>117022</xdr:rowOff>
    </xdr:to>
    <xdr:cxnSp macro="">
      <xdr:nvCxnSpPr>
        <xdr:cNvPr id="463" name="直線コネクタ 462"/>
        <xdr:cNvCxnSpPr/>
      </xdr:nvCxnSpPr>
      <xdr:spPr>
        <a:xfrm>
          <a:off x="19545300" y="10548257"/>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464"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465"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54264</xdr:rowOff>
    </xdr:from>
    <xdr:ext cx="469744" cy="259045"/>
    <xdr:sp macro="" textlink="">
      <xdr:nvSpPr>
        <xdr:cNvPr id="466" name="n_3aveValue【学校施設】&#10;一人当たり面積"/>
        <xdr:cNvSpPr txBox="1"/>
      </xdr:nvSpPr>
      <xdr:spPr>
        <a:xfrm>
          <a:off x="19310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164392</xdr:rowOff>
    </xdr:from>
    <xdr:ext cx="469744" cy="259045"/>
    <xdr:sp macro="" textlink="">
      <xdr:nvSpPr>
        <xdr:cNvPr id="467" name="n_1mainValue【学校施設】&#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158949</xdr:rowOff>
    </xdr:from>
    <xdr:ext cx="469744" cy="259045"/>
    <xdr:sp macro="" textlink="">
      <xdr:nvSpPr>
        <xdr:cNvPr id="468" name="n_2mainValue【学校施設】&#10;一人当たり面積"/>
        <xdr:cNvSpPr txBox="1"/>
      </xdr:nvSpPr>
      <xdr:spPr>
        <a:xfrm>
          <a:off x="20199427"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131734</xdr:rowOff>
    </xdr:from>
    <xdr:ext cx="469744" cy="259045"/>
    <xdr:sp macro="" textlink="">
      <xdr:nvSpPr>
        <xdr:cNvPr id="469" name="n_3mainValue【学校施設】&#10;一人当たり面積"/>
        <xdr:cNvSpPr txBox="1"/>
      </xdr:nvSpPr>
      <xdr:spPr>
        <a:xfrm>
          <a:off x="19310427" y="105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0" name="直線コネクタ 4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1" name="テキスト ボックス 4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2" name="直線コネクタ 4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3" name="テキスト ボックス 4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4" name="直線コネクタ 4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5" name="テキスト ボックス 4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6" name="直線コネクタ 4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7" name="テキスト ボックス 4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8" name="直線コネクタ 4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9" name="テキスト ボックス 4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0" name="直線コネクタ 4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1" name="テキスト ボックス 4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495" name="直線コネクタ 494"/>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496"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497" name="直線コネクタ 496"/>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9" name="直線コネクタ 4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00"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01" name="フローチャート: 判断 500"/>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02" name="フローチャート: 判断 501"/>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03" name="フローチャート: 判断 502"/>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140788</xdr:rowOff>
    </xdr:from>
    <xdr:to>
      <xdr:col>72</xdr:col>
      <xdr:colOff>38100</xdr:colOff>
      <xdr:row>82</xdr:row>
      <xdr:rowOff>70938</xdr:rowOff>
    </xdr:to>
    <xdr:sp macro="" textlink="">
      <xdr:nvSpPr>
        <xdr:cNvPr id="504" name="フローチャート: 判断 503"/>
        <xdr:cNvSpPr/>
      </xdr:nvSpPr>
      <xdr:spPr>
        <a:xfrm>
          <a:off x="13652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77107</xdr:rowOff>
    </xdr:from>
    <xdr:to>
      <xdr:col>85</xdr:col>
      <xdr:colOff>177800</xdr:colOff>
      <xdr:row>80</xdr:row>
      <xdr:rowOff>7257</xdr:rowOff>
    </xdr:to>
    <xdr:sp macro="" textlink="">
      <xdr:nvSpPr>
        <xdr:cNvPr id="510" name="楕円 509"/>
        <xdr:cNvSpPr/>
      </xdr:nvSpPr>
      <xdr:spPr>
        <a:xfrm>
          <a:off x="16268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99984</xdr:rowOff>
    </xdr:from>
    <xdr:ext cx="405111" cy="259045"/>
    <xdr:sp macro="" textlink="">
      <xdr:nvSpPr>
        <xdr:cNvPr id="511" name="【児童館】&#10;有形固定資産減価償却率該当値テキスト"/>
        <xdr:cNvSpPr txBox="1"/>
      </xdr:nvSpPr>
      <xdr:spPr>
        <a:xfrm>
          <a:off x="16357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5262</xdr:rowOff>
    </xdr:from>
    <xdr:to>
      <xdr:col>81</xdr:col>
      <xdr:colOff>101600</xdr:colOff>
      <xdr:row>80</xdr:row>
      <xdr:rowOff>106862</xdr:rowOff>
    </xdr:to>
    <xdr:sp macro="" textlink="">
      <xdr:nvSpPr>
        <xdr:cNvPr id="512" name="楕円 511"/>
        <xdr:cNvSpPr/>
      </xdr:nvSpPr>
      <xdr:spPr>
        <a:xfrm>
          <a:off x="15430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127907</xdr:rowOff>
    </xdr:from>
    <xdr:to>
      <xdr:col>85</xdr:col>
      <xdr:colOff>127000</xdr:colOff>
      <xdr:row>80</xdr:row>
      <xdr:rowOff>56062</xdr:rowOff>
    </xdr:to>
    <xdr:cxnSp macro="">
      <xdr:nvCxnSpPr>
        <xdr:cNvPr id="513" name="直線コネクタ 512"/>
        <xdr:cNvCxnSpPr/>
      </xdr:nvCxnSpPr>
      <xdr:spPr>
        <a:xfrm flipV="1">
          <a:off x="15481300" y="13672457"/>
          <a:ext cx="8382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39551</xdr:rowOff>
    </xdr:from>
    <xdr:to>
      <xdr:col>76</xdr:col>
      <xdr:colOff>165100</xdr:colOff>
      <xdr:row>80</xdr:row>
      <xdr:rowOff>141151</xdr:rowOff>
    </xdr:to>
    <xdr:sp macro="" textlink="">
      <xdr:nvSpPr>
        <xdr:cNvPr id="514" name="楕円 513"/>
        <xdr:cNvSpPr/>
      </xdr:nvSpPr>
      <xdr:spPr>
        <a:xfrm>
          <a:off x="14541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56062</xdr:rowOff>
    </xdr:from>
    <xdr:to>
      <xdr:col>81</xdr:col>
      <xdr:colOff>50800</xdr:colOff>
      <xdr:row>80</xdr:row>
      <xdr:rowOff>90351</xdr:rowOff>
    </xdr:to>
    <xdr:cxnSp macro="">
      <xdr:nvCxnSpPr>
        <xdr:cNvPr id="515" name="直線コネクタ 514"/>
        <xdr:cNvCxnSpPr/>
      </xdr:nvCxnSpPr>
      <xdr:spPr>
        <a:xfrm flipV="1">
          <a:off x="14592300" y="137720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86905</xdr:rowOff>
    </xdr:from>
    <xdr:to>
      <xdr:col>72</xdr:col>
      <xdr:colOff>38100</xdr:colOff>
      <xdr:row>81</xdr:row>
      <xdr:rowOff>17055</xdr:rowOff>
    </xdr:to>
    <xdr:sp macro="" textlink="">
      <xdr:nvSpPr>
        <xdr:cNvPr id="516" name="楕円 515"/>
        <xdr:cNvSpPr/>
      </xdr:nvSpPr>
      <xdr:spPr>
        <a:xfrm>
          <a:off x="13652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90351</xdr:rowOff>
    </xdr:from>
    <xdr:to>
      <xdr:col>76</xdr:col>
      <xdr:colOff>114300</xdr:colOff>
      <xdr:row>80</xdr:row>
      <xdr:rowOff>137705</xdr:rowOff>
    </xdr:to>
    <xdr:cxnSp macro="">
      <xdr:nvCxnSpPr>
        <xdr:cNvPr id="517" name="直線コネクタ 516"/>
        <xdr:cNvCxnSpPr/>
      </xdr:nvCxnSpPr>
      <xdr:spPr>
        <a:xfrm flipV="1">
          <a:off x="13703300" y="13806351"/>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518"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519"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62065</xdr:rowOff>
    </xdr:from>
    <xdr:ext cx="405111" cy="259045"/>
    <xdr:sp macro="" textlink="">
      <xdr:nvSpPr>
        <xdr:cNvPr id="520" name="n_3aveValue【児童館】&#10;有形固定資産減価償却率"/>
        <xdr:cNvSpPr txBox="1"/>
      </xdr:nvSpPr>
      <xdr:spPr>
        <a:xfrm>
          <a:off x="13500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123389</xdr:rowOff>
    </xdr:from>
    <xdr:ext cx="405111" cy="259045"/>
    <xdr:sp macro="" textlink="">
      <xdr:nvSpPr>
        <xdr:cNvPr id="521" name="n_1mainValue【児童館】&#10;有形固定資産減価償却率"/>
        <xdr:cNvSpPr txBox="1"/>
      </xdr:nvSpPr>
      <xdr:spPr>
        <a:xfrm>
          <a:off x="15266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157678</xdr:rowOff>
    </xdr:from>
    <xdr:ext cx="405111" cy="259045"/>
    <xdr:sp macro="" textlink="">
      <xdr:nvSpPr>
        <xdr:cNvPr id="522" name="n_2mainValue【児童館】&#10;有形固定資産減価償却率"/>
        <xdr:cNvSpPr txBox="1"/>
      </xdr:nvSpPr>
      <xdr:spPr>
        <a:xfrm>
          <a:off x="14389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33582</xdr:rowOff>
    </xdr:from>
    <xdr:ext cx="405111" cy="259045"/>
    <xdr:sp macro="" textlink="">
      <xdr:nvSpPr>
        <xdr:cNvPr id="523" name="n_3mainValue【児童館】&#10;有形固定資産減価償却率"/>
        <xdr:cNvSpPr txBox="1"/>
      </xdr:nvSpPr>
      <xdr:spPr>
        <a:xfrm>
          <a:off x="13500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4" name="直線コネクタ 5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5" name="テキスト ボックス 5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6" name="直線コネクタ 5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7" name="テキスト ボックス 5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8" name="直線コネクタ 5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9" name="テキスト ボックス 5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0" name="直線コネクタ 5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1" name="テキスト ボックス 5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2" name="直線コネクタ 5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3" name="テキスト ボックス 5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547" name="直線コネクタ 546"/>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48"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49" name="直線コネクタ 54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50"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51" name="直線コネクタ 550"/>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52"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53" name="フローチャート: 判断 55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554" name="フローチャート: 判断 553"/>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55" name="フローチャート: 判断 554"/>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556" name="フローチャート: 判断 555"/>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7" name="テキスト ボックス 5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8" name="テキスト ボックス 5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9" name="テキスト ボックス 5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0" name="テキスト ボックス 5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1" name="テキスト ボックス 5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562" name="楕円 561"/>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10177</xdr:rowOff>
    </xdr:from>
    <xdr:ext cx="469744" cy="259045"/>
    <xdr:sp macro="" textlink="">
      <xdr:nvSpPr>
        <xdr:cNvPr id="563" name="【児童館】&#10;一人当たり面積該当値テキスト"/>
        <xdr:cNvSpPr txBox="1"/>
      </xdr:nvSpPr>
      <xdr:spPr>
        <a:xfrm>
          <a:off x="221996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564" name="楕円 563"/>
        <xdr:cNvSpPr/>
      </xdr:nvSpPr>
      <xdr:spPr>
        <a:xfrm>
          <a:off x="21272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76200</xdr:rowOff>
    </xdr:to>
    <xdr:cxnSp macro="">
      <xdr:nvCxnSpPr>
        <xdr:cNvPr id="565" name="直線コネクタ 564"/>
        <xdr:cNvCxnSpPr/>
      </xdr:nvCxnSpPr>
      <xdr:spPr>
        <a:xfrm flipV="1">
          <a:off x="21323300" y="1375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566" name="楕円 565"/>
        <xdr:cNvSpPr/>
      </xdr:nvSpPr>
      <xdr:spPr>
        <a:xfrm>
          <a:off x="20383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567" name="直線コネクタ 566"/>
        <xdr:cNvCxnSpPr/>
      </xdr:nvCxnSpPr>
      <xdr:spPr>
        <a:xfrm>
          <a:off x="20434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568" name="楕円 567"/>
        <xdr:cNvSpPr/>
      </xdr:nvSpPr>
      <xdr:spPr>
        <a:xfrm>
          <a:off x="19494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76200</xdr:rowOff>
    </xdr:to>
    <xdr:cxnSp macro="">
      <xdr:nvCxnSpPr>
        <xdr:cNvPr id="569" name="直線コネクタ 568"/>
        <xdr:cNvCxnSpPr/>
      </xdr:nvCxnSpPr>
      <xdr:spPr>
        <a:xfrm>
          <a:off x="19545300" y="1379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570"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571"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572"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118127</xdr:rowOff>
    </xdr:from>
    <xdr:ext cx="469744" cy="259045"/>
    <xdr:sp macro="" textlink="">
      <xdr:nvSpPr>
        <xdr:cNvPr id="573" name="n_1mainValue【児童館】&#10;一人当たり面積"/>
        <xdr:cNvSpPr txBox="1"/>
      </xdr:nvSpPr>
      <xdr:spPr>
        <a:xfrm>
          <a:off x="210757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574" name="n_2mainValue【児童館】&#10;一人当たり面積"/>
        <xdr:cNvSpPr txBox="1"/>
      </xdr:nvSpPr>
      <xdr:spPr>
        <a:xfrm>
          <a:off x="20199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575" name="n_3mainValue【児童館】&#10;一人当たり面積"/>
        <xdr:cNvSpPr txBox="1"/>
      </xdr:nvSpPr>
      <xdr:spPr>
        <a:xfrm>
          <a:off x="19310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6" name="テキスト ボックス 58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7" name="直線コネクタ 5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8" name="テキスト ボックス 5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9" name="直線コネクタ 5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0" name="テキスト ボックス 5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1" name="直線コネクタ 5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2" name="テキスト ボックス 5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3" name="直線コネクタ 5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4" name="テキスト ボックス 59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598" name="直線コネクタ 597"/>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599"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00" name="直線コネクタ 599"/>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01"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02" name="直線コネクタ 601"/>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100855</xdr:rowOff>
    </xdr:from>
    <xdr:ext cx="405111" cy="259045"/>
    <xdr:sp macro="" textlink="">
      <xdr:nvSpPr>
        <xdr:cNvPr id="603" name="【公民館】&#10;有形固定資産減価償却率平均値テキスト"/>
        <xdr:cNvSpPr txBox="1"/>
      </xdr:nvSpPr>
      <xdr:spPr>
        <a:xfrm>
          <a:off x="16357600" y="1758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04" name="フローチャート: 判断 603"/>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05" name="フローチャート: 判断 604"/>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06" name="フローチャート: 判断 605"/>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607" name="フローチャート: 判断 606"/>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112268</xdr:rowOff>
    </xdr:from>
    <xdr:to>
      <xdr:col>85</xdr:col>
      <xdr:colOff>177800</xdr:colOff>
      <xdr:row>106</xdr:row>
      <xdr:rowOff>42418</xdr:rowOff>
    </xdr:to>
    <xdr:sp macro="" textlink="">
      <xdr:nvSpPr>
        <xdr:cNvPr id="613" name="楕円 612"/>
        <xdr:cNvSpPr/>
      </xdr:nvSpPr>
      <xdr:spPr>
        <a:xfrm>
          <a:off x="16268700" y="181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27195</xdr:rowOff>
    </xdr:from>
    <xdr:ext cx="405111" cy="259045"/>
    <xdr:sp macro="" textlink="">
      <xdr:nvSpPr>
        <xdr:cNvPr id="614" name="【公民館】&#10;有形固定資産減価償却率該当値テキスト"/>
        <xdr:cNvSpPr txBox="1"/>
      </xdr:nvSpPr>
      <xdr:spPr>
        <a:xfrm>
          <a:off x="16357600" y="1802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160274</xdr:rowOff>
    </xdr:from>
    <xdr:to>
      <xdr:col>81</xdr:col>
      <xdr:colOff>101600</xdr:colOff>
      <xdr:row>106</xdr:row>
      <xdr:rowOff>90424</xdr:rowOff>
    </xdr:to>
    <xdr:sp macro="" textlink="">
      <xdr:nvSpPr>
        <xdr:cNvPr id="615" name="楕円 614"/>
        <xdr:cNvSpPr/>
      </xdr:nvSpPr>
      <xdr:spPr>
        <a:xfrm>
          <a:off x="15430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163068</xdr:rowOff>
    </xdr:from>
    <xdr:to>
      <xdr:col>85</xdr:col>
      <xdr:colOff>127000</xdr:colOff>
      <xdr:row>106</xdr:row>
      <xdr:rowOff>39624</xdr:rowOff>
    </xdr:to>
    <xdr:cxnSp macro="">
      <xdr:nvCxnSpPr>
        <xdr:cNvPr id="616" name="直線コネクタ 615"/>
        <xdr:cNvCxnSpPr/>
      </xdr:nvCxnSpPr>
      <xdr:spPr>
        <a:xfrm flipV="1">
          <a:off x="15481300" y="1816531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148844</xdr:rowOff>
    </xdr:from>
    <xdr:to>
      <xdr:col>76</xdr:col>
      <xdr:colOff>165100</xdr:colOff>
      <xdr:row>106</xdr:row>
      <xdr:rowOff>78994</xdr:rowOff>
    </xdr:to>
    <xdr:sp macro="" textlink="">
      <xdr:nvSpPr>
        <xdr:cNvPr id="617" name="楕円 616"/>
        <xdr:cNvSpPr/>
      </xdr:nvSpPr>
      <xdr:spPr>
        <a:xfrm>
          <a:off x="14541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28194</xdr:rowOff>
    </xdr:from>
    <xdr:to>
      <xdr:col>81</xdr:col>
      <xdr:colOff>50800</xdr:colOff>
      <xdr:row>106</xdr:row>
      <xdr:rowOff>39624</xdr:rowOff>
    </xdr:to>
    <xdr:cxnSp macro="">
      <xdr:nvCxnSpPr>
        <xdr:cNvPr id="618" name="直線コネクタ 617"/>
        <xdr:cNvCxnSpPr/>
      </xdr:nvCxnSpPr>
      <xdr:spPr>
        <a:xfrm>
          <a:off x="14592300" y="182018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23113</xdr:rowOff>
    </xdr:from>
    <xdr:to>
      <xdr:col>72</xdr:col>
      <xdr:colOff>38100</xdr:colOff>
      <xdr:row>106</xdr:row>
      <xdr:rowOff>124713</xdr:rowOff>
    </xdr:to>
    <xdr:sp macro="" textlink="">
      <xdr:nvSpPr>
        <xdr:cNvPr id="619" name="楕円 618"/>
        <xdr:cNvSpPr/>
      </xdr:nvSpPr>
      <xdr:spPr>
        <a:xfrm>
          <a:off x="13652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28194</xdr:rowOff>
    </xdr:from>
    <xdr:to>
      <xdr:col>76</xdr:col>
      <xdr:colOff>114300</xdr:colOff>
      <xdr:row>106</xdr:row>
      <xdr:rowOff>73913</xdr:rowOff>
    </xdr:to>
    <xdr:cxnSp macro="">
      <xdr:nvCxnSpPr>
        <xdr:cNvPr id="620" name="直線コネクタ 619"/>
        <xdr:cNvCxnSpPr/>
      </xdr:nvCxnSpPr>
      <xdr:spPr>
        <a:xfrm flipV="1">
          <a:off x="13703300" y="182018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621"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622"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47514</xdr:rowOff>
    </xdr:from>
    <xdr:ext cx="405111" cy="259045"/>
    <xdr:sp macro="" textlink="">
      <xdr:nvSpPr>
        <xdr:cNvPr id="623" name="n_3aveValue【公民館】&#10;有形固定資産減価償却率"/>
        <xdr:cNvSpPr txBox="1"/>
      </xdr:nvSpPr>
      <xdr:spPr>
        <a:xfrm>
          <a:off x="13500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81551</xdr:rowOff>
    </xdr:from>
    <xdr:ext cx="405111" cy="259045"/>
    <xdr:sp macro="" textlink="">
      <xdr:nvSpPr>
        <xdr:cNvPr id="624" name="n_1mainValue【公民館】&#10;有形固定資産減価償却率"/>
        <xdr:cNvSpPr txBox="1"/>
      </xdr:nvSpPr>
      <xdr:spPr>
        <a:xfrm>
          <a:off x="15266044" y="1825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70121</xdr:rowOff>
    </xdr:from>
    <xdr:ext cx="405111" cy="259045"/>
    <xdr:sp macro="" textlink="">
      <xdr:nvSpPr>
        <xdr:cNvPr id="625" name="n_2mainValue【公民館】&#10;有形固定資産減価償却率"/>
        <xdr:cNvSpPr txBox="1"/>
      </xdr:nvSpPr>
      <xdr:spPr>
        <a:xfrm>
          <a:off x="14389744" y="182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115840</xdr:rowOff>
    </xdr:from>
    <xdr:ext cx="405111" cy="259045"/>
    <xdr:sp macro="" textlink="">
      <xdr:nvSpPr>
        <xdr:cNvPr id="626" name="n_3mainValue【公民館】&#10;有形固定資産減価償却率"/>
        <xdr:cNvSpPr txBox="1"/>
      </xdr:nvSpPr>
      <xdr:spPr>
        <a:xfrm>
          <a:off x="13500744" y="182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650" name="直線コネクタ 649"/>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51"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52" name="直線コネクタ 651"/>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53"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54" name="直線コネクタ 653"/>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55"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56" name="フローチャート: 判断 65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57" name="フローチャート: 判断 656"/>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58" name="フローチャート: 判断 657"/>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659" name="フローチャート: 判断 658"/>
        <xdr:cNvSpPr/>
      </xdr:nvSpPr>
      <xdr:spPr>
        <a:xfrm>
          <a:off x="19494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665" name="楕円 664"/>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666" name="【公民館】&#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667" name="楕円 666"/>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104</xdr:row>
      <xdr:rowOff>167639</xdr:rowOff>
    </xdr:to>
    <xdr:cxnSp macro="">
      <xdr:nvCxnSpPr>
        <xdr:cNvPr id="668" name="直線コネクタ 667"/>
        <xdr:cNvCxnSpPr/>
      </xdr:nvCxnSpPr>
      <xdr:spPr>
        <a:xfrm>
          <a:off x="21323300" y="1799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109220</xdr:rowOff>
    </xdr:from>
    <xdr:to>
      <xdr:col>107</xdr:col>
      <xdr:colOff>101600</xdr:colOff>
      <xdr:row>105</xdr:row>
      <xdr:rowOff>39370</xdr:rowOff>
    </xdr:to>
    <xdr:sp macro="" textlink="">
      <xdr:nvSpPr>
        <xdr:cNvPr id="669" name="楕円 668"/>
        <xdr:cNvSpPr/>
      </xdr:nvSpPr>
      <xdr:spPr>
        <a:xfrm>
          <a:off x="20383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160020</xdr:rowOff>
    </xdr:from>
    <xdr:to>
      <xdr:col>111</xdr:col>
      <xdr:colOff>177800</xdr:colOff>
      <xdr:row>104</xdr:row>
      <xdr:rowOff>167639</xdr:rowOff>
    </xdr:to>
    <xdr:cxnSp macro="">
      <xdr:nvCxnSpPr>
        <xdr:cNvPr id="670" name="直線コネクタ 669"/>
        <xdr:cNvCxnSpPr/>
      </xdr:nvCxnSpPr>
      <xdr:spPr>
        <a:xfrm>
          <a:off x="20434300" y="17990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671" name="楕円 670"/>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160020</xdr:rowOff>
    </xdr:from>
    <xdr:to>
      <xdr:col>107</xdr:col>
      <xdr:colOff>50800</xdr:colOff>
      <xdr:row>104</xdr:row>
      <xdr:rowOff>160020</xdr:rowOff>
    </xdr:to>
    <xdr:cxnSp macro="">
      <xdr:nvCxnSpPr>
        <xdr:cNvPr id="672" name="直線コネクタ 671"/>
        <xdr:cNvCxnSpPr/>
      </xdr:nvCxnSpPr>
      <xdr:spPr>
        <a:xfrm>
          <a:off x="19545300" y="1799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73"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674"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675" name="n_3aveValue【公民館】&#10;一人当たり面積"/>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38116</xdr:rowOff>
    </xdr:from>
    <xdr:ext cx="469744" cy="259045"/>
    <xdr:sp macro="" textlink="">
      <xdr:nvSpPr>
        <xdr:cNvPr id="676" name="n_1mainValue【公民館】&#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55897</xdr:rowOff>
    </xdr:from>
    <xdr:ext cx="469744" cy="259045"/>
    <xdr:sp macro="" textlink="">
      <xdr:nvSpPr>
        <xdr:cNvPr id="677" name="n_2mainValue【公民館】&#10;一人当たり面積"/>
        <xdr:cNvSpPr txBox="1"/>
      </xdr:nvSpPr>
      <xdr:spPr>
        <a:xfrm>
          <a:off x="20199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30497</xdr:rowOff>
    </xdr:from>
    <xdr:ext cx="469744" cy="259045"/>
    <xdr:sp macro="" textlink="">
      <xdr:nvSpPr>
        <xdr:cNvPr id="678" name="n_3mainValue【公民館】&#10;一人当たり面積"/>
        <xdr:cNvSpPr txBox="1"/>
      </xdr:nvSpPr>
      <xdr:spPr>
        <a:xfrm>
          <a:off x="19310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9" name="正方形/長方形 6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0" name="正方形/長方形 6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1" name="テキスト ボックス 6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面積は児童館を除き全国平均を下回っている。また、有形固定資産減価償却率は、保育所・児童館を除き全国平均を下回っている。今後も、計画的な改修・長寿命化を図っていくとともに、「多摩市公共施設の見直し方針と行動プログラム」の取り組みによる公共施設の総量の適正化を進めていく。</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道路、橋りょう・トンネルは基礎となる道路台帳が整備中のため、令和元年度に登載する予定</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152763</xdr:rowOff>
    </xdr:from>
    <xdr:to>
      <xdr:col>10</xdr:col>
      <xdr:colOff>165100</xdr:colOff>
      <xdr:row>39</xdr:row>
      <xdr:rowOff>82913</xdr:rowOff>
    </xdr:to>
    <xdr:sp macro="" textlink="">
      <xdr:nvSpPr>
        <xdr:cNvPr id="66" name="フローチャート: 判断 65"/>
        <xdr:cNvSpPr/>
      </xdr:nvSpPr>
      <xdr:spPr>
        <a:xfrm>
          <a:off x="19685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15603</xdr:rowOff>
    </xdr:from>
    <xdr:to>
      <xdr:col>24</xdr:col>
      <xdr:colOff>114300</xdr:colOff>
      <xdr:row>38</xdr:row>
      <xdr:rowOff>117203</xdr:rowOff>
    </xdr:to>
    <xdr:sp macro="" textlink="">
      <xdr:nvSpPr>
        <xdr:cNvPr id="72" name="楕円 71"/>
        <xdr:cNvSpPr/>
      </xdr:nvSpPr>
      <xdr:spPr>
        <a:xfrm>
          <a:off x="4584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165480</xdr:rowOff>
    </xdr:from>
    <xdr:ext cx="405111" cy="259045"/>
    <xdr:sp macro="" textlink="">
      <xdr:nvSpPr>
        <xdr:cNvPr id="73" name="【図書館】&#10;有形固定資産減価償却率該当値テキスト"/>
        <xdr:cNvSpPr txBox="1"/>
      </xdr:nvSpPr>
      <xdr:spPr>
        <a:xfrm>
          <a:off x="4673600"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4" name="楕円 73"/>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66403</xdr:rowOff>
    </xdr:from>
    <xdr:to>
      <xdr:col>24</xdr:col>
      <xdr:colOff>63500</xdr:colOff>
      <xdr:row>39</xdr:row>
      <xdr:rowOff>12519</xdr:rowOff>
    </xdr:to>
    <xdr:cxnSp macro="">
      <xdr:nvCxnSpPr>
        <xdr:cNvPr id="75" name="直線コネクタ 74"/>
        <xdr:cNvCxnSpPr/>
      </xdr:nvCxnSpPr>
      <xdr:spPr>
        <a:xfrm flipV="1">
          <a:off x="3797300" y="658150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10704</xdr:rowOff>
    </xdr:from>
    <xdr:to>
      <xdr:col>15</xdr:col>
      <xdr:colOff>101600</xdr:colOff>
      <xdr:row>39</xdr:row>
      <xdr:rowOff>112304</xdr:rowOff>
    </xdr:to>
    <xdr:sp macro="" textlink="">
      <xdr:nvSpPr>
        <xdr:cNvPr id="76" name="楕円 75"/>
        <xdr:cNvSpPr/>
      </xdr:nvSpPr>
      <xdr:spPr>
        <a:xfrm>
          <a:off x="2857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61504</xdr:rowOff>
    </xdr:to>
    <xdr:cxnSp macro="">
      <xdr:nvCxnSpPr>
        <xdr:cNvPr id="77" name="直線コネクタ 76"/>
        <xdr:cNvCxnSpPr/>
      </xdr:nvCxnSpPr>
      <xdr:spPr>
        <a:xfrm flipV="1">
          <a:off x="2908300" y="66990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43362</xdr:rowOff>
    </xdr:from>
    <xdr:to>
      <xdr:col>10</xdr:col>
      <xdr:colOff>165100</xdr:colOff>
      <xdr:row>39</xdr:row>
      <xdr:rowOff>144962</xdr:rowOff>
    </xdr:to>
    <xdr:sp macro="" textlink="">
      <xdr:nvSpPr>
        <xdr:cNvPr id="78" name="楕円 77"/>
        <xdr:cNvSpPr/>
      </xdr:nvSpPr>
      <xdr:spPr>
        <a:xfrm>
          <a:off x="1968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61504</xdr:rowOff>
    </xdr:from>
    <xdr:to>
      <xdr:col>15</xdr:col>
      <xdr:colOff>50800</xdr:colOff>
      <xdr:row>39</xdr:row>
      <xdr:rowOff>94162</xdr:rowOff>
    </xdr:to>
    <xdr:cxnSp macro="">
      <xdr:nvCxnSpPr>
        <xdr:cNvPr id="79" name="直線コネクタ 78"/>
        <xdr:cNvCxnSpPr/>
      </xdr:nvCxnSpPr>
      <xdr:spPr>
        <a:xfrm flipV="1">
          <a:off x="2019300" y="67480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99440</xdr:rowOff>
    </xdr:from>
    <xdr:ext cx="405111" cy="259045"/>
    <xdr:sp macro="" textlink="">
      <xdr:nvSpPr>
        <xdr:cNvPr id="82" name="n_3aveValue【図書館】&#10;有形固定資産減価償却率"/>
        <xdr:cNvSpPr txBox="1"/>
      </xdr:nvSpPr>
      <xdr:spPr>
        <a:xfrm>
          <a:off x="1816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3" name="n_1mainValue【図書館】&#10;有形固定資産減価償却率"/>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103431</xdr:rowOff>
    </xdr:from>
    <xdr:ext cx="405111" cy="259045"/>
    <xdr:sp macro="" textlink="">
      <xdr:nvSpPr>
        <xdr:cNvPr id="84" name="n_2mainValue【図書館】&#10;有形固定資産減価償却率"/>
        <xdr:cNvSpPr txBox="1"/>
      </xdr:nvSpPr>
      <xdr:spPr>
        <a:xfrm>
          <a:off x="2705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136089</xdr:rowOff>
    </xdr:from>
    <xdr:ext cx="405111" cy="259045"/>
    <xdr:sp macro="" textlink="">
      <xdr:nvSpPr>
        <xdr:cNvPr id="85" name="n_3mainValue【図書館】&#10;有形固定資産減価償却率"/>
        <xdr:cNvSpPr txBox="1"/>
      </xdr:nvSpPr>
      <xdr:spPr>
        <a:xfrm>
          <a:off x="1816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6"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55335</xdr:rowOff>
    </xdr:from>
    <xdr:to>
      <xdr:col>41</xdr:col>
      <xdr:colOff>101600</xdr:colOff>
      <xdr:row>39</xdr:row>
      <xdr:rowOff>156935</xdr:rowOff>
    </xdr:to>
    <xdr:sp macro="" textlink="">
      <xdr:nvSpPr>
        <xdr:cNvPr id="120" name="フローチャート: 判断 119"/>
        <xdr:cNvSpPr/>
      </xdr:nvSpPr>
      <xdr:spPr>
        <a:xfrm>
          <a:off x="7810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71664</xdr:rowOff>
    </xdr:from>
    <xdr:to>
      <xdr:col>55</xdr:col>
      <xdr:colOff>50800</xdr:colOff>
      <xdr:row>38</xdr:row>
      <xdr:rowOff>1814</xdr:rowOff>
    </xdr:to>
    <xdr:sp macro="" textlink="">
      <xdr:nvSpPr>
        <xdr:cNvPr id="126" name="楕円 125"/>
        <xdr:cNvSpPr/>
      </xdr:nvSpPr>
      <xdr:spPr>
        <a:xfrm>
          <a:off x="104267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94541</xdr:rowOff>
    </xdr:from>
    <xdr:ext cx="469744" cy="259045"/>
    <xdr:sp macro="" textlink="">
      <xdr:nvSpPr>
        <xdr:cNvPr id="127" name="【図書館】&#10;一人当たり面積該当値テキスト"/>
        <xdr:cNvSpPr txBox="1"/>
      </xdr:nvSpPr>
      <xdr:spPr>
        <a:xfrm>
          <a:off x="10515600"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60778</xdr:rowOff>
    </xdr:from>
    <xdr:to>
      <xdr:col>50</xdr:col>
      <xdr:colOff>165100</xdr:colOff>
      <xdr:row>37</xdr:row>
      <xdr:rowOff>162378</xdr:rowOff>
    </xdr:to>
    <xdr:sp macro="" textlink="">
      <xdr:nvSpPr>
        <xdr:cNvPr id="128" name="楕円 127"/>
        <xdr:cNvSpPr/>
      </xdr:nvSpPr>
      <xdr:spPr>
        <a:xfrm>
          <a:off x="95885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111578</xdr:rowOff>
    </xdr:from>
    <xdr:to>
      <xdr:col>55</xdr:col>
      <xdr:colOff>0</xdr:colOff>
      <xdr:row>37</xdr:row>
      <xdr:rowOff>122464</xdr:rowOff>
    </xdr:to>
    <xdr:cxnSp macro="">
      <xdr:nvCxnSpPr>
        <xdr:cNvPr id="129" name="直線コネクタ 128"/>
        <xdr:cNvCxnSpPr/>
      </xdr:nvCxnSpPr>
      <xdr:spPr>
        <a:xfrm>
          <a:off x="9639300" y="64552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123372</xdr:rowOff>
    </xdr:from>
    <xdr:to>
      <xdr:col>46</xdr:col>
      <xdr:colOff>38100</xdr:colOff>
      <xdr:row>37</xdr:row>
      <xdr:rowOff>53522</xdr:rowOff>
    </xdr:to>
    <xdr:sp macro="" textlink="">
      <xdr:nvSpPr>
        <xdr:cNvPr id="130" name="楕円 129"/>
        <xdr:cNvSpPr/>
      </xdr:nvSpPr>
      <xdr:spPr>
        <a:xfrm>
          <a:off x="8699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2722</xdr:rowOff>
    </xdr:from>
    <xdr:to>
      <xdr:col>50</xdr:col>
      <xdr:colOff>114300</xdr:colOff>
      <xdr:row>37</xdr:row>
      <xdr:rowOff>111578</xdr:rowOff>
    </xdr:to>
    <xdr:cxnSp macro="">
      <xdr:nvCxnSpPr>
        <xdr:cNvPr id="131" name="直線コネクタ 130"/>
        <xdr:cNvCxnSpPr/>
      </xdr:nvCxnSpPr>
      <xdr:spPr>
        <a:xfrm>
          <a:off x="8750300" y="63463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123372</xdr:rowOff>
    </xdr:from>
    <xdr:to>
      <xdr:col>41</xdr:col>
      <xdr:colOff>101600</xdr:colOff>
      <xdr:row>37</xdr:row>
      <xdr:rowOff>53522</xdr:rowOff>
    </xdr:to>
    <xdr:sp macro="" textlink="">
      <xdr:nvSpPr>
        <xdr:cNvPr id="132" name="楕円 131"/>
        <xdr:cNvSpPr/>
      </xdr:nvSpPr>
      <xdr:spPr>
        <a:xfrm>
          <a:off x="7810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2722</xdr:rowOff>
    </xdr:from>
    <xdr:to>
      <xdr:col>45</xdr:col>
      <xdr:colOff>177800</xdr:colOff>
      <xdr:row>37</xdr:row>
      <xdr:rowOff>2722</xdr:rowOff>
    </xdr:to>
    <xdr:cxnSp macro="">
      <xdr:nvCxnSpPr>
        <xdr:cNvPr id="133" name="直線コネクタ 132"/>
        <xdr:cNvCxnSpPr/>
      </xdr:nvCxnSpPr>
      <xdr:spPr>
        <a:xfrm>
          <a:off x="7861300" y="6346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5" name="n_2aveValue【図書館】&#10;一人当たり面積"/>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148062</xdr:rowOff>
    </xdr:from>
    <xdr:ext cx="469744" cy="259045"/>
    <xdr:sp macro="" textlink="">
      <xdr:nvSpPr>
        <xdr:cNvPr id="136" name="n_3aveValue【図書館】&#10;一人当たり面積"/>
        <xdr:cNvSpPr txBox="1"/>
      </xdr:nvSpPr>
      <xdr:spPr>
        <a:xfrm>
          <a:off x="7626427" y="68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7455</xdr:rowOff>
    </xdr:from>
    <xdr:ext cx="469744" cy="259045"/>
    <xdr:sp macro="" textlink="">
      <xdr:nvSpPr>
        <xdr:cNvPr id="137" name="n_1mainValue【図書館】&#10;一人当たり面積"/>
        <xdr:cNvSpPr txBox="1"/>
      </xdr:nvSpPr>
      <xdr:spPr>
        <a:xfrm>
          <a:off x="93917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70049</xdr:rowOff>
    </xdr:from>
    <xdr:ext cx="469744" cy="259045"/>
    <xdr:sp macro="" textlink="">
      <xdr:nvSpPr>
        <xdr:cNvPr id="138" name="n_2mainValue【図書館】&#10;一人当たり面積"/>
        <xdr:cNvSpPr txBox="1"/>
      </xdr:nvSpPr>
      <xdr:spPr>
        <a:xfrm>
          <a:off x="8515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70049</xdr:rowOff>
    </xdr:from>
    <xdr:ext cx="469744" cy="259045"/>
    <xdr:sp macro="" textlink="">
      <xdr:nvSpPr>
        <xdr:cNvPr id="139" name="n_3mainValue【図書館】&#10;一人当たり面積"/>
        <xdr:cNvSpPr txBox="1"/>
      </xdr:nvSpPr>
      <xdr:spPr>
        <a:xfrm>
          <a:off x="7626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9"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73" name="フローチャート: 判断 172"/>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79" name="楕円 178"/>
        <xdr:cNvSpPr/>
      </xdr:nvSpPr>
      <xdr:spPr>
        <a:xfrm>
          <a:off x="4584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80" name="【体育館・プール】&#10;有形固定資産減価償却率該当値テキスト"/>
        <xdr:cNvSpPr txBox="1"/>
      </xdr:nvSpPr>
      <xdr:spPr>
        <a:xfrm>
          <a:off x="4673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46355</xdr:rowOff>
    </xdr:from>
    <xdr:to>
      <xdr:col>20</xdr:col>
      <xdr:colOff>38100</xdr:colOff>
      <xdr:row>61</xdr:row>
      <xdr:rowOff>147955</xdr:rowOff>
    </xdr:to>
    <xdr:sp macro="" textlink="">
      <xdr:nvSpPr>
        <xdr:cNvPr id="181" name="楕円 180"/>
        <xdr:cNvSpPr/>
      </xdr:nvSpPr>
      <xdr:spPr>
        <a:xfrm>
          <a:off x="3746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97155</xdr:rowOff>
    </xdr:to>
    <xdr:cxnSp macro="">
      <xdr:nvCxnSpPr>
        <xdr:cNvPr id="182" name="直線コネクタ 181"/>
        <xdr:cNvCxnSpPr/>
      </xdr:nvCxnSpPr>
      <xdr:spPr>
        <a:xfrm flipV="1">
          <a:off x="3797300" y="105136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83" name="楕円 182"/>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97155</xdr:rowOff>
    </xdr:from>
    <xdr:to>
      <xdr:col>19</xdr:col>
      <xdr:colOff>177800</xdr:colOff>
      <xdr:row>61</xdr:row>
      <xdr:rowOff>129540</xdr:rowOff>
    </xdr:to>
    <xdr:cxnSp macro="">
      <xdr:nvCxnSpPr>
        <xdr:cNvPr id="184" name="直線コネクタ 183"/>
        <xdr:cNvCxnSpPr/>
      </xdr:nvCxnSpPr>
      <xdr:spPr>
        <a:xfrm flipV="1">
          <a:off x="2908300" y="10555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85" name="楕円 184"/>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62</xdr:row>
      <xdr:rowOff>57150</xdr:rowOff>
    </xdr:to>
    <xdr:cxnSp macro="">
      <xdr:nvCxnSpPr>
        <xdr:cNvPr id="186" name="直線コネクタ 185"/>
        <xdr:cNvCxnSpPr/>
      </xdr:nvCxnSpPr>
      <xdr:spPr>
        <a:xfrm flipV="1">
          <a:off x="2019300" y="105879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7"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8"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89"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139082</xdr:rowOff>
    </xdr:from>
    <xdr:ext cx="405111" cy="259045"/>
    <xdr:sp macro="" textlink="">
      <xdr:nvSpPr>
        <xdr:cNvPr id="190" name="n_1mainValue【体育館・プール】&#10;有形固定資産減価償却率"/>
        <xdr:cNvSpPr txBox="1"/>
      </xdr:nvSpPr>
      <xdr:spPr>
        <a:xfrm>
          <a:off x="3582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191" name="n_2mainValue【体育館・プール】&#10;有形固定資産減価償却率"/>
        <xdr:cNvSpPr txBox="1"/>
      </xdr:nvSpPr>
      <xdr:spPr>
        <a:xfrm>
          <a:off x="2705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192" name="n_3mainValue【体育館・プール】&#10;有形固定資産減価償却率"/>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1"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162560</xdr:rowOff>
    </xdr:from>
    <xdr:to>
      <xdr:col>41</xdr:col>
      <xdr:colOff>101600</xdr:colOff>
      <xdr:row>61</xdr:row>
      <xdr:rowOff>92710</xdr:rowOff>
    </xdr:to>
    <xdr:sp macro="" textlink="">
      <xdr:nvSpPr>
        <xdr:cNvPr id="225" name="フローチャート: 判断 224"/>
        <xdr:cNvSpPr/>
      </xdr:nvSpPr>
      <xdr:spPr>
        <a:xfrm>
          <a:off x="781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143510</xdr:rowOff>
    </xdr:from>
    <xdr:to>
      <xdr:col>55</xdr:col>
      <xdr:colOff>50800</xdr:colOff>
      <xdr:row>61</xdr:row>
      <xdr:rowOff>73660</xdr:rowOff>
    </xdr:to>
    <xdr:sp macro="" textlink="">
      <xdr:nvSpPr>
        <xdr:cNvPr id="231" name="楕円 230"/>
        <xdr:cNvSpPr/>
      </xdr:nvSpPr>
      <xdr:spPr>
        <a:xfrm>
          <a:off x="10426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166387</xdr:rowOff>
    </xdr:from>
    <xdr:ext cx="469744" cy="259045"/>
    <xdr:sp macro="" textlink="">
      <xdr:nvSpPr>
        <xdr:cNvPr id="232" name="【体育館・プール】&#10;一人当たり面積該当値テキスト"/>
        <xdr:cNvSpPr txBox="1"/>
      </xdr:nvSpPr>
      <xdr:spPr>
        <a:xfrm>
          <a:off x="10515600"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143510</xdr:rowOff>
    </xdr:from>
    <xdr:to>
      <xdr:col>50</xdr:col>
      <xdr:colOff>165100</xdr:colOff>
      <xdr:row>61</xdr:row>
      <xdr:rowOff>73660</xdr:rowOff>
    </xdr:to>
    <xdr:sp macro="" textlink="">
      <xdr:nvSpPr>
        <xdr:cNvPr id="233" name="楕円 232"/>
        <xdr:cNvSpPr/>
      </xdr:nvSpPr>
      <xdr:spPr>
        <a:xfrm>
          <a:off x="958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22860</xdr:rowOff>
    </xdr:from>
    <xdr:to>
      <xdr:col>55</xdr:col>
      <xdr:colOff>0</xdr:colOff>
      <xdr:row>61</xdr:row>
      <xdr:rowOff>22860</xdr:rowOff>
    </xdr:to>
    <xdr:cxnSp macro="">
      <xdr:nvCxnSpPr>
        <xdr:cNvPr id="234" name="直線コネクタ 233"/>
        <xdr:cNvCxnSpPr/>
      </xdr:nvCxnSpPr>
      <xdr:spPr>
        <a:xfrm>
          <a:off x="96393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143510</xdr:rowOff>
    </xdr:from>
    <xdr:to>
      <xdr:col>46</xdr:col>
      <xdr:colOff>38100</xdr:colOff>
      <xdr:row>61</xdr:row>
      <xdr:rowOff>73660</xdr:rowOff>
    </xdr:to>
    <xdr:sp macro="" textlink="">
      <xdr:nvSpPr>
        <xdr:cNvPr id="235" name="楕円 234"/>
        <xdr:cNvSpPr/>
      </xdr:nvSpPr>
      <xdr:spPr>
        <a:xfrm>
          <a:off x="869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22860</xdr:rowOff>
    </xdr:from>
    <xdr:to>
      <xdr:col>50</xdr:col>
      <xdr:colOff>114300</xdr:colOff>
      <xdr:row>61</xdr:row>
      <xdr:rowOff>22860</xdr:rowOff>
    </xdr:to>
    <xdr:cxnSp macro="">
      <xdr:nvCxnSpPr>
        <xdr:cNvPr id="236" name="直線コネクタ 235"/>
        <xdr:cNvCxnSpPr/>
      </xdr:nvCxnSpPr>
      <xdr:spPr>
        <a:xfrm>
          <a:off x="8750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55880</xdr:rowOff>
    </xdr:from>
    <xdr:to>
      <xdr:col>41</xdr:col>
      <xdr:colOff>101600</xdr:colOff>
      <xdr:row>61</xdr:row>
      <xdr:rowOff>157480</xdr:rowOff>
    </xdr:to>
    <xdr:sp macro="" textlink="">
      <xdr:nvSpPr>
        <xdr:cNvPr id="237" name="楕円 236"/>
        <xdr:cNvSpPr/>
      </xdr:nvSpPr>
      <xdr:spPr>
        <a:xfrm>
          <a:off x="7810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22860</xdr:rowOff>
    </xdr:from>
    <xdr:to>
      <xdr:col>45</xdr:col>
      <xdr:colOff>177800</xdr:colOff>
      <xdr:row>61</xdr:row>
      <xdr:rowOff>106680</xdr:rowOff>
    </xdr:to>
    <xdr:cxnSp macro="">
      <xdr:nvCxnSpPr>
        <xdr:cNvPr id="238" name="直線コネクタ 237"/>
        <xdr:cNvCxnSpPr/>
      </xdr:nvCxnSpPr>
      <xdr:spPr>
        <a:xfrm flipV="1">
          <a:off x="7861300" y="104813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0"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109237</xdr:rowOff>
    </xdr:from>
    <xdr:ext cx="469744" cy="259045"/>
    <xdr:sp macro="" textlink="">
      <xdr:nvSpPr>
        <xdr:cNvPr id="241" name="n_3aveValue【体育館・プール】&#10;一人当たり面積"/>
        <xdr:cNvSpPr txBox="1"/>
      </xdr:nvSpPr>
      <xdr:spPr>
        <a:xfrm>
          <a:off x="7626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64787</xdr:rowOff>
    </xdr:from>
    <xdr:ext cx="469744" cy="259045"/>
    <xdr:sp macro="" textlink="">
      <xdr:nvSpPr>
        <xdr:cNvPr id="242" name="n_1mainValue【体育館・プール】&#10;一人当たり面積"/>
        <xdr:cNvSpPr txBox="1"/>
      </xdr:nvSpPr>
      <xdr:spPr>
        <a:xfrm>
          <a:off x="9391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90187</xdr:rowOff>
    </xdr:from>
    <xdr:ext cx="469744" cy="259045"/>
    <xdr:sp macro="" textlink="">
      <xdr:nvSpPr>
        <xdr:cNvPr id="243" name="n_2mainValue【体育館・プール】&#10;一人当たり面積"/>
        <xdr:cNvSpPr txBox="1"/>
      </xdr:nvSpPr>
      <xdr:spPr>
        <a:xfrm>
          <a:off x="851542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148607</xdr:rowOff>
    </xdr:from>
    <xdr:ext cx="469744" cy="259045"/>
    <xdr:sp macro="" textlink="">
      <xdr:nvSpPr>
        <xdr:cNvPr id="244" name="n_3mainValue【体育館・プール】&#10;一人当たり面積"/>
        <xdr:cNvSpPr txBox="1"/>
      </xdr:nvSpPr>
      <xdr:spPr>
        <a:xfrm>
          <a:off x="762642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4" name="【福祉施設】&#10;有形固定資産減価償却率平均値テキスト"/>
        <xdr:cNvSpPr txBox="1"/>
      </xdr:nvSpPr>
      <xdr:spPr>
        <a:xfrm>
          <a:off x="4673600" y="1397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8" name="フローチャート: 判断 277"/>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84" name="楕円 283"/>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285" name="【福祉施設】&#10;有形固定資産減価償却率該当値テキスト"/>
        <xdr:cNvSpPr txBox="1"/>
      </xdr:nvSpPr>
      <xdr:spPr>
        <a:xfrm>
          <a:off x="4673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286" name="楕円 285"/>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102870</xdr:rowOff>
    </xdr:to>
    <xdr:cxnSp macro="">
      <xdr:nvCxnSpPr>
        <xdr:cNvPr id="287" name="直線コネクタ 286"/>
        <xdr:cNvCxnSpPr/>
      </xdr:nvCxnSpPr>
      <xdr:spPr>
        <a:xfrm flipV="1">
          <a:off x="3797300" y="143084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42545</xdr:rowOff>
    </xdr:from>
    <xdr:to>
      <xdr:col>15</xdr:col>
      <xdr:colOff>101600</xdr:colOff>
      <xdr:row>83</xdr:row>
      <xdr:rowOff>144145</xdr:rowOff>
    </xdr:to>
    <xdr:sp macro="" textlink="">
      <xdr:nvSpPr>
        <xdr:cNvPr id="288" name="楕円 287"/>
        <xdr:cNvSpPr/>
      </xdr:nvSpPr>
      <xdr:spPr>
        <a:xfrm>
          <a:off x="2857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93345</xdr:rowOff>
    </xdr:from>
    <xdr:to>
      <xdr:col>19</xdr:col>
      <xdr:colOff>177800</xdr:colOff>
      <xdr:row>83</xdr:row>
      <xdr:rowOff>102870</xdr:rowOff>
    </xdr:to>
    <xdr:cxnSp macro="">
      <xdr:nvCxnSpPr>
        <xdr:cNvPr id="289" name="直線コネクタ 288"/>
        <xdr:cNvCxnSpPr/>
      </xdr:nvCxnSpPr>
      <xdr:spPr>
        <a:xfrm>
          <a:off x="2908300" y="143236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88264</xdr:rowOff>
    </xdr:from>
    <xdr:to>
      <xdr:col>10</xdr:col>
      <xdr:colOff>165100</xdr:colOff>
      <xdr:row>84</xdr:row>
      <xdr:rowOff>18414</xdr:rowOff>
    </xdr:to>
    <xdr:sp macro="" textlink="">
      <xdr:nvSpPr>
        <xdr:cNvPr id="290" name="楕円 289"/>
        <xdr:cNvSpPr/>
      </xdr:nvSpPr>
      <xdr:spPr>
        <a:xfrm>
          <a:off x="1968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139064</xdr:rowOff>
    </xdr:to>
    <xdr:cxnSp macro="">
      <xdr:nvCxnSpPr>
        <xdr:cNvPr id="291" name="直線コネクタ 290"/>
        <xdr:cNvCxnSpPr/>
      </xdr:nvCxnSpPr>
      <xdr:spPr>
        <a:xfrm flipV="1">
          <a:off x="2019300" y="143236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94" name="n_3aveValue【福祉施設】&#10;有形固定資産減価償却率"/>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295" name="n_1mainValue【福祉施設】&#10;有形固定資産減価償却率"/>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135272</xdr:rowOff>
    </xdr:from>
    <xdr:ext cx="405111" cy="259045"/>
    <xdr:sp macro="" textlink="">
      <xdr:nvSpPr>
        <xdr:cNvPr id="296" name="n_2mainValue【福祉施設】&#10;有形固定資産減価償却率"/>
        <xdr:cNvSpPr txBox="1"/>
      </xdr:nvSpPr>
      <xdr:spPr>
        <a:xfrm>
          <a:off x="2705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9541</xdr:rowOff>
    </xdr:from>
    <xdr:ext cx="405111" cy="259045"/>
    <xdr:sp macro="" textlink="">
      <xdr:nvSpPr>
        <xdr:cNvPr id="297" name="n_3mainValue【福祉施設】&#10;有形固定資産減価償却率"/>
        <xdr:cNvSpPr txBox="1"/>
      </xdr:nvSpPr>
      <xdr:spPr>
        <a:xfrm>
          <a:off x="1816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2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107950</xdr:rowOff>
    </xdr:from>
    <xdr:to>
      <xdr:col>41</xdr:col>
      <xdr:colOff>101600</xdr:colOff>
      <xdr:row>82</xdr:row>
      <xdr:rowOff>38100</xdr:rowOff>
    </xdr:to>
    <xdr:sp macro="" textlink="">
      <xdr:nvSpPr>
        <xdr:cNvPr id="330" name="フローチャート: 判断 329"/>
        <xdr:cNvSpPr/>
      </xdr:nvSpPr>
      <xdr:spPr>
        <a:xfrm>
          <a:off x="7810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127000</xdr:rowOff>
    </xdr:from>
    <xdr:to>
      <xdr:col>55</xdr:col>
      <xdr:colOff>50800</xdr:colOff>
      <xdr:row>79</xdr:row>
      <xdr:rowOff>57150</xdr:rowOff>
    </xdr:to>
    <xdr:sp macro="" textlink="">
      <xdr:nvSpPr>
        <xdr:cNvPr id="336" name="楕円 335"/>
        <xdr:cNvSpPr/>
      </xdr:nvSpPr>
      <xdr:spPr>
        <a:xfrm>
          <a:off x="104267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149877</xdr:rowOff>
    </xdr:from>
    <xdr:ext cx="469744" cy="259045"/>
    <xdr:sp macro="" textlink="">
      <xdr:nvSpPr>
        <xdr:cNvPr id="337" name="【福祉施設】&#10;一人当たり面積該当値テキスト"/>
        <xdr:cNvSpPr txBox="1"/>
      </xdr:nvSpPr>
      <xdr:spPr>
        <a:xfrm>
          <a:off x="10515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127000</xdr:rowOff>
    </xdr:from>
    <xdr:to>
      <xdr:col>50</xdr:col>
      <xdr:colOff>165100</xdr:colOff>
      <xdr:row>79</xdr:row>
      <xdr:rowOff>57150</xdr:rowOff>
    </xdr:to>
    <xdr:sp macro="" textlink="">
      <xdr:nvSpPr>
        <xdr:cNvPr id="338" name="楕円 337"/>
        <xdr:cNvSpPr/>
      </xdr:nvSpPr>
      <xdr:spPr>
        <a:xfrm>
          <a:off x="9588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6350</xdr:rowOff>
    </xdr:from>
    <xdr:to>
      <xdr:col>55</xdr:col>
      <xdr:colOff>0</xdr:colOff>
      <xdr:row>79</xdr:row>
      <xdr:rowOff>6350</xdr:rowOff>
    </xdr:to>
    <xdr:cxnSp macro="">
      <xdr:nvCxnSpPr>
        <xdr:cNvPr id="339" name="直線コネクタ 338"/>
        <xdr:cNvCxnSpPr/>
      </xdr:nvCxnSpPr>
      <xdr:spPr>
        <a:xfrm>
          <a:off x="9639300" y="1355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139700</xdr:rowOff>
    </xdr:from>
    <xdr:to>
      <xdr:col>46</xdr:col>
      <xdr:colOff>38100</xdr:colOff>
      <xdr:row>79</xdr:row>
      <xdr:rowOff>69850</xdr:rowOff>
    </xdr:to>
    <xdr:sp macro="" textlink="">
      <xdr:nvSpPr>
        <xdr:cNvPr id="340" name="楕円 339"/>
        <xdr:cNvSpPr/>
      </xdr:nvSpPr>
      <xdr:spPr>
        <a:xfrm>
          <a:off x="8699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6350</xdr:rowOff>
    </xdr:from>
    <xdr:to>
      <xdr:col>50</xdr:col>
      <xdr:colOff>114300</xdr:colOff>
      <xdr:row>79</xdr:row>
      <xdr:rowOff>19050</xdr:rowOff>
    </xdr:to>
    <xdr:cxnSp macro="">
      <xdr:nvCxnSpPr>
        <xdr:cNvPr id="341" name="直線コネクタ 340"/>
        <xdr:cNvCxnSpPr/>
      </xdr:nvCxnSpPr>
      <xdr:spPr>
        <a:xfrm flipV="1">
          <a:off x="8750300" y="1355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114300</xdr:rowOff>
    </xdr:from>
    <xdr:to>
      <xdr:col>41</xdr:col>
      <xdr:colOff>101600</xdr:colOff>
      <xdr:row>79</xdr:row>
      <xdr:rowOff>44450</xdr:rowOff>
    </xdr:to>
    <xdr:sp macro="" textlink="">
      <xdr:nvSpPr>
        <xdr:cNvPr id="342" name="楕円 341"/>
        <xdr:cNvSpPr/>
      </xdr:nvSpPr>
      <xdr:spPr>
        <a:xfrm>
          <a:off x="7810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165100</xdr:rowOff>
    </xdr:from>
    <xdr:to>
      <xdr:col>45</xdr:col>
      <xdr:colOff>177800</xdr:colOff>
      <xdr:row>79</xdr:row>
      <xdr:rowOff>19050</xdr:rowOff>
    </xdr:to>
    <xdr:cxnSp macro="">
      <xdr:nvCxnSpPr>
        <xdr:cNvPr id="343" name="直線コネクタ 342"/>
        <xdr:cNvCxnSpPr/>
      </xdr:nvCxnSpPr>
      <xdr:spPr>
        <a:xfrm>
          <a:off x="7861300" y="1353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44" name="n_1aveValue【福祉施設】&#10;一人当たり面積"/>
        <xdr:cNvSpPr txBox="1"/>
      </xdr:nvSpPr>
      <xdr:spPr>
        <a:xfrm>
          <a:off x="9391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45"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29227</xdr:rowOff>
    </xdr:from>
    <xdr:ext cx="469744" cy="259045"/>
    <xdr:sp macro="" textlink="">
      <xdr:nvSpPr>
        <xdr:cNvPr id="346" name="n_3aveValue【福祉施設】&#10;一人当たり面積"/>
        <xdr:cNvSpPr txBox="1"/>
      </xdr:nvSpPr>
      <xdr:spPr>
        <a:xfrm>
          <a:off x="7626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73677</xdr:rowOff>
    </xdr:from>
    <xdr:ext cx="469744" cy="259045"/>
    <xdr:sp macro="" textlink="">
      <xdr:nvSpPr>
        <xdr:cNvPr id="347" name="n_1mainValue【福祉施設】&#10;一人当たり面積"/>
        <xdr:cNvSpPr txBox="1"/>
      </xdr:nvSpPr>
      <xdr:spPr>
        <a:xfrm>
          <a:off x="9391727"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86377</xdr:rowOff>
    </xdr:from>
    <xdr:ext cx="469744" cy="259045"/>
    <xdr:sp macro="" textlink="">
      <xdr:nvSpPr>
        <xdr:cNvPr id="348" name="n_2mainValue【福祉施設】&#10;一人当たり面積"/>
        <xdr:cNvSpPr txBox="1"/>
      </xdr:nvSpPr>
      <xdr:spPr>
        <a:xfrm>
          <a:off x="8515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60977</xdr:rowOff>
    </xdr:from>
    <xdr:ext cx="469744" cy="259045"/>
    <xdr:sp macro="" textlink="">
      <xdr:nvSpPr>
        <xdr:cNvPr id="349" name="n_3mainValue【福祉施設】&#10;一人当たり面積"/>
        <xdr:cNvSpPr txBox="1"/>
      </xdr:nvSpPr>
      <xdr:spPr>
        <a:xfrm>
          <a:off x="76264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80"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384" name="フローチャート: 判断 383"/>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390" name="楕円 389"/>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391" name="【市民会館】&#10;有形固定資産減価償却率該当値テキスト"/>
        <xdr:cNvSpPr txBox="1"/>
      </xdr:nvSpPr>
      <xdr:spPr>
        <a:xfrm>
          <a:off x="4673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392" name="楕円 391"/>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157843</xdr:rowOff>
    </xdr:to>
    <xdr:cxnSp macro="">
      <xdr:nvCxnSpPr>
        <xdr:cNvPr id="393" name="直線コネクタ 392"/>
        <xdr:cNvCxnSpPr/>
      </xdr:nvCxnSpPr>
      <xdr:spPr>
        <a:xfrm flipV="1">
          <a:off x="3797300" y="176098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142966</xdr:rowOff>
    </xdr:from>
    <xdr:to>
      <xdr:col>15</xdr:col>
      <xdr:colOff>101600</xdr:colOff>
      <xdr:row>103</xdr:row>
      <xdr:rowOff>73116</xdr:rowOff>
    </xdr:to>
    <xdr:sp macro="" textlink="">
      <xdr:nvSpPr>
        <xdr:cNvPr id="394" name="楕円 393"/>
        <xdr:cNvSpPr/>
      </xdr:nvSpPr>
      <xdr:spPr>
        <a:xfrm>
          <a:off x="2857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157843</xdr:rowOff>
    </xdr:from>
    <xdr:to>
      <xdr:col>19</xdr:col>
      <xdr:colOff>177800</xdr:colOff>
      <xdr:row>103</xdr:row>
      <xdr:rowOff>22316</xdr:rowOff>
    </xdr:to>
    <xdr:cxnSp macro="">
      <xdr:nvCxnSpPr>
        <xdr:cNvPr id="395" name="直線コネクタ 394"/>
        <xdr:cNvCxnSpPr/>
      </xdr:nvCxnSpPr>
      <xdr:spPr>
        <a:xfrm flipV="1">
          <a:off x="2908300" y="1764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76019</xdr:rowOff>
    </xdr:from>
    <xdr:to>
      <xdr:col>10</xdr:col>
      <xdr:colOff>165100</xdr:colOff>
      <xdr:row>104</xdr:row>
      <xdr:rowOff>6169</xdr:rowOff>
    </xdr:to>
    <xdr:sp macro="" textlink="">
      <xdr:nvSpPr>
        <xdr:cNvPr id="396" name="楕円 395"/>
        <xdr:cNvSpPr/>
      </xdr:nvSpPr>
      <xdr:spPr>
        <a:xfrm>
          <a:off x="1968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22316</xdr:rowOff>
    </xdr:from>
    <xdr:to>
      <xdr:col>15</xdr:col>
      <xdr:colOff>50800</xdr:colOff>
      <xdr:row>103</xdr:row>
      <xdr:rowOff>126819</xdr:rowOff>
    </xdr:to>
    <xdr:cxnSp macro="">
      <xdr:nvCxnSpPr>
        <xdr:cNvPr id="397" name="直線コネクタ 396"/>
        <xdr:cNvCxnSpPr/>
      </xdr:nvCxnSpPr>
      <xdr:spPr>
        <a:xfrm flipV="1">
          <a:off x="2019300" y="1768166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88735</xdr:rowOff>
    </xdr:from>
    <xdr:ext cx="405111" cy="259045"/>
    <xdr:sp macro="" textlink="">
      <xdr:nvSpPr>
        <xdr:cNvPr id="398"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99"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64243</xdr:rowOff>
    </xdr:from>
    <xdr:ext cx="405111" cy="259045"/>
    <xdr:sp macro="" textlink="">
      <xdr:nvSpPr>
        <xdr:cNvPr id="400" name="n_3aveValue【市民会館】&#10;有形固定資産減価償却率"/>
        <xdr:cNvSpPr txBox="1"/>
      </xdr:nvSpPr>
      <xdr:spPr>
        <a:xfrm>
          <a:off x="1816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53720</xdr:rowOff>
    </xdr:from>
    <xdr:ext cx="405111" cy="259045"/>
    <xdr:sp macro="" textlink="">
      <xdr:nvSpPr>
        <xdr:cNvPr id="401" name="n_1mainValue【市民会館】&#10;有形固定資産減価償却率"/>
        <xdr:cNvSpPr txBox="1"/>
      </xdr:nvSpPr>
      <xdr:spPr>
        <a:xfrm>
          <a:off x="3582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89643</xdr:rowOff>
    </xdr:from>
    <xdr:ext cx="405111" cy="259045"/>
    <xdr:sp macro="" textlink="">
      <xdr:nvSpPr>
        <xdr:cNvPr id="402" name="n_2mainValue【市民会館】&#10;有形固定資産減価償却率"/>
        <xdr:cNvSpPr txBox="1"/>
      </xdr:nvSpPr>
      <xdr:spPr>
        <a:xfrm>
          <a:off x="2705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22696</xdr:rowOff>
    </xdr:from>
    <xdr:ext cx="405111" cy="259045"/>
    <xdr:sp macro="" textlink="">
      <xdr:nvSpPr>
        <xdr:cNvPr id="403" name="n_3mainValue【市民会館】&#10;有形固定資産減価償却率"/>
        <xdr:cNvSpPr txBox="1"/>
      </xdr:nvSpPr>
      <xdr:spPr>
        <a:xfrm>
          <a:off x="1816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0" name="【市民会館】&#10;一人当たり面積平均値テキスト"/>
        <xdr:cNvSpPr txBox="1"/>
      </xdr:nvSpPr>
      <xdr:spPr>
        <a:xfrm>
          <a:off x="10515600" y="1790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144272</xdr:rowOff>
    </xdr:from>
    <xdr:to>
      <xdr:col>41</xdr:col>
      <xdr:colOff>101600</xdr:colOff>
      <xdr:row>105</xdr:row>
      <xdr:rowOff>74422</xdr:rowOff>
    </xdr:to>
    <xdr:sp macro="" textlink="">
      <xdr:nvSpPr>
        <xdr:cNvPr id="434" name="フローチャート: 判断 433"/>
        <xdr:cNvSpPr/>
      </xdr:nvSpPr>
      <xdr:spPr>
        <a:xfrm>
          <a:off x="7810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68835</xdr:rowOff>
    </xdr:from>
    <xdr:to>
      <xdr:col>55</xdr:col>
      <xdr:colOff>50800</xdr:colOff>
      <xdr:row>105</xdr:row>
      <xdr:rowOff>170435</xdr:rowOff>
    </xdr:to>
    <xdr:sp macro="" textlink="">
      <xdr:nvSpPr>
        <xdr:cNvPr id="440" name="楕円 439"/>
        <xdr:cNvSpPr/>
      </xdr:nvSpPr>
      <xdr:spPr>
        <a:xfrm>
          <a:off x="104267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47262</xdr:rowOff>
    </xdr:from>
    <xdr:ext cx="469744" cy="259045"/>
    <xdr:sp macro="" textlink="">
      <xdr:nvSpPr>
        <xdr:cNvPr id="441" name="【市民会館】&#10;一人当たり面積該当値テキスト"/>
        <xdr:cNvSpPr txBox="1"/>
      </xdr:nvSpPr>
      <xdr:spPr>
        <a:xfrm>
          <a:off x="10515600"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68835</xdr:rowOff>
    </xdr:from>
    <xdr:to>
      <xdr:col>50</xdr:col>
      <xdr:colOff>165100</xdr:colOff>
      <xdr:row>105</xdr:row>
      <xdr:rowOff>170435</xdr:rowOff>
    </xdr:to>
    <xdr:sp macro="" textlink="">
      <xdr:nvSpPr>
        <xdr:cNvPr id="442" name="楕円 441"/>
        <xdr:cNvSpPr/>
      </xdr:nvSpPr>
      <xdr:spPr>
        <a:xfrm>
          <a:off x="9588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119635</xdr:rowOff>
    </xdr:from>
    <xdr:to>
      <xdr:col>55</xdr:col>
      <xdr:colOff>0</xdr:colOff>
      <xdr:row>105</xdr:row>
      <xdr:rowOff>119635</xdr:rowOff>
    </xdr:to>
    <xdr:cxnSp macro="">
      <xdr:nvCxnSpPr>
        <xdr:cNvPr id="443" name="直線コネクタ 442"/>
        <xdr:cNvCxnSpPr/>
      </xdr:nvCxnSpPr>
      <xdr:spPr>
        <a:xfrm>
          <a:off x="9639300" y="1812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68835</xdr:rowOff>
    </xdr:from>
    <xdr:to>
      <xdr:col>46</xdr:col>
      <xdr:colOff>38100</xdr:colOff>
      <xdr:row>105</xdr:row>
      <xdr:rowOff>170435</xdr:rowOff>
    </xdr:to>
    <xdr:sp macro="" textlink="">
      <xdr:nvSpPr>
        <xdr:cNvPr id="444" name="楕円 443"/>
        <xdr:cNvSpPr/>
      </xdr:nvSpPr>
      <xdr:spPr>
        <a:xfrm>
          <a:off x="8699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119635</xdr:rowOff>
    </xdr:from>
    <xdr:to>
      <xdr:col>50</xdr:col>
      <xdr:colOff>114300</xdr:colOff>
      <xdr:row>105</xdr:row>
      <xdr:rowOff>119635</xdr:rowOff>
    </xdr:to>
    <xdr:cxnSp macro="">
      <xdr:nvCxnSpPr>
        <xdr:cNvPr id="445" name="直線コネクタ 444"/>
        <xdr:cNvCxnSpPr/>
      </xdr:nvCxnSpPr>
      <xdr:spPr>
        <a:xfrm>
          <a:off x="8750300" y="1812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164846</xdr:rowOff>
    </xdr:from>
    <xdr:to>
      <xdr:col>41</xdr:col>
      <xdr:colOff>101600</xdr:colOff>
      <xdr:row>102</xdr:row>
      <xdr:rowOff>94996</xdr:rowOff>
    </xdr:to>
    <xdr:sp macro="" textlink="">
      <xdr:nvSpPr>
        <xdr:cNvPr id="446" name="楕円 445"/>
        <xdr:cNvSpPr/>
      </xdr:nvSpPr>
      <xdr:spPr>
        <a:xfrm>
          <a:off x="7810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44196</xdr:rowOff>
    </xdr:from>
    <xdr:to>
      <xdr:col>45</xdr:col>
      <xdr:colOff>177800</xdr:colOff>
      <xdr:row>105</xdr:row>
      <xdr:rowOff>119635</xdr:rowOff>
    </xdr:to>
    <xdr:cxnSp macro="">
      <xdr:nvCxnSpPr>
        <xdr:cNvPr id="447" name="直線コネクタ 446"/>
        <xdr:cNvCxnSpPr/>
      </xdr:nvCxnSpPr>
      <xdr:spPr>
        <a:xfrm>
          <a:off x="7861300" y="17532096"/>
          <a:ext cx="889000" cy="5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48"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49"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65549</xdr:rowOff>
    </xdr:from>
    <xdr:ext cx="469744" cy="259045"/>
    <xdr:sp macro="" textlink="">
      <xdr:nvSpPr>
        <xdr:cNvPr id="450" name="n_3aveValue【市民会館】&#10;一人当たり面積"/>
        <xdr:cNvSpPr txBox="1"/>
      </xdr:nvSpPr>
      <xdr:spPr>
        <a:xfrm>
          <a:off x="7626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161562</xdr:rowOff>
    </xdr:from>
    <xdr:ext cx="469744" cy="259045"/>
    <xdr:sp macro="" textlink="">
      <xdr:nvSpPr>
        <xdr:cNvPr id="451" name="n_1mainValue【市民会館】&#10;一人当たり面積"/>
        <xdr:cNvSpPr txBox="1"/>
      </xdr:nvSpPr>
      <xdr:spPr>
        <a:xfrm>
          <a:off x="9391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161562</xdr:rowOff>
    </xdr:from>
    <xdr:ext cx="469744" cy="259045"/>
    <xdr:sp macro="" textlink="">
      <xdr:nvSpPr>
        <xdr:cNvPr id="452" name="n_2mainValue【市民会館】&#10;一人当たり面積"/>
        <xdr:cNvSpPr txBox="1"/>
      </xdr:nvSpPr>
      <xdr:spPr>
        <a:xfrm>
          <a:off x="8515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111523</xdr:rowOff>
    </xdr:from>
    <xdr:ext cx="469744" cy="259045"/>
    <xdr:sp macro="" textlink="">
      <xdr:nvSpPr>
        <xdr:cNvPr id="453" name="n_3mainValue【市民会館】&#10;一人当たり面積"/>
        <xdr:cNvSpPr txBox="1"/>
      </xdr:nvSpPr>
      <xdr:spPr>
        <a:xfrm>
          <a:off x="76264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51526</xdr:rowOff>
    </xdr:from>
    <xdr:to>
      <xdr:col>72</xdr:col>
      <xdr:colOff>38100</xdr:colOff>
      <xdr:row>35</xdr:row>
      <xdr:rowOff>153126</xdr:rowOff>
    </xdr:to>
    <xdr:sp macro="" textlink="">
      <xdr:nvSpPr>
        <xdr:cNvPr id="488" name="フローチャート: 判断 487"/>
        <xdr:cNvSpPr/>
      </xdr:nvSpPr>
      <xdr:spPr>
        <a:xfrm>
          <a:off x="1365250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4173</xdr:rowOff>
    </xdr:from>
    <xdr:to>
      <xdr:col>85</xdr:col>
      <xdr:colOff>177800</xdr:colOff>
      <xdr:row>35</xdr:row>
      <xdr:rowOff>105773</xdr:rowOff>
    </xdr:to>
    <xdr:sp macro="" textlink="">
      <xdr:nvSpPr>
        <xdr:cNvPr id="494" name="楕円 493"/>
        <xdr:cNvSpPr/>
      </xdr:nvSpPr>
      <xdr:spPr>
        <a:xfrm>
          <a:off x="16268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27050</xdr:rowOff>
    </xdr:from>
    <xdr:ext cx="405111" cy="259045"/>
    <xdr:sp macro="" textlink="">
      <xdr:nvSpPr>
        <xdr:cNvPr id="495" name="【一般廃棄物処理施設】&#10;有形固定資産減価償却率該当値テキスト"/>
        <xdr:cNvSpPr txBox="1"/>
      </xdr:nvSpPr>
      <xdr:spPr>
        <a:xfrm>
          <a:off x="16357600"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31931</xdr:rowOff>
    </xdr:from>
    <xdr:to>
      <xdr:col>81</xdr:col>
      <xdr:colOff>101600</xdr:colOff>
      <xdr:row>35</xdr:row>
      <xdr:rowOff>133531</xdr:rowOff>
    </xdr:to>
    <xdr:sp macro="" textlink="">
      <xdr:nvSpPr>
        <xdr:cNvPr id="496" name="楕円 495"/>
        <xdr:cNvSpPr/>
      </xdr:nvSpPr>
      <xdr:spPr>
        <a:xfrm>
          <a:off x="15430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54973</xdr:rowOff>
    </xdr:from>
    <xdr:to>
      <xdr:col>85</xdr:col>
      <xdr:colOff>127000</xdr:colOff>
      <xdr:row>35</xdr:row>
      <xdr:rowOff>82731</xdr:rowOff>
    </xdr:to>
    <xdr:cxnSp macro="">
      <xdr:nvCxnSpPr>
        <xdr:cNvPr id="497" name="直線コネクタ 496"/>
        <xdr:cNvCxnSpPr/>
      </xdr:nvCxnSpPr>
      <xdr:spPr>
        <a:xfrm flipV="1">
          <a:off x="15481300" y="60557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62956</xdr:rowOff>
    </xdr:from>
    <xdr:to>
      <xdr:col>76</xdr:col>
      <xdr:colOff>165100</xdr:colOff>
      <xdr:row>35</xdr:row>
      <xdr:rowOff>164556</xdr:rowOff>
    </xdr:to>
    <xdr:sp macro="" textlink="">
      <xdr:nvSpPr>
        <xdr:cNvPr id="498" name="楕円 497"/>
        <xdr:cNvSpPr/>
      </xdr:nvSpPr>
      <xdr:spPr>
        <a:xfrm>
          <a:off x="14541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82731</xdr:rowOff>
    </xdr:from>
    <xdr:to>
      <xdr:col>81</xdr:col>
      <xdr:colOff>50800</xdr:colOff>
      <xdr:row>35</xdr:row>
      <xdr:rowOff>113756</xdr:rowOff>
    </xdr:to>
    <xdr:cxnSp macro="">
      <xdr:nvCxnSpPr>
        <xdr:cNvPr id="499" name="直線コネクタ 498"/>
        <xdr:cNvCxnSpPr/>
      </xdr:nvCxnSpPr>
      <xdr:spPr>
        <a:xfrm flipV="1">
          <a:off x="14592300" y="60834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89081</xdr:rowOff>
    </xdr:from>
    <xdr:to>
      <xdr:col>72</xdr:col>
      <xdr:colOff>38100</xdr:colOff>
      <xdr:row>36</xdr:row>
      <xdr:rowOff>19231</xdr:rowOff>
    </xdr:to>
    <xdr:sp macro="" textlink="">
      <xdr:nvSpPr>
        <xdr:cNvPr id="500" name="楕円 499"/>
        <xdr:cNvSpPr/>
      </xdr:nvSpPr>
      <xdr:spPr>
        <a:xfrm>
          <a:off x="13652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113756</xdr:rowOff>
    </xdr:from>
    <xdr:to>
      <xdr:col>76</xdr:col>
      <xdr:colOff>114300</xdr:colOff>
      <xdr:row>35</xdr:row>
      <xdr:rowOff>139881</xdr:rowOff>
    </xdr:to>
    <xdr:cxnSp macro="">
      <xdr:nvCxnSpPr>
        <xdr:cNvPr id="501" name="直線コネクタ 500"/>
        <xdr:cNvCxnSpPr/>
      </xdr:nvCxnSpPr>
      <xdr:spPr>
        <a:xfrm flipV="1">
          <a:off x="13703300" y="61145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2"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3"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169653</xdr:rowOff>
    </xdr:from>
    <xdr:ext cx="405111" cy="259045"/>
    <xdr:sp macro="" textlink="">
      <xdr:nvSpPr>
        <xdr:cNvPr id="504" name="n_3aveValue【一般廃棄物処理施設】&#10;有形固定資産減価償却率"/>
        <xdr:cNvSpPr txBox="1"/>
      </xdr:nvSpPr>
      <xdr:spPr>
        <a:xfrm>
          <a:off x="13500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150058</xdr:rowOff>
    </xdr:from>
    <xdr:ext cx="405111" cy="259045"/>
    <xdr:sp macro="" textlink="">
      <xdr:nvSpPr>
        <xdr:cNvPr id="505" name="n_1mainValue【一般廃棄物処理施設】&#10;有形固定資産減価償却率"/>
        <xdr:cNvSpPr txBox="1"/>
      </xdr:nvSpPr>
      <xdr:spPr>
        <a:xfrm>
          <a:off x="152660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9633</xdr:rowOff>
    </xdr:from>
    <xdr:ext cx="405111" cy="259045"/>
    <xdr:sp macro="" textlink="">
      <xdr:nvSpPr>
        <xdr:cNvPr id="506" name="n_2mainValue【一般廃棄物処理施設】&#10;有形固定資産減価償却率"/>
        <xdr:cNvSpPr txBox="1"/>
      </xdr:nvSpPr>
      <xdr:spPr>
        <a:xfrm>
          <a:off x="14389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10358</xdr:rowOff>
    </xdr:from>
    <xdr:ext cx="405111" cy="259045"/>
    <xdr:sp macro="" textlink="">
      <xdr:nvSpPr>
        <xdr:cNvPr id="507" name="n_3mainValue【一般廃棄物処理施設】&#10;有形固定資産減価償却率"/>
        <xdr:cNvSpPr txBox="1"/>
      </xdr:nvSpPr>
      <xdr:spPr>
        <a:xfrm>
          <a:off x="13500744" y="618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534"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31797</xdr:rowOff>
    </xdr:from>
    <xdr:to>
      <xdr:col>102</xdr:col>
      <xdr:colOff>165100</xdr:colOff>
      <xdr:row>39</xdr:row>
      <xdr:rowOff>133397</xdr:rowOff>
    </xdr:to>
    <xdr:sp macro="" textlink="">
      <xdr:nvSpPr>
        <xdr:cNvPr id="538" name="フローチャート: 判断 537"/>
        <xdr:cNvSpPr/>
      </xdr:nvSpPr>
      <xdr:spPr>
        <a:xfrm>
          <a:off x="19494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106325</xdr:rowOff>
    </xdr:from>
    <xdr:to>
      <xdr:col>116</xdr:col>
      <xdr:colOff>114300</xdr:colOff>
      <xdr:row>38</xdr:row>
      <xdr:rowOff>36475</xdr:rowOff>
    </xdr:to>
    <xdr:sp macro="" textlink="">
      <xdr:nvSpPr>
        <xdr:cNvPr id="544" name="楕円 543"/>
        <xdr:cNvSpPr/>
      </xdr:nvSpPr>
      <xdr:spPr>
        <a:xfrm>
          <a:off x="22110700" y="64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129202</xdr:rowOff>
    </xdr:from>
    <xdr:ext cx="599010" cy="259045"/>
    <xdr:sp macro="" textlink="">
      <xdr:nvSpPr>
        <xdr:cNvPr id="545" name="【一般廃棄物処理施設】&#10;一人当たり有形固定資産（償却資産）額該当値テキスト"/>
        <xdr:cNvSpPr txBox="1"/>
      </xdr:nvSpPr>
      <xdr:spPr>
        <a:xfrm>
          <a:off x="22199600" y="630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98163</xdr:rowOff>
    </xdr:from>
    <xdr:to>
      <xdr:col>112</xdr:col>
      <xdr:colOff>38100</xdr:colOff>
      <xdr:row>38</xdr:row>
      <xdr:rowOff>28313</xdr:rowOff>
    </xdr:to>
    <xdr:sp macro="" textlink="">
      <xdr:nvSpPr>
        <xdr:cNvPr id="546" name="楕円 545"/>
        <xdr:cNvSpPr/>
      </xdr:nvSpPr>
      <xdr:spPr>
        <a:xfrm>
          <a:off x="21272500" y="64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148963</xdr:rowOff>
    </xdr:from>
    <xdr:to>
      <xdr:col>116</xdr:col>
      <xdr:colOff>63500</xdr:colOff>
      <xdr:row>37</xdr:row>
      <xdr:rowOff>157125</xdr:rowOff>
    </xdr:to>
    <xdr:cxnSp macro="">
      <xdr:nvCxnSpPr>
        <xdr:cNvPr id="547" name="直線コネクタ 546"/>
        <xdr:cNvCxnSpPr/>
      </xdr:nvCxnSpPr>
      <xdr:spPr>
        <a:xfrm>
          <a:off x="21323300" y="6492613"/>
          <a:ext cx="8382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99270</xdr:rowOff>
    </xdr:from>
    <xdr:to>
      <xdr:col>107</xdr:col>
      <xdr:colOff>101600</xdr:colOff>
      <xdr:row>38</xdr:row>
      <xdr:rowOff>29420</xdr:rowOff>
    </xdr:to>
    <xdr:sp macro="" textlink="">
      <xdr:nvSpPr>
        <xdr:cNvPr id="548" name="楕円 547"/>
        <xdr:cNvSpPr/>
      </xdr:nvSpPr>
      <xdr:spPr>
        <a:xfrm>
          <a:off x="20383500" y="64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148963</xdr:rowOff>
    </xdr:from>
    <xdr:to>
      <xdr:col>111</xdr:col>
      <xdr:colOff>177800</xdr:colOff>
      <xdr:row>37</xdr:row>
      <xdr:rowOff>150070</xdr:rowOff>
    </xdr:to>
    <xdr:cxnSp macro="">
      <xdr:nvCxnSpPr>
        <xdr:cNvPr id="549" name="直線コネクタ 548"/>
        <xdr:cNvCxnSpPr/>
      </xdr:nvCxnSpPr>
      <xdr:spPr>
        <a:xfrm flipV="1">
          <a:off x="20434300" y="6492613"/>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99224</xdr:rowOff>
    </xdr:from>
    <xdr:to>
      <xdr:col>102</xdr:col>
      <xdr:colOff>165100</xdr:colOff>
      <xdr:row>38</xdr:row>
      <xdr:rowOff>29374</xdr:rowOff>
    </xdr:to>
    <xdr:sp macro="" textlink="">
      <xdr:nvSpPr>
        <xdr:cNvPr id="550" name="楕円 549"/>
        <xdr:cNvSpPr/>
      </xdr:nvSpPr>
      <xdr:spPr>
        <a:xfrm>
          <a:off x="19494500" y="64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150024</xdr:rowOff>
    </xdr:from>
    <xdr:to>
      <xdr:col>107</xdr:col>
      <xdr:colOff>50800</xdr:colOff>
      <xdr:row>37</xdr:row>
      <xdr:rowOff>150070</xdr:rowOff>
    </xdr:to>
    <xdr:cxnSp macro="">
      <xdr:nvCxnSpPr>
        <xdr:cNvPr id="551" name="直線コネクタ 550"/>
        <xdr:cNvCxnSpPr/>
      </xdr:nvCxnSpPr>
      <xdr:spPr>
        <a:xfrm>
          <a:off x="19545300" y="649367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52"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553" name="n_2aveValue【一般廃棄物処理施設】&#10;一人当たり有形固定資産（償却資産）額"/>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124524</xdr:rowOff>
    </xdr:from>
    <xdr:ext cx="534377" cy="259045"/>
    <xdr:sp macro="" textlink="">
      <xdr:nvSpPr>
        <xdr:cNvPr id="554" name="n_3aveValue【一般廃棄物処理施設】&#10;一人当たり有形固定資産（償却資産）額"/>
        <xdr:cNvSpPr txBox="1"/>
      </xdr:nvSpPr>
      <xdr:spPr>
        <a:xfrm>
          <a:off x="19278111" y="68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44840</xdr:rowOff>
    </xdr:from>
    <xdr:ext cx="599010" cy="259045"/>
    <xdr:sp macro="" textlink="">
      <xdr:nvSpPr>
        <xdr:cNvPr id="555" name="n_1mainValue【一般廃棄物処理施設】&#10;一人当たり有形固定資産（償却資産）額"/>
        <xdr:cNvSpPr txBox="1"/>
      </xdr:nvSpPr>
      <xdr:spPr>
        <a:xfrm>
          <a:off x="21011095" y="62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45947</xdr:rowOff>
    </xdr:from>
    <xdr:ext cx="599010" cy="259045"/>
    <xdr:sp macro="" textlink="">
      <xdr:nvSpPr>
        <xdr:cNvPr id="556" name="n_2mainValue【一般廃棄物処理施設】&#10;一人当たり有形固定資産（償却資産）額"/>
        <xdr:cNvSpPr txBox="1"/>
      </xdr:nvSpPr>
      <xdr:spPr>
        <a:xfrm>
          <a:off x="20134795" y="621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45901</xdr:rowOff>
    </xdr:from>
    <xdr:ext cx="599010" cy="259045"/>
    <xdr:sp macro="" textlink="">
      <xdr:nvSpPr>
        <xdr:cNvPr id="557" name="n_3mainValue【一般廃棄物処理施設】&#10;一人当たり有形固定資産（償却資産）額"/>
        <xdr:cNvSpPr txBox="1"/>
      </xdr:nvSpPr>
      <xdr:spPr>
        <a:xfrm>
          <a:off x="19245795" y="621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586" name="【保健センター・保健所】&#10;有形固定資産減価償却率平均値テキスト"/>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74930</xdr:rowOff>
    </xdr:from>
    <xdr:to>
      <xdr:col>72</xdr:col>
      <xdr:colOff>38100</xdr:colOff>
      <xdr:row>60</xdr:row>
      <xdr:rowOff>5080</xdr:rowOff>
    </xdr:to>
    <xdr:sp macro="" textlink="">
      <xdr:nvSpPr>
        <xdr:cNvPr id="590" name="フローチャート: 判断 589"/>
        <xdr:cNvSpPr/>
      </xdr:nvSpPr>
      <xdr:spPr>
        <a:xfrm>
          <a:off x="1365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46355</xdr:rowOff>
    </xdr:from>
    <xdr:to>
      <xdr:col>85</xdr:col>
      <xdr:colOff>177800</xdr:colOff>
      <xdr:row>63</xdr:row>
      <xdr:rowOff>147955</xdr:rowOff>
    </xdr:to>
    <xdr:sp macro="" textlink="">
      <xdr:nvSpPr>
        <xdr:cNvPr id="596" name="楕円 595"/>
        <xdr:cNvSpPr/>
      </xdr:nvSpPr>
      <xdr:spPr>
        <a:xfrm>
          <a:off x="162687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132732</xdr:rowOff>
    </xdr:from>
    <xdr:ext cx="340478" cy="259045"/>
    <xdr:sp macro="" textlink="">
      <xdr:nvSpPr>
        <xdr:cNvPr id="597" name="【保健センター・保健所】&#10;有形固定資産減価償却率該当値テキスト"/>
        <xdr:cNvSpPr txBox="1"/>
      </xdr:nvSpPr>
      <xdr:spPr>
        <a:xfrm>
          <a:off x="16357600" y="10762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143510</xdr:rowOff>
    </xdr:from>
    <xdr:to>
      <xdr:col>81</xdr:col>
      <xdr:colOff>101600</xdr:colOff>
      <xdr:row>64</xdr:row>
      <xdr:rowOff>73660</xdr:rowOff>
    </xdr:to>
    <xdr:sp macro="" textlink="">
      <xdr:nvSpPr>
        <xdr:cNvPr id="598" name="楕円 597"/>
        <xdr:cNvSpPr/>
      </xdr:nvSpPr>
      <xdr:spPr>
        <a:xfrm>
          <a:off x="1543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97155</xdr:rowOff>
    </xdr:from>
    <xdr:to>
      <xdr:col>85</xdr:col>
      <xdr:colOff>127000</xdr:colOff>
      <xdr:row>64</xdr:row>
      <xdr:rowOff>22860</xdr:rowOff>
    </xdr:to>
    <xdr:cxnSp macro="">
      <xdr:nvCxnSpPr>
        <xdr:cNvPr id="599" name="直線コネクタ 598"/>
        <xdr:cNvCxnSpPr/>
      </xdr:nvCxnSpPr>
      <xdr:spPr>
        <a:xfrm flipV="1">
          <a:off x="15481300" y="1089850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600" name="楕円 599"/>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64</xdr:row>
      <xdr:rowOff>22860</xdr:rowOff>
    </xdr:to>
    <xdr:cxnSp macro="">
      <xdr:nvCxnSpPr>
        <xdr:cNvPr id="601" name="直線コネクタ 600"/>
        <xdr:cNvCxnSpPr/>
      </xdr:nvCxnSpPr>
      <xdr:spPr>
        <a:xfrm>
          <a:off x="14592300" y="994410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02" name="楕円 601"/>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38100</xdr:rowOff>
    </xdr:to>
    <xdr:cxnSp macro="">
      <xdr:nvCxnSpPr>
        <xdr:cNvPr id="603" name="直線コネクタ 602"/>
        <xdr:cNvCxnSpPr/>
      </xdr:nvCxnSpPr>
      <xdr:spPr>
        <a:xfrm flipV="1">
          <a:off x="13703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604" name="n_1ave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5"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167657</xdr:rowOff>
    </xdr:from>
    <xdr:ext cx="405111" cy="259045"/>
    <xdr:sp macro="" textlink="">
      <xdr:nvSpPr>
        <xdr:cNvPr id="606" name="n_3aveValue【保健センター・保健所】&#10;有形固定資産減価償却率"/>
        <xdr:cNvSpPr txBox="1"/>
      </xdr:nvSpPr>
      <xdr:spPr>
        <a:xfrm>
          <a:off x="13500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64787</xdr:rowOff>
    </xdr:from>
    <xdr:ext cx="340478" cy="259045"/>
    <xdr:sp macro="" textlink="">
      <xdr:nvSpPr>
        <xdr:cNvPr id="607" name="n_1mainValue【保健センター・保健所】&#10;有形固定資産減価償却率"/>
        <xdr:cNvSpPr txBox="1"/>
      </xdr:nvSpPr>
      <xdr:spPr>
        <a:xfrm>
          <a:off x="15298361" y="1103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608" name="n_2mainValue【保健センター・保健所】&#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609" name="n_3mainValue【保健センター・保健所】&#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63500</xdr:rowOff>
    </xdr:from>
    <xdr:to>
      <xdr:col>102</xdr:col>
      <xdr:colOff>165100</xdr:colOff>
      <xdr:row>58</xdr:row>
      <xdr:rowOff>165100</xdr:rowOff>
    </xdr:to>
    <xdr:sp macro="" textlink="">
      <xdr:nvSpPr>
        <xdr:cNvPr id="640" name="フローチャート: 判断 639"/>
        <xdr:cNvSpPr/>
      </xdr:nvSpPr>
      <xdr:spPr>
        <a:xfrm>
          <a:off x="19494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646" name="楕円 645"/>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110507</xdr:rowOff>
    </xdr:from>
    <xdr:ext cx="469744" cy="259045"/>
    <xdr:sp macro="" textlink="">
      <xdr:nvSpPr>
        <xdr:cNvPr id="647" name="【保健センター・保健所】&#10;一人当たり面積該当値テキスト"/>
        <xdr:cNvSpPr txBox="1"/>
      </xdr:nvSpPr>
      <xdr:spPr>
        <a:xfrm>
          <a:off x="221996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648" name="楕円 647"/>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11430</xdr:rowOff>
    </xdr:to>
    <xdr:cxnSp macro="">
      <xdr:nvCxnSpPr>
        <xdr:cNvPr id="649" name="直線コネクタ 648"/>
        <xdr:cNvCxnSpPr/>
      </xdr:nvCxnSpPr>
      <xdr:spPr>
        <a:xfrm>
          <a:off x="21323300" y="1046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50" name="楕円 649"/>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57150</xdr:rowOff>
    </xdr:to>
    <xdr:cxnSp macro="">
      <xdr:nvCxnSpPr>
        <xdr:cNvPr id="651" name="直線コネクタ 650"/>
        <xdr:cNvCxnSpPr/>
      </xdr:nvCxnSpPr>
      <xdr:spPr>
        <a:xfrm flipV="1">
          <a:off x="20434300" y="1046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2" name="楕円 651"/>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653" name="直線コネクタ 652"/>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5"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10177</xdr:rowOff>
    </xdr:from>
    <xdr:ext cx="469744" cy="259045"/>
    <xdr:sp macro="" textlink="">
      <xdr:nvSpPr>
        <xdr:cNvPr id="656" name="n_3aveValue【保健センター・保健所】&#10;一人当たり面積"/>
        <xdr:cNvSpPr txBox="1"/>
      </xdr:nvSpPr>
      <xdr:spPr>
        <a:xfrm>
          <a:off x="19310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53357</xdr:rowOff>
    </xdr:from>
    <xdr:ext cx="469744" cy="259045"/>
    <xdr:sp macro="" textlink="">
      <xdr:nvSpPr>
        <xdr:cNvPr id="657"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8" name="n_2main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59" name="n_3main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89" name="【消防施設】&#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52070</xdr:rowOff>
    </xdr:from>
    <xdr:to>
      <xdr:col>72</xdr:col>
      <xdr:colOff>38100</xdr:colOff>
      <xdr:row>82</xdr:row>
      <xdr:rowOff>153670</xdr:rowOff>
    </xdr:to>
    <xdr:sp macro="" textlink="">
      <xdr:nvSpPr>
        <xdr:cNvPr id="693" name="フローチャート: 判断 692"/>
        <xdr:cNvSpPr/>
      </xdr:nvSpPr>
      <xdr:spPr>
        <a:xfrm>
          <a:off x="13652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57786</xdr:rowOff>
    </xdr:from>
    <xdr:to>
      <xdr:col>85</xdr:col>
      <xdr:colOff>177800</xdr:colOff>
      <xdr:row>86</xdr:row>
      <xdr:rowOff>159386</xdr:rowOff>
    </xdr:to>
    <xdr:sp macro="" textlink="">
      <xdr:nvSpPr>
        <xdr:cNvPr id="699" name="楕円 698"/>
        <xdr:cNvSpPr/>
      </xdr:nvSpPr>
      <xdr:spPr>
        <a:xfrm>
          <a:off x="162687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144163</xdr:rowOff>
    </xdr:from>
    <xdr:ext cx="405111" cy="259045"/>
    <xdr:sp macro="" textlink="">
      <xdr:nvSpPr>
        <xdr:cNvPr id="700" name="【消防施設】&#10;有形固定資産減価償却率該当値テキスト"/>
        <xdr:cNvSpPr txBox="1"/>
      </xdr:nvSpPr>
      <xdr:spPr>
        <a:xfrm>
          <a:off x="16357600" y="1471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701" name="楕円 700"/>
        <xdr:cNvSpPr/>
      </xdr:nvSpPr>
      <xdr:spPr>
        <a:xfrm>
          <a:off x="1543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121920</xdr:rowOff>
    </xdr:from>
    <xdr:to>
      <xdr:col>85</xdr:col>
      <xdr:colOff>127000</xdr:colOff>
      <xdr:row>86</xdr:row>
      <xdr:rowOff>108586</xdr:rowOff>
    </xdr:to>
    <xdr:cxnSp macro="">
      <xdr:nvCxnSpPr>
        <xdr:cNvPr id="702" name="直線コネクタ 701"/>
        <xdr:cNvCxnSpPr/>
      </xdr:nvCxnSpPr>
      <xdr:spPr>
        <a:xfrm>
          <a:off x="15481300" y="14523720"/>
          <a:ext cx="838200" cy="3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703" name="楕円 702"/>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84</xdr:row>
      <xdr:rowOff>121920</xdr:rowOff>
    </xdr:to>
    <xdr:cxnSp macro="">
      <xdr:nvCxnSpPr>
        <xdr:cNvPr id="704" name="直線コネクタ 703"/>
        <xdr:cNvCxnSpPr/>
      </xdr:nvCxnSpPr>
      <xdr:spPr>
        <a:xfrm>
          <a:off x="14592300" y="13335000"/>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74930</xdr:rowOff>
    </xdr:from>
    <xdr:to>
      <xdr:col>72</xdr:col>
      <xdr:colOff>38100</xdr:colOff>
      <xdr:row>79</xdr:row>
      <xdr:rowOff>5080</xdr:rowOff>
    </xdr:to>
    <xdr:sp macro="" textlink="">
      <xdr:nvSpPr>
        <xdr:cNvPr id="705" name="楕円 704"/>
        <xdr:cNvSpPr/>
      </xdr:nvSpPr>
      <xdr:spPr>
        <a:xfrm>
          <a:off x="13652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78</xdr:row>
      <xdr:rowOff>125730</xdr:rowOff>
    </xdr:to>
    <xdr:cxnSp macro="">
      <xdr:nvCxnSpPr>
        <xdr:cNvPr id="706" name="直線コネクタ 705"/>
        <xdr:cNvCxnSpPr/>
      </xdr:nvCxnSpPr>
      <xdr:spPr>
        <a:xfrm flipV="1">
          <a:off x="13703300" y="133350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707"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53357</xdr:rowOff>
    </xdr:from>
    <xdr:ext cx="405111" cy="259045"/>
    <xdr:sp macro="" textlink="">
      <xdr:nvSpPr>
        <xdr:cNvPr id="708" name="n_2aveValue【消防施設】&#10;有形固定資産減価償却率"/>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144797</xdr:rowOff>
    </xdr:from>
    <xdr:ext cx="405111" cy="259045"/>
    <xdr:sp macro="" textlink="">
      <xdr:nvSpPr>
        <xdr:cNvPr id="709" name="n_3aveValue【消防施設】&#10;有形固定資産減価償却率"/>
        <xdr:cNvSpPr txBox="1"/>
      </xdr:nvSpPr>
      <xdr:spPr>
        <a:xfrm>
          <a:off x="13500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163847</xdr:rowOff>
    </xdr:from>
    <xdr:ext cx="405111" cy="259045"/>
    <xdr:sp macro="" textlink="">
      <xdr:nvSpPr>
        <xdr:cNvPr id="710" name="n_1mainValue【消防施設】&#10;有形固定資産減価償却率"/>
        <xdr:cNvSpPr txBox="1"/>
      </xdr:nvSpPr>
      <xdr:spPr>
        <a:xfrm>
          <a:off x="15266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711" name="n_2mainValue【消防施設】&#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21607</xdr:rowOff>
    </xdr:from>
    <xdr:ext cx="405111" cy="259045"/>
    <xdr:sp macro="" textlink="">
      <xdr:nvSpPr>
        <xdr:cNvPr id="712" name="n_3mainValue【消防施設】&#10;有形固定資産減価償却率"/>
        <xdr:cNvSpPr txBox="1"/>
      </xdr:nvSpPr>
      <xdr:spPr>
        <a:xfrm>
          <a:off x="13500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6" name="直線コネクタ 735"/>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8" name="直線コネクタ 73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9"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40" name="直線コネクタ 739"/>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41" name="【消防施設】&#10;一人当たり面積平均値テキスト"/>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42" name="フローチャート: 判断 741"/>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3" name="フローチャート: 判断 742"/>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4" name="フローチャート: 判断 743"/>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45" name="フローチャート: 判断 744"/>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6" name="テキスト ボックス 7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7" name="テキスト ボックス 7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8" name="テキスト ボックス 7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9" name="テキスト ボックス 7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0" name="テキスト ボックス 7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751" name="楕円 750"/>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130827</xdr:rowOff>
    </xdr:from>
    <xdr:ext cx="469744" cy="259045"/>
    <xdr:sp macro="" textlink="">
      <xdr:nvSpPr>
        <xdr:cNvPr id="752" name="【消防施設】&#10;一人当たり面積該当値テキスト"/>
        <xdr:cNvSpPr txBox="1"/>
      </xdr:nvSpPr>
      <xdr:spPr>
        <a:xfrm>
          <a:off x="22199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753" name="楕円 752"/>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99061</xdr:rowOff>
    </xdr:to>
    <xdr:cxnSp macro="">
      <xdr:nvCxnSpPr>
        <xdr:cNvPr id="754" name="直線コネクタ 753"/>
        <xdr:cNvCxnSpPr/>
      </xdr:nvCxnSpPr>
      <xdr:spPr>
        <a:xfrm flipV="1">
          <a:off x="21323300" y="148399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48261</xdr:rowOff>
    </xdr:from>
    <xdr:to>
      <xdr:col>107</xdr:col>
      <xdr:colOff>101600</xdr:colOff>
      <xdr:row>86</xdr:row>
      <xdr:rowOff>149861</xdr:rowOff>
    </xdr:to>
    <xdr:sp macro="" textlink="">
      <xdr:nvSpPr>
        <xdr:cNvPr id="755" name="楕円 754"/>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99061</xdr:rowOff>
    </xdr:to>
    <xdr:cxnSp macro="">
      <xdr:nvCxnSpPr>
        <xdr:cNvPr id="756" name="直線コネクタ 755"/>
        <xdr:cNvCxnSpPr/>
      </xdr:nvCxnSpPr>
      <xdr:spPr>
        <a:xfrm>
          <a:off x="20434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33020</xdr:rowOff>
    </xdr:from>
    <xdr:to>
      <xdr:col>102</xdr:col>
      <xdr:colOff>165100</xdr:colOff>
      <xdr:row>86</xdr:row>
      <xdr:rowOff>134620</xdr:rowOff>
    </xdr:to>
    <xdr:sp macro="" textlink="">
      <xdr:nvSpPr>
        <xdr:cNvPr id="757" name="楕円 756"/>
        <xdr:cNvSpPr/>
      </xdr:nvSpPr>
      <xdr:spPr>
        <a:xfrm>
          <a:off x="19494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83820</xdr:rowOff>
    </xdr:from>
    <xdr:to>
      <xdr:col>107</xdr:col>
      <xdr:colOff>50800</xdr:colOff>
      <xdr:row>86</xdr:row>
      <xdr:rowOff>99061</xdr:rowOff>
    </xdr:to>
    <xdr:cxnSp macro="">
      <xdr:nvCxnSpPr>
        <xdr:cNvPr id="758" name="直線コネクタ 757"/>
        <xdr:cNvCxnSpPr/>
      </xdr:nvCxnSpPr>
      <xdr:spPr>
        <a:xfrm>
          <a:off x="19545300" y="14828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9"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760"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61"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762"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763" name="n_2mainValue【消防施設】&#10;一人当たり面積"/>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125747</xdr:rowOff>
    </xdr:from>
    <xdr:ext cx="469744" cy="259045"/>
    <xdr:sp macro="" textlink="">
      <xdr:nvSpPr>
        <xdr:cNvPr id="764" name="n_3mainValue【消防施設】&#10;一人当たり面積"/>
        <xdr:cNvSpPr txBox="1"/>
      </xdr:nvSpPr>
      <xdr:spPr>
        <a:xfrm>
          <a:off x="19310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90" name="直線コネクタ 789"/>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91"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92" name="直線コネクタ 791"/>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4" name="直線コネクタ 7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95"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6" name="フローチャート: 判断 795"/>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7" name="フローチャート: 判断 79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8" name="フローチャート: 判断 797"/>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xdr:rowOff>
    </xdr:from>
    <xdr:to>
      <xdr:col>72</xdr:col>
      <xdr:colOff>38100</xdr:colOff>
      <xdr:row>104</xdr:row>
      <xdr:rowOff>102507</xdr:rowOff>
    </xdr:to>
    <xdr:sp macro="" textlink="">
      <xdr:nvSpPr>
        <xdr:cNvPr id="799" name="フローチャート: 判断 798"/>
        <xdr:cNvSpPr/>
      </xdr:nvSpPr>
      <xdr:spPr>
        <a:xfrm>
          <a:off x="13652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156029</xdr:rowOff>
    </xdr:from>
    <xdr:to>
      <xdr:col>85</xdr:col>
      <xdr:colOff>177800</xdr:colOff>
      <xdr:row>102</xdr:row>
      <xdr:rowOff>86179</xdr:rowOff>
    </xdr:to>
    <xdr:sp macro="" textlink="">
      <xdr:nvSpPr>
        <xdr:cNvPr id="805" name="楕円 804"/>
        <xdr:cNvSpPr/>
      </xdr:nvSpPr>
      <xdr:spPr>
        <a:xfrm>
          <a:off x="162687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7456</xdr:rowOff>
    </xdr:from>
    <xdr:ext cx="405111" cy="259045"/>
    <xdr:sp macro="" textlink="">
      <xdr:nvSpPr>
        <xdr:cNvPr id="806" name="【庁舎】&#10;有形固定資産減価償却率該当値テキスト"/>
        <xdr:cNvSpPr txBox="1"/>
      </xdr:nvSpPr>
      <xdr:spPr>
        <a:xfrm>
          <a:off x="16357600" y="1732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17236</xdr:rowOff>
    </xdr:from>
    <xdr:to>
      <xdr:col>81</xdr:col>
      <xdr:colOff>101600</xdr:colOff>
      <xdr:row>102</xdr:row>
      <xdr:rowOff>118836</xdr:rowOff>
    </xdr:to>
    <xdr:sp macro="" textlink="">
      <xdr:nvSpPr>
        <xdr:cNvPr id="807" name="楕円 806"/>
        <xdr:cNvSpPr/>
      </xdr:nvSpPr>
      <xdr:spPr>
        <a:xfrm>
          <a:off x="15430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35379</xdr:rowOff>
    </xdr:from>
    <xdr:to>
      <xdr:col>85</xdr:col>
      <xdr:colOff>127000</xdr:colOff>
      <xdr:row>102</xdr:row>
      <xdr:rowOff>68036</xdr:rowOff>
    </xdr:to>
    <xdr:cxnSp macro="">
      <xdr:nvCxnSpPr>
        <xdr:cNvPr id="808" name="直線コネクタ 807"/>
        <xdr:cNvCxnSpPr/>
      </xdr:nvCxnSpPr>
      <xdr:spPr>
        <a:xfrm flipV="1">
          <a:off x="15481300" y="175232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51526</xdr:rowOff>
    </xdr:from>
    <xdr:to>
      <xdr:col>76</xdr:col>
      <xdr:colOff>165100</xdr:colOff>
      <xdr:row>102</xdr:row>
      <xdr:rowOff>153126</xdr:rowOff>
    </xdr:to>
    <xdr:sp macro="" textlink="">
      <xdr:nvSpPr>
        <xdr:cNvPr id="809" name="楕円 808"/>
        <xdr:cNvSpPr/>
      </xdr:nvSpPr>
      <xdr:spPr>
        <a:xfrm>
          <a:off x="14541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68036</xdr:rowOff>
    </xdr:from>
    <xdr:to>
      <xdr:col>81</xdr:col>
      <xdr:colOff>50800</xdr:colOff>
      <xdr:row>102</xdr:row>
      <xdr:rowOff>102326</xdr:rowOff>
    </xdr:to>
    <xdr:cxnSp macro="">
      <xdr:nvCxnSpPr>
        <xdr:cNvPr id="810" name="直線コネクタ 809"/>
        <xdr:cNvCxnSpPr/>
      </xdr:nvCxnSpPr>
      <xdr:spPr>
        <a:xfrm flipV="1">
          <a:off x="14592300" y="175559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79284</xdr:rowOff>
    </xdr:from>
    <xdr:to>
      <xdr:col>72</xdr:col>
      <xdr:colOff>38100</xdr:colOff>
      <xdr:row>103</xdr:row>
      <xdr:rowOff>9434</xdr:rowOff>
    </xdr:to>
    <xdr:sp macro="" textlink="">
      <xdr:nvSpPr>
        <xdr:cNvPr id="811" name="楕円 810"/>
        <xdr:cNvSpPr/>
      </xdr:nvSpPr>
      <xdr:spPr>
        <a:xfrm>
          <a:off x="13652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102326</xdr:rowOff>
    </xdr:from>
    <xdr:to>
      <xdr:col>76</xdr:col>
      <xdr:colOff>114300</xdr:colOff>
      <xdr:row>102</xdr:row>
      <xdr:rowOff>130084</xdr:rowOff>
    </xdr:to>
    <xdr:cxnSp macro="">
      <xdr:nvCxnSpPr>
        <xdr:cNvPr id="812" name="直線コネクタ 811"/>
        <xdr:cNvCxnSpPr/>
      </xdr:nvCxnSpPr>
      <xdr:spPr>
        <a:xfrm flipV="1">
          <a:off x="13703300" y="175902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13"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14"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93634</xdr:rowOff>
    </xdr:from>
    <xdr:ext cx="405111" cy="259045"/>
    <xdr:sp macro="" textlink="">
      <xdr:nvSpPr>
        <xdr:cNvPr id="815" name="n_3aveValue【庁舎】&#10;有形固定資産減価償却率"/>
        <xdr:cNvSpPr txBox="1"/>
      </xdr:nvSpPr>
      <xdr:spPr>
        <a:xfrm>
          <a:off x="13500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135363</xdr:rowOff>
    </xdr:from>
    <xdr:ext cx="405111" cy="259045"/>
    <xdr:sp macro="" textlink="">
      <xdr:nvSpPr>
        <xdr:cNvPr id="816" name="n_1mainValue【庁舎】&#10;有形固定資産減価償却率"/>
        <xdr:cNvSpPr txBox="1"/>
      </xdr:nvSpPr>
      <xdr:spPr>
        <a:xfrm>
          <a:off x="152660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169653</xdr:rowOff>
    </xdr:from>
    <xdr:ext cx="405111" cy="259045"/>
    <xdr:sp macro="" textlink="">
      <xdr:nvSpPr>
        <xdr:cNvPr id="817" name="n_2mainValue【庁舎】&#10;有形固定資産減価償却率"/>
        <xdr:cNvSpPr txBox="1"/>
      </xdr:nvSpPr>
      <xdr:spPr>
        <a:xfrm>
          <a:off x="14389744" y="173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25961</xdr:rowOff>
    </xdr:from>
    <xdr:ext cx="405111" cy="259045"/>
    <xdr:sp macro="" textlink="">
      <xdr:nvSpPr>
        <xdr:cNvPr id="818" name="n_3mainValue【庁舎】&#10;有形固定資産減価償却率"/>
        <xdr:cNvSpPr txBox="1"/>
      </xdr:nvSpPr>
      <xdr:spPr>
        <a:xfrm>
          <a:off x="13500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9" name="直線コネクタ 8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0" name="テキスト ボックス 8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1" name="直線コネクタ 8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2" name="テキスト ボックス 8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3" name="直線コネクタ 8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4" name="テキスト ボックス 8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5" name="直線コネクタ 8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6" name="テキスト ボックス 8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7" name="直線コネクタ 8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8" name="テキスト ボックス 8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9" name="直線コネクタ 8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0" name="テキスト ボックス 8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42" name="直線コネクタ 841"/>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43"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44" name="直線コネクタ 843"/>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45"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6" name="直線コネクタ 845"/>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47" name="【庁舎】&#10;一人当たり面積平均値テキスト"/>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8" name="フローチャート: 判断 847"/>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9" name="フローチャート: 判断 848"/>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50" name="フローチャート: 判断 849"/>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62230</xdr:rowOff>
    </xdr:from>
    <xdr:to>
      <xdr:col>102</xdr:col>
      <xdr:colOff>165100</xdr:colOff>
      <xdr:row>107</xdr:row>
      <xdr:rowOff>163830</xdr:rowOff>
    </xdr:to>
    <xdr:sp macro="" textlink="">
      <xdr:nvSpPr>
        <xdr:cNvPr id="851" name="フローチャート: 判断 850"/>
        <xdr:cNvSpPr/>
      </xdr:nvSpPr>
      <xdr:spPr>
        <a:xfrm>
          <a:off x="19494500" y="1840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2" name="テキスト ボックス 8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3" name="テキスト ボックス 8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4" name="テキスト ボックス 8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5" name="テキスト ボックス 8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6" name="テキスト ボックス 8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160020</xdr:rowOff>
    </xdr:from>
    <xdr:to>
      <xdr:col>116</xdr:col>
      <xdr:colOff>114300</xdr:colOff>
      <xdr:row>108</xdr:row>
      <xdr:rowOff>90170</xdr:rowOff>
    </xdr:to>
    <xdr:sp macro="" textlink="">
      <xdr:nvSpPr>
        <xdr:cNvPr id="857" name="楕円 856"/>
        <xdr:cNvSpPr/>
      </xdr:nvSpPr>
      <xdr:spPr>
        <a:xfrm>
          <a:off x="22110700" y="185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74947</xdr:rowOff>
    </xdr:from>
    <xdr:ext cx="469744" cy="259045"/>
    <xdr:sp macro="" textlink="">
      <xdr:nvSpPr>
        <xdr:cNvPr id="858" name="【庁舎】&#10;一人当たり面積該当値テキスト"/>
        <xdr:cNvSpPr txBox="1"/>
      </xdr:nvSpPr>
      <xdr:spPr>
        <a:xfrm>
          <a:off x="22199600" y="184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160020</xdr:rowOff>
    </xdr:from>
    <xdr:to>
      <xdr:col>112</xdr:col>
      <xdr:colOff>38100</xdr:colOff>
      <xdr:row>108</xdr:row>
      <xdr:rowOff>90170</xdr:rowOff>
    </xdr:to>
    <xdr:sp macro="" textlink="">
      <xdr:nvSpPr>
        <xdr:cNvPr id="859" name="楕円 858"/>
        <xdr:cNvSpPr/>
      </xdr:nvSpPr>
      <xdr:spPr>
        <a:xfrm>
          <a:off x="21272500" y="185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39370</xdr:rowOff>
    </xdr:from>
    <xdr:to>
      <xdr:col>116</xdr:col>
      <xdr:colOff>63500</xdr:colOff>
      <xdr:row>108</xdr:row>
      <xdr:rowOff>39370</xdr:rowOff>
    </xdr:to>
    <xdr:cxnSp macro="">
      <xdr:nvCxnSpPr>
        <xdr:cNvPr id="860" name="直線コネクタ 859"/>
        <xdr:cNvCxnSpPr/>
      </xdr:nvCxnSpPr>
      <xdr:spPr>
        <a:xfrm>
          <a:off x="21323300" y="18555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160020</xdr:rowOff>
    </xdr:from>
    <xdr:to>
      <xdr:col>107</xdr:col>
      <xdr:colOff>101600</xdr:colOff>
      <xdr:row>108</xdr:row>
      <xdr:rowOff>90170</xdr:rowOff>
    </xdr:to>
    <xdr:sp macro="" textlink="">
      <xdr:nvSpPr>
        <xdr:cNvPr id="861" name="楕円 860"/>
        <xdr:cNvSpPr/>
      </xdr:nvSpPr>
      <xdr:spPr>
        <a:xfrm>
          <a:off x="20383500" y="185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39370</xdr:rowOff>
    </xdr:from>
    <xdr:to>
      <xdr:col>111</xdr:col>
      <xdr:colOff>177800</xdr:colOff>
      <xdr:row>108</xdr:row>
      <xdr:rowOff>39370</xdr:rowOff>
    </xdr:to>
    <xdr:cxnSp macro="">
      <xdr:nvCxnSpPr>
        <xdr:cNvPr id="862" name="直線コネクタ 861"/>
        <xdr:cNvCxnSpPr/>
      </xdr:nvCxnSpPr>
      <xdr:spPr>
        <a:xfrm>
          <a:off x="20434300" y="18555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161289</xdr:rowOff>
    </xdr:from>
    <xdr:to>
      <xdr:col>102</xdr:col>
      <xdr:colOff>165100</xdr:colOff>
      <xdr:row>108</xdr:row>
      <xdr:rowOff>91439</xdr:rowOff>
    </xdr:to>
    <xdr:sp macro="" textlink="">
      <xdr:nvSpPr>
        <xdr:cNvPr id="863" name="楕円 862"/>
        <xdr:cNvSpPr/>
      </xdr:nvSpPr>
      <xdr:spPr>
        <a:xfrm>
          <a:off x="19494500" y="185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39370</xdr:rowOff>
    </xdr:from>
    <xdr:to>
      <xdr:col>107</xdr:col>
      <xdr:colOff>50800</xdr:colOff>
      <xdr:row>108</xdr:row>
      <xdr:rowOff>40639</xdr:rowOff>
    </xdr:to>
    <xdr:cxnSp macro="">
      <xdr:nvCxnSpPr>
        <xdr:cNvPr id="864" name="直線コネクタ 863"/>
        <xdr:cNvCxnSpPr/>
      </xdr:nvCxnSpPr>
      <xdr:spPr>
        <a:xfrm flipV="1">
          <a:off x="19545300" y="185559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65"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6"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8907</xdr:rowOff>
    </xdr:from>
    <xdr:ext cx="469744" cy="259045"/>
    <xdr:sp macro="" textlink="">
      <xdr:nvSpPr>
        <xdr:cNvPr id="867" name="n_3aveValue【庁舎】&#10;一人当たり面積"/>
        <xdr:cNvSpPr txBox="1"/>
      </xdr:nvSpPr>
      <xdr:spPr>
        <a:xfrm>
          <a:off x="19310427"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81297</xdr:rowOff>
    </xdr:from>
    <xdr:ext cx="469744" cy="259045"/>
    <xdr:sp macro="" textlink="">
      <xdr:nvSpPr>
        <xdr:cNvPr id="868" name="n_1mainValue【庁舎】&#10;一人当たり面積"/>
        <xdr:cNvSpPr txBox="1"/>
      </xdr:nvSpPr>
      <xdr:spPr>
        <a:xfrm>
          <a:off x="21075727" y="1859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81297</xdr:rowOff>
    </xdr:from>
    <xdr:ext cx="469744" cy="259045"/>
    <xdr:sp macro="" textlink="">
      <xdr:nvSpPr>
        <xdr:cNvPr id="869" name="n_2mainValue【庁舎】&#10;一人当たり面積"/>
        <xdr:cNvSpPr txBox="1"/>
      </xdr:nvSpPr>
      <xdr:spPr>
        <a:xfrm>
          <a:off x="20199427" y="1859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82566</xdr:rowOff>
    </xdr:from>
    <xdr:ext cx="469744" cy="259045"/>
    <xdr:sp macro="" textlink="">
      <xdr:nvSpPr>
        <xdr:cNvPr id="870" name="n_3mainValue【庁舎】&#10;一人当たり面積"/>
        <xdr:cNvSpPr txBox="1"/>
      </xdr:nvSpPr>
      <xdr:spPr>
        <a:xfrm>
          <a:off x="19310427" y="185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1" name="正方形/長方形 8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2" name="正方形/長方形 8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3" name="テキスト ボックス 8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図書館、体育館・プール、福祉施設、一般廃棄物処理施設について一人当たり面積が全国平均を上回り、類似団体内順位でも図書館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位、福祉施設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位、一般廃棄物処理施設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いう結果となった。面積が大きいため、今後の改修経費の負担も大きくなることから、「多摩市公共施設の見直し方針と行動プログラム」の取り組みを進め、計画的な施設改修の実施及び公共施設の総量の適正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多摩ニュータウンの整備に伴う人口増加等による税収の増加により、昭和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年度以降は、財政力指数が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を超え、普通交付税の不交付団体となっている。本市は類似団体</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位で、平均と比べても高い数値となっている。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近年、単年度の指数が上昇していたが、平成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年度は清算基準の見直しによる地方消費税交付金の減少や利子割交付金などの減少により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となる基準財政収入額が減少し、単年度の指数を大きく下げた。これにより３ヶ年平均の財政力指数も減少に転じた。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161572</xdr:rowOff>
    </xdr:to>
    <xdr:cxnSp macro="">
      <xdr:nvCxnSpPr>
        <xdr:cNvPr id="69" name="直線コネクタ 68"/>
        <xdr:cNvCxnSpPr/>
      </xdr:nvCxnSpPr>
      <xdr:spPr>
        <a:xfrm>
          <a:off x="4114800" y="66632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39</xdr:row>
      <xdr:rowOff>16933</xdr:rowOff>
    </xdr:to>
    <xdr:cxnSp macro="">
      <xdr:nvCxnSpPr>
        <xdr:cNvPr id="72" name="直線コネクタ 71"/>
        <xdr:cNvCxnSpPr/>
      </xdr:nvCxnSpPr>
      <xdr:spPr>
        <a:xfrm flipV="1">
          <a:off x="3225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43745</xdr:rowOff>
    </xdr:to>
    <xdr:cxnSp macro="">
      <xdr:nvCxnSpPr>
        <xdr:cNvPr id="75" name="直線コネクタ 74"/>
        <xdr:cNvCxnSpPr/>
      </xdr:nvCxnSpPr>
      <xdr:spPr>
        <a:xfrm flipV="1">
          <a:off x="2336800" y="67034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43745</xdr:rowOff>
    </xdr:from>
    <xdr:to>
      <xdr:col>11</xdr:col>
      <xdr:colOff>31750</xdr:colOff>
      <xdr:row>39</xdr:row>
      <xdr:rowOff>70555</xdr:rowOff>
    </xdr:to>
    <xdr:cxnSp macro="">
      <xdr:nvCxnSpPr>
        <xdr:cNvPr id="78" name="直線コネクタ 77"/>
        <xdr:cNvCxnSpPr/>
      </xdr:nvCxnSpPr>
      <xdr:spPr>
        <a:xfrm flipV="1">
          <a:off x="1447800" y="673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110772</xdr:rowOff>
    </xdr:from>
    <xdr:to>
      <xdr:col>23</xdr:col>
      <xdr:colOff>184150</xdr:colOff>
      <xdr:row>39</xdr:row>
      <xdr:rowOff>40922</xdr:rowOff>
    </xdr:to>
    <xdr:sp macro="" textlink="">
      <xdr:nvSpPr>
        <xdr:cNvPr id="88" name="楕円 87"/>
        <xdr:cNvSpPr/>
      </xdr:nvSpPr>
      <xdr:spPr>
        <a:xfrm>
          <a:off x="4902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127299</xdr:rowOff>
    </xdr:from>
    <xdr:ext cx="762000" cy="259045"/>
    <xdr:sp macro="" textlink="">
      <xdr:nvSpPr>
        <xdr:cNvPr id="89" name="財政力該当値テキスト"/>
        <xdr:cNvSpPr txBox="1"/>
      </xdr:nvSpPr>
      <xdr:spPr>
        <a:xfrm>
          <a:off x="5041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164395</xdr:rowOff>
    </xdr:from>
    <xdr:to>
      <xdr:col>11</xdr:col>
      <xdr:colOff>82550</xdr:colOff>
      <xdr:row>39</xdr:row>
      <xdr:rowOff>94545</xdr:rowOff>
    </xdr:to>
    <xdr:sp macro="" textlink="">
      <xdr:nvSpPr>
        <xdr:cNvPr id="94" name="楕円 93"/>
        <xdr:cNvSpPr/>
      </xdr:nvSpPr>
      <xdr:spPr>
        <a:xfrm>
          <a:off x="2286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104722</xdr:rowOff>
    </xdr:from>
    <xdr:ext cx="762000" cy="259045"/>
    <xdr:sp macro="" textlink="">
      <xdr:nvSpPr>
        <xdr:cNvPr id="95" name="テキスト ボックス 94"/>
        <xdr:cNvSpPr txBox="1"/>
      </xdr:nvSpPr>
      <xdr:spPr>
        <a:xfrm>
          <a:off x="1955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19755</xdr:rowOff>
    </xdr:from>
    <xdr:to>
      <xdr:col>7</xdr:col>
      <xdr:colOff>31750</xdr:colOff>
      <xdr:row>39</xdr:row>
      <xdr:rowOff>121355</xdr:rowOff>
    </xdr:to>
    <xdr:sp macro="" textlink="">
      <xdr:nvSpPr>
        <xdr:cNvPr id="96" name="楕円 95"/>
        <xdr:cNvSpPr/>
      </xdr:nvSpPr>
      <xdr:spPr>
        <a:xfrm>
          <a:off x="1397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131532</xdr:rowOff>
    </xdr:from>
    <xdr:ext cx="762000" cy="259045"/>
    <xdr:sp macro="" textlink="">
      <xdr:nvSpPr>
        <xdr:cNvPr id="97" name="テキスト ボックス 96"/>
        <xdr:cNvSpPr txBox="1"/>
      </xdr:nvSpPr>
      <xdr:spPr>
        <a:xfrm>
          <a:off x="1066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ポイント上がり、</a:t>
          </a:r>
          <a:r>
            <a:rPr kumimoji="1" lang="en-US" altLang="ja-JP" sz="1300">
              <a:latin typeface="ＭＳ Ｐゴシック" panose="020B0600070205080204" pitchFamily="50" charset="-128"/>
              <a:ea typeface="ＭＳ Ｐゴシック" panose="020B0600070205080204" pitchFamily="50" charset="-128"/>
            </a:rPr>
            <a:t>90.3%</a:t>
          </a:r>
          <a:r>
            <a:rPr kumimoji="1" lang="ja-JP" altLang="en-US" sz="1300">
              <a:latin typeface="ＭＳ Ｐゴシック" panose="020B0600070205080204" pitchFamily="50" charset="-128"/>
              <a:ea typeface="ＭＳ Ｐゴシック" panose="020B0600070205080204" pitchFamily="50" charset="-128"/>
            </a:rPr>
            <a:t>となった。歳入側で法人市民税が企業の業績動向による増加したことなど改善要因があった一方で、歳出側で新設した学童クラブや永山調理所の民間委託に伴う物件費が増加したことなどにより、全体として増加する結果となった。</a:t>
          </a:r>
        </a:p>
        <a:p>
          <a:r>
            <a:rPr kumimoji="1" lang="ja-JP" altLang="en-US" sz="1300">
              <a:latin typeface="ＭＳ Ｐゴシック" panose="020B0600070205080204" pitchFamily="50" charset="-128"/>
              <a:ea typeface="ＭＳ Ｐゴシック" panose="020B0600070205080204" pitchFamily="50" charset="-128"/>
            </a:rPr>
            <a:t>　市民サービスや公共施設について適正な水準に見直し、歳入に見合った歳出構造へ転換していくため、経常経費の削減や、「多摩市公共施設の見直し方針と行動プログラム」の取り組みによる公共施設の総量の適正化を進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61</xdr:row>
      <xdr:rowOff>109728</xdr:rowOff>
    </xdr:to>
    <xdr:cxnSp macro="">
      <xdr:nvCxnSpPr>
        <xdr:cNvPr id="130" name="直線コネクタ 129"/>
        <xdr:cNvCxnSpPr/>
      </xdr:nvCxnSpPr>
      <xdr:spPr>
        <a:xfrm>
          <a:off x="4114800" y="1050544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124206</xdr:rowOff>
    </xdr:to>
    <xdr:cxnSp macro="">
      <xdr:nvCxnSpPr>
        <xdr:cNvPr id="133" name="直線コネクタ 132"/>
        <xdr:cNvCxnSpPr/>
      </xdr:nvCxnSpPr>
      <xdr:spPr>
        <a:xfrm flipV="1">
          <a:off x="3225800" y="105054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160528</xdr:rowOff>
    </xdr:from>
    <xdr:to>
      <xdr:col>15</xdr:col>
      <xdr:colOff>82550</xdr:colOff>
      <xdr:row>61</xdr:row>
      <xdr:rowOff>124206</xdr:rowOff>
    </xdr:to>
    <xdr:cxnSp macro="">
      <xdr:nvCxnSpPr>
        <xdr:cNvPr id="136" name="直線コネクタ 135"/>
        <xdr:cNvCxnSpPr/>
      </xdr:nvCxnSpPr>
      <xdr:spPr>
        <a:xfrm>
          <a:off x="2336800" y="104475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61</xdr:row>
      <xdr:rowOff>157988</xdr:rowOff>
    </xdr:to>
    <xdr:cxnSp macro="">
      <xdr:nvCxnSpPr>
        <xdr:cNvPr id="139" name="直線コネクタ 138"/>
        <xdr:cNvCxnSpPr/>
      </xdr:nvCxnSpPr>
      <xdr:spPr>
        <a:xfrm flipV="1">
          <a:off x="1447800" y="1044752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1" name="テキスト ボックス 140"/>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9" name="楕円 148"/>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50" name="財政構造の弾力性該当値テキスト"/>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2" name="テキスト ボックス 151"/>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73406</xdr:rowOff>
    </xdr:from>
    <xdr:to>
      <xdr:col>15</xdr:col>
      <xdr:colOff>133350</xdr:colOff>
      <xdr:row>62</xdr:row>
      <xdr:rowOff>3556</xdr:rowOff>
    </xdr:to>
    <xdr:sp macro="" textlink="">
      <xdr:nvSpPr>
        <xdr:cNvPr id="153" name="楕円 152"/>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54" name="テキスト ボックス 153"/>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109728</xdr:rowOff>
    </xdr:from>
    <xdr:to>
      <xdr:col>11</xdr:col>
      <xdr:colOff>82550</xdr:colOff>
      <xdr:row>61</xdr:row>
      <xdr:rowOff>39878</xdr:rowOff>
    </xdr:to>
    <xdr:sp macro="" textlink="">
      <xdr:nvSpPr>
        <xdr:cNvPr id="155" name="楕円 154"/>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56" name="テキスト ボックス 155"/>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7" name="楕円 156"/>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58" name="テキスト ボックス 157"/>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多摩ニュータウン開発に伴い、高い水準で整備した公共施設が多いため、施設の維持管理や運営のために経費がかかること、また、民間委託を積極的に活用していることから、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人件費については、職員配置の見直しや外部委託の活用による行政サービスの向上及び効率的運営に努め、近年平均程度となっている。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今後も、持続可能な市政運営を維持するため「新生ＴＡＭＡ・行財政刷新プログラム」の取り組みを着実に実行するなど、経常経費の削減や運営方法の転換、職員の適正配置などにより改善を図る。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6173</xdr:rowOff>
    </xdr:from>
    <xdr:to>
      <xdr:col>23</xdr:col>
      <xdr:colOff>133350</xdr:colOff>
      <xdr:row>84</xdr:row>
      <xdr:rowOff>31544</xdr:rowOff>
    </xdr:to>
    <xdr:cxnSp macro="">
      <xdr:nvCxnSpPr>
        <xdr:cNvPr id="195" name="直線コネクタ 194"/>
        <xdr:cNvCxnSpPr/>
      </xdr:nvCxnSpPr>
      <xdr:spPr>
        <a:xfrm>
          <a:off x="4114800" y="14407973"/>
          <a:ext cx="83820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967</xdr:rowOff>
    </xdr:from>
    <xdr:to>
      <xdr:col>19</xdr:col>
      <xdr:colOff>133350</xdr:colOff>
      <xdr:row>84</xdr:row>
      <xdr:rowOff>6173</xdr:rowOff>
    </xdr:to>
    <xdr:cxnSp macro="">
      <xdr:nvCxnSpPr>
        <xdr:cNvPr id="198" name="直線コネクタ 197"/>
        <xdr:cNvCxnSpPr/>
      </xdr:nvCxnSpPr>
      <xdr:spPr>
        <a:xfrm>
          <a:off x="3225800" y="14402767"/>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156470</xdr:rowOff>
    </xdr:from>
    <xdr:to>
      <xdr:col>15</xdr:col>
      <xdr:colOff>82550</xdr:colOff>
      <xdr:row>84</xdr:row>
      <xdr:rowOff>967</xdr:rowOff>
    </xdr:to>
    <xdr:cxnSp macro="">
      <xdr:nvCxnSpPr>
        <xdr:cNvPr id="201" name="直線コネクタ 200"/>
        <xdr:cNvCxnSpPr/>
      </xdr:nvCxnSpPr>
      <xdr:spPr>
        <a:xfrm>
          <a:off x="2336800" y="14386820"/>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109472</xdr:rowOff>
    </xdr:from>
    <xdr:to>
      <xdr:col>11</xdr:col>
      <xdr:colOff>31750</xdr:colOff>
      <xdr:row>83</xdr:row>
      <xdr:rowOff>156470</xdr:rowOff>
    </xdr:to>
    <xdr:cxnSp macro="">
      <xdr:nvCxnSpPr>
        <xdr:cNvPr id="204" name="直線コネクタ 203"/>
        <xdr:cNvCxnSpPr/>
      </xdr:nvCxnSpPr>
      <xdr:spPr>
        <a:xfrm>
          <a:off x="1447800" y="14339822"/>
          <a:ext cx="889000" cy="4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85136</xdr:rowOff>
    </xdr:from>
    <xdr:to>
      <xdr:col>11</xdr:col>
      <xdr:colOff>82550</xdr:colOff>
      <xdr:row>84</xdr:row>
      <xdr:rowOff>15286</xdr:rowOff>
    </xdr:to>
    <xdr:sp macro="" textlink="">
      <xdr:nvSpPr>
        <xdr:cNvPr id="205" name="フローチャート: 判断 204"/>
        <xdr:cNvSpPr/>
      </xdr:nvSpPr>
      <xdr:spPr>
        <a:xfrm>
          <a:off x="2286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25463</xdr:rowOff>
    </xdr:from>
    <xdr:ext cx="762000" cy="259045"/>
    <xdr:sp macro="" textlink="">
      <xdr:nvSpPr>
        <xdr:cNvPr id="206" name="テキスト ボックス 205"/>
        <xdr:cNvSpPr txBox="1"/>
      </xdr:nvSpPr>
      <xdr:spPr>
        <a:xfrm>
          <a:off x="1955800" y="1408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152194</xdr:rowOff>
    </xdr:from>
    <xdr:to>
      <xdr:col>23</xdr:col>
      <xdr:colOff>184150</xdr:colOff>
      <xdr:row>84</xdr:row>
      <xdr:rowOff>82344</xdr:rowOff>
    </xdr:to>
    <xdr:sp macro="" textlink="">
      <xdr:nvSpPr>
        <xdr:cNvPr id="214" name="楕円 213"/>
        <xdr:cNvSpPr/>
      </xdr:nvSpPr>
      <xdr:spPr>
        <a:xfrm>
          <a:off x="4902200" y="143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124271</xdr:rowOff>
    </xdr:from>
    <xdr:ext cx="762000" cy="259045"/>
    <xdr:sp macro="" textlink="">
      <xdr:nvSpPr>
        <xdr:cNvPr id="215" name="人件費・物件費等の状況該当値テキスト"/>
        <xdr:cNvSpPr txBox="1"/>
      </xdr:nvSpPr>
      <xdr:spPr>
        <a:xfrm>
          <a:off x="5041900" y="143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126823</xdr:rowOff>
    </xdr:from>
    <xdr:to>
      <xdr:col>19</xdr:col>
      <xdr:colOff>184150</xdr:colOff>
      <xdr:row>84</xdr:row>
      <xdr:rowOff>56973</xdr:rowOff>
    </xdr:to>
    <xdr:sp macro="" textlink="">
      <xdr:nvSpPr>
        <xdr:cNvPr id="216" name="楕円 215"/>
        <xdr:cNvSpPr/>
      </xdr:nvSpPr>
      <xdr:spPr>
        <a:xfrm>
          <a:off x="4064000" y="143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41750</xdr:rowOff>
    </xdr:from>
    <xdr:ext cx="736600" cy="259045"/>
    <xdr:sp macro="" textlink="">
      <xdr:nvSpPr>
        <xdr:cNvPr id="217" name="テキスト ボックス 216"/>
        <xdr:cNvSpPr txBox="1"/>
      </xdr:nvSpPr>
      <xdr:spPr>
        <a:xfrm>
          <a:off x="3733800" y="1444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121617</xdr:rowOff>
    </xdr:from>
    <xdr:to>
      <xdr:col>15</xdr:col>
      <xdr:colOff>133350</xdr:colOff>
      <xdr:row>84</xdr:row>
      <xdr:rowOff>51767</xdr:rowOff>
    </xdr:to>
    <xdr:sp macro="" textlink="">
      <xdr:nvSpPr>
        <xdr:cNvPr id="218" name="楕円 217"/>
        <xdr:cNvSpPr/>
      </xdr:nvSpPr>
      <xdr:spPr>
        <a:xfrm>
          <a:off x="3175000" y="143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36544</xdr:rowOff>
    </xdr:from>
    <xdr:ext cx="762000" cy="259045"/>
    <xdr:sp macro="" textlink="">
      <xdr:nvSpPr>
        <xdr:cNvPr id="219" name="テキスト ボックス 218"/>
        <xdr:cNvSpPr txBox="1"/>
      </xdr:nvSpPr>
      <xdr:spPr>
        <a:xfrm>
          <a:off x="2844800" y="1443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105670</xdr:rowOff>
    </xdr:from>
    <xdr:to>
      <xdr:col>11</xdr:col>
      <xdr:colOff>82550</xdr:colOff>
      <xdr:row>84</xdr:row>
      <xdr:rowOff>35820</xdr:rowOff>
    </xdr:to>
    <xdr:sp macro="" textlink="">
      <xdr:nvSpPr>
        <xdr:cNvPr id="220" name="楕円 219"/>
        <xdr:cNvSpPr/>
      </xdr:nvSpPr>
      <xdr:spPr>
        <a:xfrm>
          <a:off x="2286000" y="143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20597</xdr:rowOff>
    </xdr:from>
    <xdr:ext cx="762000" cy="259045"/>
    <xdr:sp macro="" textlink="">
      <xdr:nvSpPr>
        <xdr:cNvPr id="221" name="テキスト ボックス 220"/>
        <xdr:cNvSpPr txBox="1"/>
      </xdr:nvSpPr>
      <xdr:spPr>
        <a:xfrm>
          <a:off x="1955800" y="1442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58672</xdr:rowOff>
    </xdr:from>
    <xdr:to>
      <xdr:col>7</xdr:col>
      <xdr:colOff>31750</xdr:colOff>
      <xdr:row>83</xdr:row>
      <xdr:rowOff>160272</xdr:rowOff>
    </xdr:to>
    <xdr:sp macro="" textlink="">
      <xdr:nvSpPr>
        <xdr:cNvPr id="222" name="楕円 221"/>
        <xdr:cNvSpPr/>
      </xdr:nvSpPr>
      <xdr:spPr>
        <a:xfrm>
          <a:off x="1397000" y="142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145049</xdr:rowOff>
    </xdr:from>
    <xdr:ext cx="762000" cy="259045"/>
    <xdr:sp macro="" textlink="">
      <xdr:nvSpPr>
        <xdr:cNvPr id="223" name="テキスト ボックス 222"/>
        <xdr:cNvSpPr txBox="1"/>
      </xdr:nvSpPr>
      <xdr:spPr>
        <a:xfrm>
          <a:off x="1066800" y="1437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多摩市の給料表については、平成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東京都の給料表に準拠している。近年は、定年退職の人数が多く、若い職員の採用が増え、職員の新陳代謝が進むことにより、ラスパイレス指数の数値は年々減少している。今後も東京都や国等の動向を踏まえ、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67028</xdr:rowOff>
    </xdr:from>
    <xdr:to>
      <xdr:col>81</xdr:col>
      <xdr:colOff>44450</xdr:colOff>
      <xdr:row>88</xdr:row>
      <xdr:rowOff>107245</xdr:rowOff>
    </xdr:to>
    <xdr:cxnSp macro="">
      <xdr:nvCxnSpPr>
        <xdr:cNvPr id="257" name="直線コネクタ 256"/>
        <xdr:cNvCxnSpPr/>
      </xdr:nvCxnSpPr>
      <xdr:spPr>
        <a:xfrm flipV="1">
          <a:off x="16179800" y="151546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107245</xdr:rowOff>
    </xdr:from>
    <xdr:to>
      <xdr:col>77</xdr:col>
      <xdr:colOff>44450</xdr:colOff>
      <xdr:row>88</xdr:row>
      <xdr:rowOff>134055</xdr:rowOff>
    </xdr:to>
    <xdr:cxnSp macro="">
      <xdr:nvCxnSpPr>
        <xdr:cNvPr id="260" name="直線コネクタ 259"/>
        <xdr:cNvCxnSpPr/>
      </xdr:nvCxnSpPr>
      <xdr:spPr>
        <a:xfrm flipV="1">
          <a:off x="15290800" y="1519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88</xdr:row>
      <xdr:rowOff>147461</xdr:rowOff>
    </xdr:to>
    <xdr:cxnSp macro="">
      <xdr:nvCxnSpPr>
        <xdr:cNvPr id="263" name="直線コネクタ 262"/>
        <xdr:cNvCxnSpPr/>
      </xdr:nvCxnSpPr>
      <xdr:spPr>
        <a:xfrm flipV="1">
          <a:off x="14401800" y="1522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147461</xdr:rowOff>
    </xdr:from>
    <xdr:to>
      <xdr:col>68</xdr:col>
      <xdr:colOff>152400</xdr:colOff>
      <xdr:row>88</xdr:row>
      <xdr:rowOff>160866</xdr:rowOff>
    </xdr:to>
    <xdr:cxnSp macro="">
      <xdr:nvCxnSpPr>
        <xdr:cNvPr id="266" name="直線コネクタ 265"/>
        <xdr:cNvCxnSpPr/>
      </xdr:nvCxnSpPr>
      <xdr:spPr>
        <a:xfrm flipV="1">
          <a:off x="13512800" y="152350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26811</xdr:rowOff>
    </xdr:from>
    <xdr:to>
      <xdr:col>68</xdr:col>
      <xdr:colOff>203200</xdr:colOff>
      <xdr:row>87</xdr:row>
      <xdr:rowOff>128411</xdr:rowOff>
    </xdr:to>
    <xdr:sp macro="" textlink="">
      <xdr:nvSpPr>
        <xdr:cNvPr id="267" name="フローチャート: 判断 266"/>
        <xdr:cNvSpPr/>
      </xdr:nvSpPr>
      <xdr:spPr>
        <a:xfrm>
          <a:off x="14351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138588</xdr:rowOff>
    </xdr:from>
    <xdr:ext cx="762000" cy="259045"/>
    <xdr:sp macro="" textlink="">
      <xdr:nvSpPr>
        <xdr:cNvPr id="268" name="テキスト ボックス 267"/>
        <xdr:cNvSpPr txBox="1"/>
      </xdr:nvSpPr>
      <xdr:spPr>
        <a:xfrm>
          <a:off x="14020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76" name="楕円 275"/>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159755</xdr:rowOff>
    </xdr:from>
    <xdr:ext cx="762000" cy="259045"/>
    <xdr:sp macro="" textlink="">
      <xdr:nvSpPr>
        <xdr:cNvPr id="277" name="給与水準   （国との比較）該当値テキスト"/>
        <xdr:cNvSpPr txBox="1"/>
      </xdr:nvSpPr>
      <xdr:spPr>
        <a:xfrm>
          <a:off x="17106900" y="150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56445</xdr:rowOff>
    </xdr:from>
    <xdr:to>
      <xdr:col>77</xdr:col>
      <xdr:colOff>95250</xdr:colOff>
      <xdr:row>88</xdr:row>
      <xdr:rowOff>158045</xdr:rowOff>
    </xdr:to>
    <xdr:sp macro="" textlink="">
      <xdr:nvSpPr>
        <xdr:cNvPr id="278" name="楕円 277"/>
        <xdr:cNvSpPr/>
      </xdr:nvSpPr>
      <xdr:spPr>
        <a:xfrm>
          <a:off x="16129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142822</xdr:rowOff>
    </xdr:from>
    <xdr:ext cx="736600" cy="259045"/>
    <xdr:sp macro="" textlink="">
      <xdr:nvSpPr>
        <xdr:cNvPr id="279" name="テキスト ボックス 278"/>
        <xdr:cNvSpPr txBox="1"/>
      </xdr:nvSpPr>
      <xdr:spPr>
        <a:xfrm>
          <a:off x="15798800" y="1523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83255</xdr:rowOff>
    </xdr:from>
    <xdr:to>
      <xdr:col>73</xdr:col>
      <xdr:colOff>44450</xdr:colOff>
      <xdr:row>89</xdr:row>
      <xdr:rowOff>13405</xdr:rowOff>
    </xdr:to>
    <xdr:sp macro="" textlink="">
      <xdr:nvSpPr>
        <xdr:cNvPr id="280" name="楕円 279"/>
        <xdr:cNvSpPr/>
      </xdr:nvSpPr>
      <xdr:spPr>
        <a:xfrm>
          <a:off x="15240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169632</xdr:rowOff>
    </xdr:from>
    <xdr:ext cx="762000" cy="259045"/>
    <xdr:sp macro="" textlink="">
      <xdr:nvSpPr>
        <xdr:cNvPr id="281" name="テキスト ボックス 280"/>
        <xdr:cNvSpPr txBox="1"/>
      </xdr:nvSpPr>
      <xdr:spPr>
        <a:xfrm>
          <a:off x="14909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2" name="楕円 281"/>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3" name="テキスト ボックス 282"/>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4" name="楕円 283"/>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5" name="テキスト ボックス 284"/>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行政運営の効率化による職員数の削減を目指し、平成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多摩市定員適正化計画」を策定し、取り組みを行ったが、新たな業務や業務量の増加などの対応が生じ、職員数はほぼ横ばいとなっており、目標値の達成は難しい状況となった。必要とされる行政サービスの質と量に応じた適正な職員数を維持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月に計画の改定を行っており、人財の効率的・効果的な配置を行い、今後も定員の適正管理に努めていく。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4233</xdr:rowOff>
    </xdr:from>
    <xdr:to>
      <xdr:col>81</xdr:col>
      <xdr:colOff>44450</xdr:colOff>
      <xdr:row>62</xdr:row>
      <xdr:rowOff>8255</xdr:rowOff>
    </xdr:to>
    <xdr:cxnSp macro="">
      <xdr:nvCxnSpPr>
        <xdr:cNvPr id="320" name="直線コネクタ 319"/>
        <xdr:cNvCxnSpPr/>
      </xdr:nvCxnSpPr>
      <xdr:spPr>
        <a:xfrm>
          <a:off x="16179800" y="1063413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159596</xdr:rowOff>
    </xdr:from>
    <xdr:to>
      <xdr:col>77</xdr:col>
      <xdr:colOff>44450</xdr:colOff>
      <xdr:row>62</xdr:row>
      <xdr:rowOff>4233</xdr:rowOff>
    </xdr:to>
    <xdr:cxnSp macro="">
      <xdr:nvCxnSpPr>
        <xdr:cNvPr id="323" name="直線コネクタ 322"/>
        <xdr:cNvCxnSpPr/>
      </xdr:nvCxnSpPr>
      <xdr:spPr>
        <a:xfrm>
          <a:off x="15290800" y="1061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157586</xdr:rowOff>
    </xdr:from>
    <xdr:to>
      <xdr:col>72</xdr:col>
      <xdr:colOff>203200</xdr:colOff>
      <xdr:row>61</xdr:row>
      <xdr:rowOff>159596</xdr:rowOff>
    </xdr:to>
    <xdr:cxnSp macro="">
      <xdr:nvCxnSpPr>
        <xdr:cNvPr id="326" name="直線コネクタ 325"/>
        <xdr:cNvCxnSpPr/>
      </xdr:nvCxnSpPr>
      <xdr:spPr>
        <a:xfrm>
          <a:off x="14401800" y="10616036"/>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157586</xdr:rowOff>
    </xdr:from>
    <xdr:to>
      <xdr:col>68</xdr:col>
      <xdr:colOff>152400</xdr:colOff>
      <xdr:row>61</xdr:row>
      <xdr:rowOff>157586</xdr:rowOff>
    </xdr:to>
    <xdr:cxnSp macro="">
      <xdr:nvCxnSpPr>
        <xdr:cNvPr id="329" name="直線コネクタ 328"/>
        <xdr:cNvCxnSpPr/>
      </xdr:nvCxnSpPr>
      <xdr:spPr>
        <a:xfrm>
          <a:off x="13512800" y="10616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31327</xdr:rowOff>
    </xdr:from>
    <xdr:to>
      <xdr:col>68</xdr:col>
      <xdr:colOff>203200</xdr:colOff>
      <xdr:row>63</xdr:row>
      <xdr:rowOff>132927</xdr:rowOff>
    </xdr:to>
    <xdr:sp macro="" textlink="">
      <xdr:nvSpPr>
        <xdr:cNvPr id="330" name="フローチャート: 判断 329"/>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31" name="テキスト ボックス 330"/>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39" name="楕円 338"/>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145432</xdr:rowOff>
    </xdr:from>
    <xdr:ext cx="762000" cy="259045"/>
    <xdr:sp macro="" textlink="">
      <xdr:nvSpPr>
        <xdr:cNvPr id="340" name="定員管理の状況該当値テキスト"/>
        <xdr:cNvSpPr txBox="1"/>
      </xdr:nvSpPr>
      <xdr:spPr>
        <a:xfrm>
          <a:off x="17106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124883</xdr:rowOff>
    </xdr:from>
    <xdr:to>
      <xdr:col>77</xdr:col>
      <xdr:colOff>95250</xdr:colOff>
      <xdr:row>62</xdr:row>
      <xdr:rowOff>55033</xdr:rowOff>
    </xdr:to>
    <xdr:sp macro="" textlink="">
      <xdr:nvSpPr>
        <xdr:cNvPr id="341" name="楕円 340"/>
        <xdr:cNvSpPr/>
      </xdr:nvSpPr>
      <xdr:spPr>
        <a:xfrm>
          <a:off x="16129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65210</xdr:rowOff>
    </xdr:from>
    <xdr:ext cx="736600" cy="259045"/>
    <xdr:sp macro="" textlink="">
      <xdr:nvSpPr>
        <xdr:cNvPr id="342" name="テキスト ボックス 341"/>
        <xdr:cNvSpPr txBox="1"/>
      </xdr:nvSpPr>
      <xdr:spPr>
        <a:xfrm>
          <a:off x="15798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108796</xdr:rowOff>
    </xdr:from>
    <xdr:to>
      <xdr:col>73</xdr:col>
      <xdr:colOff>44450</xdr:colOff>
      <xdr:row>62</xdr:row>
      <xdr:rowOff>38946</xdr:rowOff>
    </xdr:to>
    <xdr:sp macro="" textlink="">
      <xdr:nvSpPr>
        <xdr:cNvPr id="343" name="楕円 342"/>
        <xdr:cNvSpPr/>
      </xdr:nvSpPr>
      <xdr:spPr>
        <a:xfrm>
          <a:off x="15240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49123</xdr:rowOff>
    </xdr:from>
    <xdr:ext cx="762000" cy="259045"/>
    <xdr:sp macro="" textlink="">
      <xdr:nvSpPr>
        <xdr:cNvPr id="344" name="テキスト ボックス 343"/>
        <xdr:cNvSpPr txBox="1"/>
      </xdr:nvSpPr>
      <xdr:spPr>
        <a:xfrm>
          <a:off x="14909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106786</xdr:rowOff>
    </xdr:from>
    <xdr:to>
      <xdr:col>68</xdr:col>
      <xdr:colOff>203200</xdr:colOff>
      <xdr:row>62</xdr:row>
      <xdr:rowOff>36936</xdr:rowOff>
    </xdr:to>
    <xdr:sp macro="" textlink="">
      <xdr:nvSpPr>
        <xdr:cNvPr id="345" name="楕円 344"/>
        <xdr:cNvSpPr/>
      </xdr:nvSpPr>
      <xdr:spPr>
        <a:xfrm>
          <a:off x="14351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47113</xdr:rowOff>
    </xdr:from>
    <xdr:ext cx="762000" cy="259045"/>
    <xdr:sp macro="" textlink="">
      <xdr:nvSpPr>
        <xdr:cNvPr id="346" name="テキスト ボックス 345"/>
        <xdr:cNvSpPr txBox="1"/>
      </xdr:nvSpPr>
      <xdr:spPr>
        <a:xfrm>
          <a:off x="14020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106786</xdr:rowOff>
    </xdr:from>
    <xdr:to>
      <xdr:col>64</xdr:col>
      <xdr:colOff>152400</xdr:colOff>
      <xdr:row>62</xdr:row>
      <xdr:rowOff>36936</xdr:rowOff>
    </xdr:to>
    <xdr:sp macro="" textlink="">
      <xdr:nvSpPr>
        <xdr:cNvPr id="347" name="楕円 346"/>
        <xdr:cNvSpPr/>
      </xdr:nvSpPr>
      <xdr:spPr>
        <a:xfrm>
          <a:off x="13462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47113</xdr:rowOff>
    </xdr:from>
    <xdr:ext cx="762000" cy="259045"/>
    <xdr:sp macro="" textlink="">
      <xdr:nvSpPr>
        <xdr:cNvPr id="348" name="テキスト ボックス 347"/>
        <xdr:cNvSpPr txBox="1"/>
      </xdr:nvSpPr>
      <xdr:spPr>
        <a:xfrm>
          <a:off x="13131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減少などにより、類似団体の中で８番目に負担の少ない団体となっているものの、標準財政規模の減少や、特定財源に充当できる元利償還金等が減少しているため、指標が増加している。今後、大型公共施設の更新に係る起債額が増加するが、緊急性、住民ニーズを的確に把握した事業の選択や基金等の活用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115994</xdr:rowOff>
    </xdr:to>
    <xdr:cxnSp macro="">
      <xdr:nvCxnSpPr>
        <xdr:cNvPr id="381" name="直線コネクタ 380"/>
        <xdr:cNvCxnSpPr/>
      </xdr:nvCxnSpPr>
      <xdr:spPr>
        <a:xfrm>
          <a:off x="16179800" y="66069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91863</xdr:rowOff>
    </xdr:to>
    <xdr:cxnSp macro="">
      <xdr:nvCxnSpPr>
        <xdr:cNvPr id="384" name="直線コネクタ 383"/>
        <xdr:cNvCxnSpPr/>
      </xdr:nvCxnSpPr>
      <xdr:spPr>
        <a:xfrm>
          <a:off x="15290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146490</xdr:rowOff>
    </xdr:from>
    <xdr:ext cx="736600" cy="259045"/>
    <xdr:sp macro="" textlink="">
      <xdr:nvSpPr>
        <xdr:cNvPr id="386" name="テキスト ボックス 385"/>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51646</xdr:rowOff>
    </xdr:from>
    <xdr:to>
      <xdr:col>72</xdr:col>
      <xdr:colOff>203200</xdr:colOff>
      <xdr:row>38</xdr:row>
      <xdr:rowOff>67733</xdr:rowOff>
    </xdr:to>
    <xdr:cxnSp macro="">
      <xdr:nvCxnSpPr>
        <xdr:cNvPr id="387" name="直線コネクタ 386"/>
        <xdr:cNvCxnSpPr/>
      </xdr:nvCxnSpPr>
      <xdr:spPr>
        <a:xfrm>
          <a:off x="14401800" y="65667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51646</xdr:rowOff>
    </xdr:to>
    <xdr:cxnSp macro="">
      <xdr:nvCxnSpPr>
        <xdr:cNvPr id="390" name="直線コネクタ 389"/>
        <xdr:cNvCxnSpPr/>
      </xdr:nvCxnSpPr>
      <xdr:spPr>
        <a:xfrm>
          <a:off x="13512800" y="655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1" name="フローチャート: 判断 390"/>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2" name="テキスト ボックス 391"/>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0" name="楕円 399"/>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1"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2" name="楕円 401"/>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3" name="テキスト ボックス 402"/>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846</xdr:rowOff>
    </xdr:from>
    <xdr:to>
      <xdr:col>68</xdr:col>
      <xdr:colOff>203200</xdr:colOff>
      <xdr:row>38</xdr:row>
      <xdr:rowOff>102446</xdr:rowOff>
    </xdr:to>
    <xdr:sp macro="" textlink="">
      <xdr:nvSpPr>
        <xdr:cNvPr id="406" name="楕円 405"/>
        <xdr:cNvSpPr/>
      </xdr:nvSpPr>
      <xdr:spPr>
        <a:xfrm>
          <a:off x="14351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112624</xdr:rowOff>
    </xdr:from>
    <xdr:ext cx="762000" cy="259045"/>
    <xdr:sp macro="" textlink="">
      <xdr:nvSpPr>
        <xdr:cNvPr id="407" name="テキスト ボックス 406"/>
        <xdr:cNvSpPr txBox="1"/>
      </xdr:nvSpPr>
      <xdr:spPr>
        <a:xfrm>
          <a:off x="14020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08" name="楕円 407"/>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09" name="テキスト ボックス 408"/>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a:t>
          </a:r>
          <a:r>
            <a:rPr kumimoji="1" lang="en-US" altLang="ja-JP" sz="1300">
              <a:latin typeface="ＭＳ Ｐゴシック" panose="020B0600070205080204" pitchFamily="50" charset="-128"/>
              <a:ea typeface="ＭＳ Ｐゴシック" panose="020B0600070205080204" pitchFamily="50" charset="-128"/>
            </a:rPr>
            <a:t>18,427,622</a:t>
          </a:r>
          <a:r>
            <a:rPr kumimoji="1" lang="ja-JP" altLang="en-US" sz="1300">
              <a:latin typeface="ＭＳ Ｐゴシック" panose="020B0600070205080204" pitchFamily="50" charset="-128"/>
              <a:ea typeface="ＭＳ Ｐゴシック" panose="020B0600070205080204" pitchFamily="50" charset="-128"/>
            </a:rPr>
            <a:t>千円に対し、控除される充当可能財源等が</a:t>
          </a:r>
          <a:r>
            <a:rPr kumimoji="1" lang="en-US" altLang="ja-JP" sz="1300">
              <a:latin typeface="ＭＳ Ｐゴシック" panose="020B0600070205080204" pitchFamily="50" charset="-128"/>
              <a:ea typeface="ＭＳ Ｐゴシック" panose="020B0600070205080204" pitchFamily="50" charset="-128"/>
            </a:rPr>
            <a:t>34,110,298</a:t>
          </a:r>
          <a:r>
            <a:rPr kumimoji="1" lang="ja-JP" altLang="en-US" sz="1300">
              <a:latin typeface="ＭＳ Ｐゴシック" panose="020B0600070205080204" pitchFamily="50" charset="-128"/>
              <a:ea typeface="ＭＳ Ｐゴシック" panose="020B0600070205080204" pitchFamily="50" charset="-128"/>
            </a:rPr>
            <a:t>千円となり、将来負担比率は生じていない。平成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年度と比較して、地方債の償還や債務負担行為の解消が進み、将来負担額が減った。また、基金が増加したため充当可能財源等が増加した。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今後、多くの施設で大規模改修が予定され、計画的に起債を行う予定だが、将来負担比率が大きく悪化しないよう安定的な行財政運営に努めていく。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130121</xdr:rowOff>
    </xdr:from>
    <xdr:ext cx="762000" cy="259045"/>
    <xdr:sp macro="" textlink="">
      <xdr:nvSpPr>
        <xdr:cNvPr id="443" name="将来負担の状況平均値テキスト"/>
        <xdr:cNvSpPr txBox="1"/>
      </xdr:nvSpPr>
      <xdr:spPr>
        <a:xfrm>
          <a:off x="17106900" y="2358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4" name="フローチャート: 判断 443"/>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5" name="フローチャート: 判断 444"/>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6" name="テキスト ボックス 445"/>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7" name="フローチャート: 判断 446"/>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8" name="テキスト ボックス 447"/>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44521</xdr:rowOff>
    </xdr:from>
    <xdr:to>
      <xdr:col>68</xdr:col>
      <xdr:colOff>203200</xdr:colOff>
      <xdr:row>16</xdr:row>
      <xdr:rowOff>146121</xdr:rowOff>
    </xdr:to>
    <xdr:sp macro="" textlink="">
      <xdr:nvSpPr>
        <xdr:cNvPr id="449" name="フローチャート: 判断 448"/>
        <xdr:cNvSpPr/>
      </xdr:nvSpPr>
      <xdr:spPr>
        <a:xfrm>
          <a:off x="14351000" y="27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156298</xdr:rowOff>
    </xdr:from>
    <xdr:ext cx="762000" cy="259045"/>
    <xdr:sp macro="" textlink="">
      <xdr:nvSpPr>
        <xdr:cNvPr id="450" name="テキスト ボックス 449"/>
        <xdr:cNvSpPr txBox="1"/>
      </xdr:nvSpPr>
      <xdr:spPr>
        <a:xfrm>
          <a:off x="14020800" y="255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1" name="フローチャート: 判断 450"/>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2" name="テキスト ボックス 451"/>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年度は、職員の新陳代謝や民間委託による人件費の減要因があったものの、時間外手当の増や退職者数の増加による退職金の増等により、前年度比で横ばいとなっている。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引き続き、給与水準の適正化に取り組んでいく。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8890</xdr:rowOff>
    </xdr:to>
    <xdr:cxnSp macro="">
      <xdr:nvCxnSpPr>
        <xdr:cNvPr id="66" name="直線コネクタ 65"/>
        <xdr:cNvCxnSpPr/>
      </xdr:nvCxnSpPr>
      <xdr:spPr>
        <a:xfrm>
          <a:off x="3987800" y="6352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107950</xdr:rowOff>
    </xdr:to>
    <xdr:cxnSp macro="">
      <xdr:nvCxnSpPr>
        <xdr:cNvPr id="69" name="直線コネクタ 68"/>
        <xdr:cNvCxnSpPr/>
      </xdr:nvCxnSpPr>
      <xdr:spPr>
        <a:xfrm flipV="1">
          <a:off x="3098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107950</xdr:rowOff>
    </xdr:to>
    <xdr:cxnSp macro="">
      <xdr:nvCxnSpPr>
        <xdr:cNvPr id="72" name="直線コネクタ 71"/>
        <xdr:cNvCxnSpPr/>
      </xdr:nvCxnSpPr>
      <xdr:spPr>
        <a:xfrm>
          <a:off x="2209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161290</xdr:rowOff>
    </xdr:to>
    <xdr:cxnSp macro="">
      <xdr:nvCxnSpPr>
        <xdr:cNvPr id="75" name="直線コネクタ 74"/>
        <xdr:cNvCxnSpPr/>
      </xdr:nvCxnSpPr>
      <xdr:spPr>
        <a:xfrm flipV="1">
          <a:off x="1320800" y="6443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多摩ニュータウンの開発により高い水準で整備した公共施設が多く、その維持管理や運営のために類似団体に比べ、物件費が高くなっている。また、近年は民間委託化などにより委託料が増加傾向にある。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年度は学校給食センターの民間委託など、分子である経常経費充当一般財源が増加したため、指標が悪化している。今後も、計画的な経常経費の削減と公共施設の総量の適正化を進めていく必要がある。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73660</xdr:rowOff>
    </xdr:from>
    <xdr:to>
      <xdr:col>82</xdr:col>
      <xdr:colOff>107950</xdr:colOff>
      <xdr:row>18</xdr:row>
      <xdr:rowOff>157480</xdr:rowOff>
    </xdr:to>
    <xdr:cxnSp macro="">
      <xdr:nvCxnSpPr>
        <xdr:cNvPr id="127" name="直線コネクタ 126"/>
        <xdr:cNvCxnSpPr/>
      </xdr:nvCxnSpPr>
      <xdr:spPr>
        <a:xfrm>
          <a:off x="15671800" y="3159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58420</xdr:rowOff>
    </xdr:from>
    <xdr:to>
      <xdr:col>78</xdr:col>
      <xdr:colOff>69850</xdr:colOff>
      <xdr:row>18</xdr:row>
      <xdr:rowOff>73660</xdr:rowOff>
    </xdr:to>
    <xdr:cxnSp macro="">
      <xdr:nvCxnSpPr>
        <xdr:cNvPr id="130" name="直線コネクタ 129"/>
        <xdr:cNvCxnSpPr/>
      </xdr:nvCxnSpPr>
      <xdr:spPr>
        <a:xfrm>
          <a:off x="14782800" y="3144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153670</xdr:rowOff>
    </xdr:from>
    <xdr:to>
      <xdr:col>73</xdr:col>
      <xdr:colOff>180975</xdr:colOff>
      <xdr:row>18</xdr:row>
      <xdr:rowOff>58420</xdr:rowOff>
    </xdr:to>
    <xdr:cxnSp macro="">
      <xdr:nvCxnSpPr>
        <xdr:cNvPr id="133" name="直線コネクタ 132"/>
        <xdr:cNvCxnSpPr/>
      </xdr:nvCxnSpPr>
      <xdr:spPr>
        <a:xfrm>
          <a:off x="13893800" y="3068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17</xdr:row>
      <xdr:rowOff>168910</xdr:rowOff>
    </xdr:to>
    <xdr:cxnSp macro="">
      <xdr:nvCxnSpPr>
        <xdr:cNvPr id="136" name="直線コネクタ 135"/>
        <xdr:cNvCxnSpPr/>
      </xdr:nvCxnSpPr>
      <xdr:spPr>
        <a:xfrm flipV="1">
          <a:off x="13004800" y="3068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7" name="フローチャート: 判断 136"/>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8" name="テキスト ボックス 137"/>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106680</xdr:rowOff>
    </xdr:from>
    <xdr:to>
      <xdr:col>82</xdr:col>
      <xdr:colOff>158750</xdr:colOff>
      <xdr:row>19</xdr:row>
      <xdr:rowOff>36830</xdr:rowOff>
    </xdr:to>
    <xdr:sp macro="" textlink="">
      <xdr:nvSpPr>
        <xdr:cNvPr id="146" name="楕円 145"/>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78757</xdr:rowOff>
    </xdr:from>
    <xdr:ext cx="762000" cy="259045"/>
    <xdr:sp macro="" textlink="">
      <xdr:nvSpPr>
        <xdr:cNvPr id="147"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8" name="楕円 147"/>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49" name="テキスト ボックス 148"/>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0" name="楕円 149"/>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1" name="テキスト ボックス 150"/>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102870</xdr:rowOff>
    </xdr:from>
    <xdr:to>
      <xdr:col>69</xdr:col>
      <xdr:colOff>142875</xdr:colOff>
      <xdr:row>18</xdr:row>
      <xdr:rowOff>33020</xdr:rowOff>
    </xdr:to>
    <xdr:sp macro="" textlink="">
      <xdr:nvSpPr>
        <xdr:cNvPr id="152" name="楕円 151"/>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53" name="テキスト ボックス 152"/>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4" name="楕円 153"/>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5" name="テキスト ボックス 154"/>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ポイントの減となっている。これは、特定財源の関係で一時的に減少したものである。しかし、実質的に障害者福祉費や生活保護費は前年に引き続き増加しており、扶助費は依然として増加傾向にある。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75293</xdr:rowOff>
    </xdr:to>
    <xdr:cxnSp macro="">
      <xdr:nvCxnSpPr>
        <xdr:cNvPr id="190" name="直線コネクタ 189"/>
        <xdr:cNvCxnSpPr/>
      </xdr:nvCxnSpPr>
      <xdr:spPr>
        <a:xfrm flipV="1">
          <a:off x="3987800" y="94506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75293</xdr:rowOff>
    </xdr:to>
    <xdr:cxnSp macro="">
      <xdr:nvCxnSpPr>
        <xdr:cNvPr id="193" name="直線コネクタ 192"/>
        <xdr:cNvCxnSpPr/>
      </xdr:nvCxnSpPr>
      <xdr:spPr>
        <a:xfrm>
          <a:off x="3098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53522</xdr:rowOff>
    </xdr:to>
    <xdr:cxnSp macro="">
      <xdr:nvCxnSpPr>
        <xdr:cNvPr id="196" name="直線コネクタ 195"/>
        <xdr:cNvCxnSpPr/>
      </xdr:nvCxnSpPr>
      <xdr:spPr>
        <a:xfrm>
          <a:off x="2209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127000</xdr:rowOff>
    </xdr:to>
    <xdr:cxnSp macro="">
      <xdr:nvCxnSpPr>
        <xdr:cNvPr id="199" name="直線コネクタ 198"/>
        <xdr:cNvCxnSpPr/>
      </xdr:nvCxnSpPr>
      <xdr:spPr>
        <a:xfrm>
          <a:off x="1320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0" name="フローチャート: 判断 199"/>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1" name="テキスト ボックス 200"/>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9" name="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11" name="楕円 210"/>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12" name="テキスト ボックス 211"/>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3" name="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7" name="楕円 216"/>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151692</xdr:rowOff>
    </xdr:from>
    <xdr:ext cx="762000" cy="259045"/>
    <xdr:sp macro="" textlink="">
      <xdr:nvSpPr>
        <xdr:cNvPr id="218" name="テキスト ボックス 217"/>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その他に係る経常収支比率は類似団体平均を下回っている。平成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年度は下水道特別会計への繰出金が下水道事業会計への移行に伴い補助費になったことなどで数値が改善したが、平成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年度は各特別会計への繰出金が高齢化等により増加したことで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経常経費充当一般財源が増加し、再び数値が悪化した。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115570</xdr:rowOff>
    </xdr:to>
    <xdr:cxnSp macro="">
      <xdr:nvCxnSpPr>
        <xdr:cNvPr id="251" name="直線コネクタ 250"/>
        <xdr:cNvCxnSpPr/>
      </xdr:nvCxnSpPr>
      <xdr:spPr>
        <a:xfrm>
          <a:off x="15671800" y="949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115570</xdr:rowOff>
    </xdr:to>
    <xdr:cxnSp macro="">
      <xdr:nvCxnSpPr>
        <xdr:cNvPr id="254" name="直線コネクタ 253"/>
        <xdr:cNvCxnSpPr/>
      </xdr:nvCxnSpPr>
      <xdr:spPr>
        <a:xfrm flipV="1">
          <a:off x="14782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62230</xdr:rowOff>
    </xdr:from>
    <xdr:to>
      <xdr:col>73</xdr:col>
      <xdr:colOff>180975</xdr:colOff>
      <xdr:row>55</xdr:row>
      <xdr:rowOff>115570</xdr:rowOff>
    </xdr:to>
    <xdr:cxnSp macro="">
      <xdr:nvCxnSpPr>
        <xdr:cNvPr id="257" name="直線コネクタ 256"/>
        <xdr:cNvCxnSpPr/>
      </xdr:nvCxnSpPr>
      <xdr:spPr>
        <a:xfrm>
          <a:off x="13893800" y="949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62230</xdr:rowOff>
    </xdr:to>
    <xdr:cxnSp macro="">
      <xdr:nvCxnSpPr>
        <xdr:cNvPr id="260" name="直線コネクタ 259"/>
        <xdr:cNvCxnSpPr/>
      </xdr:nvCxnSpPr>
      <xdr:spPr>
        <a:xfrm>
          <a:off x="13004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83820</xdr:rowOff>
    </xdr:from>
    <xdr:to>
      <xdr:col>69</xdr:col>
      <xdr:colOff>142875</xdr:colOff>
      <xdr:row>57</xdr:row>
      <xdr:rowOff>13970</xdr:rowOff>
    </xdr:to>
    <xdr:sp macro="" textlink="">
      <xdr:nvSpPr>
        <xdr:cNvPr id="261" name="フローチャート: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62" name="テキスト ボックス 261"/>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70" name="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2" name="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4" name="楕円 273"/>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5" name="テキスト ボックス 274"/>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xdr:rowOff>
    </xdr:from>
    <xdr:to>
      <xdr:col>69</xdr:col>
      <xdr:colOff>142875</xdr:colOff>
      <xdr:row>55</xdr:row>
      <xdr:rowOff>113030</xdr:rowOff>
    </xdr:to>
    <xdr:sp macro="" textlink="">
      <xdr:nvSpPr>
        <xdr:cNvPr id="276" name="楕円 275"/>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123207</xdr:rowOff>
    </xdr:from>
    <xdr:ext cx="762000" cy="259045"/>
    <xdr:sp macro="" textlink="">
      <xdr:nvSpPr>
        <xdr:cNvPr id="277" name="テキスト ボックス 276"/>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8" name="楕円 277"/>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9" name="テキスト ボックス 278"/>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ポイント下げ、</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ポイントとなった。これは、東京たま広域資源循環組合・多摩ニュータウン環境組合への負担金、下水道事業会計繰出金が減少したことが主な要因である。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補助費等の多くは消防やごみなどの負担金や、下水道事業会計への繰出金といった、安全で衛生的な市民生活に不可欠な支出が占めている。それ以外の補助金も、公益性が高く、短期間で大幅に削減するのは難しいが見直し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137885</xdr:rowOff>
    </xdr:to>
    <xdr:cxnSp macro="">
      <xdr:nvCxnSpPr>
        <xdr:cNvPr id="314" name="直線コネクタ 313"/>
        <xdr:cNvCxnSpPr/>
      </xdr:nvCxnSpPr>
      <xdr:spPr>
        <a:xfrm flipV="1">
          <a:off x="15671800" y="6642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83457</xdr:rowOff>
    </xdr:from>
    <xdr:to>
      <xdr:col>78</xdr:col>
      <xdr:colOff>69850</xdr:colOff>
      <xdr:row>38</xdr:row>
      <xdr:rowOff>137885</xdr:rowOff>
    </xdr:to>
    <xdr:cxnSp macro="">
      <xdr:nvCxnSpPr>
        <xdr:cNvPr id="317" name="直線コネクタ 316"/>
        <xdr:cNvCxnSpPr/>
      </xdr:nvCxnSpPr>
      <xdr:spPr>
        <a:xfrm>
          <a:off x="14782800" y="659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83457</xdr:rowOff>
    </xdr:from>
    <xdr:to>
      <xdr:col>73</xdr:col>
      <xdr:colOff>180975</xdr:colOff>
      <xdr:row>38</xdr:row>
      <xdr:rowOff>105228</xdr:rowOff>
    </xdr:to>
    <xdr:cxnSp macro="">
      <xdr:nvCxnSpPr>
        <xdr:cNvPr id="320" name="直線コネクタ 319"/>
        <xdr:cNvCxnSpPr/>
      </xdr:nvCxnSpPr>
      <xdr:spPr>
        <a:xfrm flipV="1">
          <a:off x="13893800" y="6598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105228</xdr:rowOff>
    </xdr:from>
    <xdr:to>
      <xdr:col>69</xdr:col>
      <xdr:colOff>92075</xdr:colOff>
      <xdr:row>39</xdr:row>
      <xdr:rowOff>86178</xdr:rowOff>
    </xdr:to>
    <xdr:cxnSp macro="">
      <xdr:nvCxnSpPr>
        <xdr:cNvPr id="323" name="直線コネクタ 322"/>
        <xdr:cNvCxnSpPr/>
      </xdr:nvCxnSpPr>
      <xdr:spPr>
        <a:xfrm flipV="1">
          <a:off x="13004800" y="66203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25" name="テキスト ボックス 324"/>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3" name="楕円 332"/>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4"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87085</xdr:rowOff>
    </xdr:from>
    <xdr:to>
      <xdr:col>78</xdr:col>
      <xdr:colOff>120650</xdr:colOff>
      <xdr:row>39</xdr:row>
      <xdr:rowOff>17235</xdr:rowOff>
    </xdr:to>
    <xdr:sp macro="" textlink="">
      <xdr:nvSpPr>
        <xdr:cNvPr id="335" name="楕円 334"/>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2012</xdr:rowOff>
    </xdr:from>
    <xdr:ext cx="736600" cy="259045"/>
    <xdr:sp macro="" textlink="">
      <xdr:nvSpPr>
        <xdr:cNvPr id="336" name="テキスト ボックス 335"/>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32657</xdr:rowOff>
    </xdr:from>
    <xdr:to>
      <xdr:col>74</xdr:col>
      <xdr:colOff>31750</xdr:colOff>
      <xdr:row>38</xdr:row>
      <xdr:rowOff>134257</xdr:rowOff>
    </xdr:to>
    <xdr:sp macro="" textlink="">
      <xdr:nvSpPr>
        <xdr:cNvPr id="337" name="楕円 336"/>
        <xdr:cNvSpPr/>
      </xdr:nvSpPr>
      <xdr:spPr>
        <a:xfrm>
          <a:off x="14732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119034</xdr:rowOff>
    </xdr:from>
    <xdr:ext cx="762000" cy="259045"/>
    <xdr:sp macro="" textlink="">
      <xdr:nvSpPr>
        <xdr:cNvPr id="338" name="テキスト ボックス 337"/>
        <xdr:cNvSpPr txBox="1"/>
      </xdr:nvSpPr>
      <xdr:spPr>
        <a:xfrm>
          <a:off x="1440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54428</xdr:rowOff>
    </xdr:from>
    <xdr:to>
      <xdr:col>69</xdr:col>
      <xdr:colOff>142875</xdr:colOff>
      <xdr:row>38</xdr:row>
      <xdr:rowOff>156028</xdr:rowOff>
    </xdr:to>
    <xdr:sp macro="" textlink="">
      <xdr:nvSpPr>
        <xdr:cNvPr id="339" name="楕円 338"/>
        <xdr:cNvSpPr/>
      </xdr:nvSpPr>
      <xdr:spPr>
        <a:xfrm>
          <a:off x="13843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140805</xdr:rowOff>
    </xdr:from>
    <xdr:ext cx="762000" cy="259045"/>
    <xdr:sp macro="" textlink="">
      <xdr:nvSpPr>
        <xdr:cNvPr id="340" name="テキスト ボックス 339"/>
        <xdr:cNvSpPr txBox="1"/>
      </xdr:nvSpPr>
      <xdr:spPr>
        <a:xfrm>
          <a:off x="13512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35378</xdr:rowOff>
    </xdr:from>
    <xdr:to>
      <xdr:col>65</xdr:col>
      <xdr:colOff>53975</xdr:colOff>
      <xdr:row>39</xdr:row>
      <xdr:rowOff>136978</xdr:rowOff>
    </xdr:to>
    <xdr:sp macro="" textlink="">
      <xdr:nvSpPr>
        <xdr:cNvPr id="341" name="楕円 340"/>
        <xdr:cNvSpPr/>
      </xdr:nvSpPr>
      <xdr:spPr>
        <a:xfrm>
          <a:off x="12954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121755</xdr:rowOff>
    </xdr:from>
    <xdr:ext cx="762000" cy="259045"/>
    <xdr:sp macro="" textlink="">
      <xdr:nvSpPr>
        <xdr:cNvPr id="342" name="テキスト ボックス 341"/>
        <xdr:cNvSpPr txBox="1"/>
      </xdr:nvSpPr>
      <xdr:spPr>
        <a:xfrm>
          <a:off x="12623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多摩ニュータウン整備期に借り入れた大規模な債務の償還が進んでいるものの、近年借入を行った地方債の償還が始まっており、公債費の割合は上昇した。</a:t>
          </a:r>
        </a:p>
        <a:p>
          <a:r>
            <a:rPr kumimoji="1" lang="ja-JP" altLang="en-US" sz="1300">
              <a:latin typeface="ＭＳ Ｐゴシック" panose="020B0600070205080204" pitchFamily="50" charset="-128"/>
              <a:ea typeface="ＭＳ Ｐゴシック" panose="020B0600070205080204" pitchFamily="50" charset="-128"/>
            </a:rPr>
            <a:t>　今後数年は同水準で推移するものの、大型公共施設の更新に係る起債の償還が始まると、公債費の割合は上昇する見込みである。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62230</xdr:rowOff>
    </xdr:from>
    <xdr:to>
      <xdr:col>24</xdr:col>
      <xdr:colOff>25400</xdr:colOff>
      <xdr:row>73</xdr:row>
      <xdr:rowOff>77470</xdr:rowOff>
    </xdr:to>
    <xdr:cxnSp macro="">
      <xdr:nvCxnSpPr>
        <xdr:cNvPr id="375" name="直線コネクタ 374"/>
        <xdr:cNvCxnSpPr/>
      </xdr:nvCxnSpPr>
      <xdr:spPr>
        <a:xfrm>
          <a:off x="3987800" y="12578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62230</xdr:rowOff>
    </xdr:from>
    <xdr:to>
      <xdr:col>19</xdr:col>
      <xdr:colOff>187325</xdr:colOff>
      <xdr:row>73</xdr:row>
      <xdr:rowOff>107950</xdr:rowOff>
    </xdr:to>
    <xdr:cxnSp macro="">
      <xdr:nvCxnSpPr>
        <xdr:cNvPr id="378" name="直線コネクタ 377"/>
        <xdr:cNvCxnSpPr/>
      </xdr:nvCxnSpPr>
      <xdr:spPr>
        <a:xfrm flipV="1">
          <a:off x="3098800" y="12578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85090</xdr:rowOff>
    </xdr:from>
    <xdr:to>
      <xdr:col>15</xdr:col>
      <xdr:colOff>98425</xdr:colOff>
      <xdr:row>73</xdr:row>
      <xdr:rowOff>107950</xdr:rowOff>
    </xdr:to>
    <xdr:cxnSp macro="">
      <xdr:nvCxnSpPr>
        <xdr:cNvPr id="381" name="直線コネクタ 380"/>
        <xdr:cNvCxnSpPr/>
      </xdr:nvCxnSpPr>
      <xdr:spPr>
        <a:xfrm>
          <a:off x="2209800" y="12600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85090</xdr:rowOff>
    </xdr:from>
    <xdr:to>
      <xdr:col>11</xdr:col>
      <xdr:colOff>9525</xdr:colOff>
      <xdr:row>74</xdr:row>
      <xdr:rowOff>27940</xdr:rowOff>
    </xdr:to>
    <xdr:cxnSp macro="">
      <xdr:nvCxnSpPr>
        <xdr:cNvPr id="384" name="直線コネクタ 383"/>
        <xdr:cNvCxnSpPr/>
      </xdr:nvCxnSpPr>
      <xdr:spPr>
        <a:xfrm flipV="1">
          <a:off x="1320800" y="12600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86" name="テキスト ボックス 385"/>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8" name="テキスト ボックス 387"/>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26670</xdr:rowOff>
    </xdr:from>
    <xdr:to>
      <xdr:col>24</xdr:col>
      <xdr:colOff>76200</xdr:colOff>
      <xdr:row>73</xdr:row>
      <xdr:rowOff>128270</xdr:rowOff>
    </xdr:to>
    <xdr:sp macro="" textlink="">
      <xdr:nvSpPr>
        <xdr:cNvPr id="394" name="楕円 393"/>
        <xdr:cNvSpPr/>
      </xdr:nvSpPr>
      <xdr:spPr>
        <a:xfrm>
          <a:off x="47752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43197</xdr:rowOff>
    </xdr:from>
    <xdr:ext cx="762000" cy="259045"/>
    <xdr:sp macro="" textlink="">
      <xdr:nvSpPr>
        <xdr:cNvPr id="395" name="公債費該当値テキスト"/>
        <xdr:cNvSpPr txBox="1"/>
      </xdr:nvSpPr>
      <xdr:spPr>
        <a:xfrm>
          <a:off x="49149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xdr:rowOff>
    </xdr:from>
    <xdr:to>
      <xdr:col>20</xdr:col>
      <xdr:colOff>38100</xdr:colOff>
      <xdr:row>73</xdr:row>
      <xdr:rowOff>113030</xdr:rowOff>
    </xdr:to>
    <xdr:sp macro="" textlink="">
      <xdr:nvSpPr>
        <xdr:cNvPr id="396" name="楕円 395"/>
        <xdr:cNvSpPr/>
      </xdr:nvSpPr>
      <xdr:spPr>
        <a:xfrm>
          <a:off x="3937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123207</xdr:rowOff>
    </xdr:from>
    <xdr:ext cx="736600" cy="259045"/>
    <xdr:sp macro="" textlink="">
      <xdr:nvSpPr>
        <xdr:cNvPr id="397" name="テキスト ボックス 396"/>
        <xdr:cNvSpPr txBox="1"/>
      </xdr:nvSpPr>
      <xdr:spPr>
        <a:xfrm>
          <a:off x="3606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57150</xdr:rowOff>
    </xdr:from>
    <xdr:to>
      <xdr:col>15</xdr:col>
      <xdr:colOff>149225</xdr:colOff>
      <xdr:row>73</xdr:row>
      <xdr:rowOff>158750</xdr:rowOff>
    </xdr:to>
    <xdr:sp macro="" textlink="">
      <xdr:nvSpPr>
        <xdr:cNvPr id="398" name="楕円 397"/>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168927</xdr:rowOff>
    </xdr:from>
    <xdr:ext cx="762000" cy="259045"/>
    <xdr:sp macro="" textlink="">
      <xdr:nvSpPr>
        <xdr:cNvPr id="399" name="テキスト ボックス 398"/>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34290</xdr:rowOff>
    </xdr:from>
    <xdr:to>
      <xdr:col>11</xdr:col>
      <xdr:colOff>60325</xdr:colOff>
      <xdr:row>73</xdr:row>
      <xdr:rowOff>135890</xdr:rowOff>
    </xdr:to>
    <xdr:sp macro="" textlink="">
      <xdr:nvSpPr>
        <xdr:cNvPr id="400" name="楕円 399"/>
        <xdr:cNvSpPr/>
      </xdr:nvSpPr>
      <xdr:spPr>
        <a:xfrm>
          <a:off x="2159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146067</xdr:rowOff>
    </xdr:from>
    <xdr:ext cx="762000" cy="259045"/>
    <xdr:sp macro="" textlink="">
      <xdr:nvSpPr>
        <xdr:cNvPr id="401" name="テキスト ボックス 400"/>
        <xdr:cNvSpPr txBox="1"/>
      </xdr:nvSpPr>
      <xdr:spPr>
        <a:xfrm>
          <a:off x="1828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148590</xdr:rowOff>
    </xdr:from>
    <xdr:to>
      <xdr:col>6</xdr:col>
      <xdr:colOff>171450</xdr:colOff>
      <xdr:row>74</xdr:row>
      <xdr:rowOff>78740</xdr:rowOff>
    </xdr:to>
    <xdr:sp macro="" textlink="">
      <xdr:nvSpPr>
        <xdr:cNvPr id="402" name="楕円 401"/>
        <xdr:cNvSpPr/>
      </xdr:nvSpPr>
      <xdr:spPr>
        <a:xfrm>
          <a:off x="1270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88917</xdr:rowOff>
    </xdr:from>
    <xdr:ext cx="762000" cy="259045"/>
    <xdr:sp macro="" textlink="">
      <xdr:nvSpPr>
        <xdr:cNvPr id="403" name="テキスト ボックス 402"/>
        <xdr:cNvSpPr txBox="1"/>
      </xdr:nvSpPr>
      <xdr:spPr>
        <a:xfrm>
          <a:off x="939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ポイント上昇し、全国・東京都ともに平均を上回った。学校給食センターの民営委託化による等による物件費の増加や特別会計への繰出金の増加が主な要因である。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摩市のように都市基盤の整備が進むと、新たな施設建設などが減る反面、維持費用が増大するため、物件費の経常収支比率が高い傾向となる。引き続き、経常経費の削減や、公共施設の総量の適正化を進め、経常収支比率の改善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75564</xdr:rowOff>
    </xdr:from>
    <xdr:to>
      <xdr:col>82</xdr:col>
      <xdr:colOff>107950</xdr:colOff>
      <xdr:row>78</xdr:row>
      <xdr:rowOff>138430</xdr:rowOff>
    </xdr:to>
    <xdr:cxnSp macro="">
      <xdr:nvCxnSpPr>
        <xdr:cNvPr id="432" name="直線コネクタ 431"/>
        <xdr:cNvCxnSpPr/>
      </xdr:nvCxnSpPr>
      <xdr:spPr>
        <a:xfrm>
          <a:off x="15671800" y="1344866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75564</xdr:rowOff>
    </xdr:from>
    <xdr:to>
      <xdr:col>78</xdr:col>
      <xdr:colOff>69850</xdr:colOff>
      <xdr:row>78</xdr:row>
      <xdr:rowOff>132714</xdr:rowOff>
    </xdr:to>
    <xdr:cxnSp macro="">
      <xdr:nvCxnSpPr>
        <xdr:cNvPr id="435" name="直線コネクタ 434"/>
        <xdr:cNvCxnSpPr/>
      </xdr:nvCxnSpPr>
      <xdr:spPr>
        <a:xfrm flipV="1">
          <a:off x="14782800" y="134486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132714</xdr:rowOff>
    </xdr:to>
    <xdr:cxnSp macro="">
      <xdr:nvCxnSpPr>
        <xdr:cNvPr id="438" name="直線コネクタ 437"/>
        <xdr:cNvCxnSpPr/>
      </xdr:nvCxnSpPr>
      <xdr:spPr>
        <a:xfrm>
          <a:off x="13893800" y="13362939"/>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104139</xdr:rowOff>
    </xdr:to>
    <xdr:cxnSp macro="">
      <xdr:nvCxnSpPr>
        <xdr:cNvPr id="441" name="直線コネクタ 440"/>
        <xdr:cNvCxnSpPr/>
      </xdr:nvCxnSpPr>
      <xdr:spPr>
        <a:xfrm flipV="1">
          <a:off x="13004800" y="13362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139065</xdr:rowOff>
    </xdr:from>
    <xdr:to>
      <xdr:col>69</xdr:col>
      <xdr:colOff>142875</xdr:colOff>
      <xdr:row>75</xdr:row>
      <xdr:rowOff>69215</xdr:rowOff>
    </xdr:to>
    <xdr:sp macro="" textlink="">
      <xdr:nvSpPr>
        <xdr:cNvPr id="442" name="フローチャート: 判断 441"/>
        <xdr:cNvSpPr/>
      </xdr:nvSpPr>
      <xdr:spPr>
        <a:xfrm>
          <a:off x="138430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79392</xdr:rowOff>
    </xdr:from>
    <xdr:ext cx="762000" cy="259045"/>
    <xdr:sp macro="" textlink="">
      <xdr:nvSpPr>
        <xdr:cNvPr id="443" name="テキスト ボックス 442"/>
        <xdr:cNvSpPr txBox="1"/>
      </xdr:nvSpPr>
      <xdr:spPr>
        <a:xfrm>
          <a:off x="13512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51" name="楕円 450"/>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52"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24764</xdr:rowOff>
    </xdr:from>
    <xdr:to>
      <xdr:col>78</xdr:col>
      <xdr:colOff>120650</xdr:colOff>
      <xdr:row>78</xdr:row>
      <xdr:rowOff>126364</xdr:rowOff>
    </xdr:to>
    <xdr:sp macro="" textlink="">
      <xdr:nvSpPr>
        <xdr:cNvPr id="453" name="楕円 452"/>
        <xdr:cNvSpPr/>
      </xdr:nvSpPr>
      <xdr:spPr>
        <a:xfrm>
          <a:off x="15621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111141</xdr:rowOff>
    </xdr:from>
    <xdr:ext cx="736600" cy="259045"/>
    <xdr:sp macro="" textlink="">
      <xdr:nvSpPr>
        <xdr:cNvPr id="454" name="テキスト ボックス 453"/>
        <xdr:cNvSpPr txBox="1"/>
      </xdr:nvSpPr>
      <xdr:spPr>
        <a:xfrm>
          <a:off x="15290800" y="1348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81914</xdr:rowOff>
    </xdr:from>
    <xdr:to>
      <xdr:col>74</xdr:col>
      <xdr:colOff>31750</xdr:colOff>
      <xdr:row>79</xdr:row>
      <xdr:rowOff>12064</xdr:rowOff>
    </xdr:to>
    <xdr:sp macro="" textlink="">
      <xdr:nvSpPr>
        <xdr:cNvPr id="455" name="楕円 454"/>
        <xdr:cNvSpPr/>
      </xdr:nvSpPr>
      <xdr:spPr>
        <a:xfrm>
          <a:off x="147320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168291</xdr:rowOff>
    </xdr:from>
    <xdr:ext cx="762000" cy="259045"/>
    <xdr:sp macro="" textlink="">
      <xdr:nvSpPr>
        <xdr:cNvPr id="456" name="テキスト ボックス 455"/>
        <xdr:cNvSpPr txBox="1"/>
      </xdr:nvSpPr>
      <xdr:spPr>
        <a:xfrm>
          <a:off x="144018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7" name="楕円 456"/>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8" name="テキスト ボックス 457"/>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9" name="楕円 458"/>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0" name="テキスト ボックス 459"/>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88214</xdr:rowOff>
    </xdr:from>
    <xdr:to>
      <xdr:col>29</xdr:col>
      <xdr:colOff>127000</xdr:colOff>
      <xdr:row>17</xdr:row>
      <xdr:rowOff>96281</xdr:rowOff>
    </xdr:to>
    <xdr:cxnSp macro="">
      <xdr:nvCxnSpPr>
        <xdr:cNvPr id="52" name="直線コネクタ 51"/>
        <xdr:cNvCxnSpPr/>
      </xdr:nvCxnSpPr>
      <xdr:spPr bwMode="auto">
        <a:xfrm>
          <a:off x="5003800" y="3050489"/>
          <a:ext cx="6477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74139</xdr:rowOff>
    </xdr:from>
    <xdr:to>
      <xdr:col>26</xdr:col>
      <xdr:colOff>50800</xdr:colOff>
      <xdr:row>17</xdr:row>
      <xdr:rowOff>88214</xdr:rowOff>
    </xdr:to>
    <xdr:cxnSp macro="">
      <xdr:nvCxnSpPr>
        <xdr:cNvPr id="55" name="直線コネクタ 54"/>
        <xdr:cNvCxnSpPr/>
      </xdr:nvCxnSpPr>
      <xdr:spPr bwMode="auto">
        <a:xfrm>
          <a:off x="4305300" y="3036414"/>
          <a:ext cx="698500" cy="14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30803</xdr:rowOff>
    </xdr:from>
    <xdr:to>
      <xdr:col>22</xdr:col>
      <xdr:colOff>114300</xdr:colOff>
      <xdr:row>17</xdr:row>
      <xdr:rowOff>74139</xdr:rowOff>
    </xdr:to>
    <xdr:cxnSp macro="">
      <xdr:nvCxnSpPr>
        <xdr:cNvPr id="58" name="直線コネクタ 57"/>
        <xdr:cNvCxnSpPr/>
      </xdr:nvCxnSpPr>
      <xdr:spPr bwMode="auto">
        <a:xfrm>
          <a:off x="3606800" y="2993078"/>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30803</xdr:rowOff>
    </xdr:from>
    <xdr:to>
      <xdr:col>18</xdr:col>
      <xdr:colOff>177800</xdr:colOff>
      <xdr:row>17</xdr:row>
      <xdr:rowOff>56243</xdr:rowOff>
    </xdr:to>
    <xdr:cxnSp macro="">
      <xdr:nvCxnSpPr>
        <xdr:cNvPr id="61" name="直線コネクタ 60"/>
        <xdr:cNvCxnSpPr/>
      </xdr:nvCxnSpPr>
      <xdr:spPr bwMode="auto">
        <a:xfrm flipV="1">
          <a:off x="2908300" y="2993078"/>
          <a:ext cx="698500" cy="25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54820</xdr:rowOff>
    </xdr:from>
    <xdr:to>
      <xdr:col>19</xdr:col>
      <xdr:colOff>38100</xdr:colOff>
      <xdr:row>15</xdr:row>
      <xdr:rowOff>156420</xdr:rowOff>
    </xdr:to>
    <xdr:sp macro="" textlink="">
      <xdr:nvSpPr>
        <xdr:cNvPr id="62" name="フローチャート: 判断 61"/>
        <xdr:cNvSpPr/>
      </xdr:nvSpPr>
      <xdr:spPr bwMode="auto">
        <a:xfrm>
          <a:off x="3556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166597</xdr:rowOff>
    </xdr:from>
    <xdr:ext cx="762000" cy="259045"/>
    <xdr:sp macro="" textlink="">
      <xdr:nvSpPr>
        <xdr:cNvPr id="63" name="テキスト ボックス 62"/>
        <xdr:cNvSpPr txBox="1"/>
      </xdr:nvSpPr>
      <xdr:spPr>
        <a:xfrm>
          <a:off x="3225800" y="24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45481</xdr:rowOff>
    </xdr:from>
    <xdr:to>
      <xdr:col>29</xdr:col>
      <xdr:colOff>177800</xdr:colOff>
      <xdr:row>17</xdr:row>
      <xdr:rowOff>147081</xdr:rowOff>
    </xdr:to>
    <xdr:sp macro="" textlink="">
      <xdr:nvSpPr>
        <xdr:cNvPr id="71" name="楕円 70"/>
        <xdr:cNvSpPr/>
      </xdr:nvSpPr>
      <xdr:spPr bwMode="auto">
        <a:xfrm>
          <a:off x="5600700" y="300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17558</xdr:rowOff>
    </xdr:from>
    <xdr:ext cx="762000" cy="259045"/>
    <xdr:sp macro="" textlink="">
      <xdr:nvSpPr>
        <xdr:cNvPr id="72" name="人口1人当たり決算額の推移該当値テキスト130"/>
        <xdr:cNvSpPr txBox="1"/>
      </xdr:nvSpPr>
      <xdr:spPr>
        <a:xfrm>
          <a:off x="5740400" y="297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37414</xdr:rowOff>
    </xdr:from>
    <xdr:to>
      <xdr:col>26</xdr:col>
      <xdr:colOff>101600</xdr:colOff>
      <xdr:row>17</xdr:row>
      <xdr:rowOff>139014</xdr:rowOff>
    </xdr:to>
    <xdr:sp macro="" textlink="">
      <xdr:nvSpPr>
        <xdr:cNvPr id="73" name="楕円 72"/>
        <xdr:cNvSpPr/>
      </xdr:nvSpPr>
      <xdr:spPr bwMode="auto">
        <a:xfrm>
          <a:off x="4953000" y="29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123791</xdr:rowOff>
    </xdr:from>
    <xdr:ext cx="736600" cy="259045"/>
    <xdr:sp macro="" textlink="">
      <xdr:nvSpPr>
        <xdr:cNvPr id="74" name="テキスト ボックス 73"/>
        <xdr:cNvSpPr txBox="1"/>
      </xdr:nvSpPr>
      <xdr:spPr>
        <a:xfrm>
          <a:off x="4622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23339</xdr:rowOff>
    </xdr:from>
    <xdr:to>
      <xdr:col>22</xdr:col>
      <xdr:colOff>165100</xdr:colOff>
      <xdr:row>17</xdr:row>
      <xdr:rowOff>124939</xdr:rowOff>
    </xdr:to>
    <xdr:sp macro="" textlink="">
      <xdr:nvSpPr>
        <xdr:cNvPr id="75" name="楕円 74"/>
        <xdr:cNvSpPr/>
      </xdr:nvSpPr>
      <xdr:spPr bwMode="auto">
        <a:xfrm>
          <a:off x="4254500" y="2985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109716</xdr:rowOff>
    </xdr:from>
    <xdr:ext cx="762000" cy="259045"/>
    <xdr:sp macro="" textlink="">
      <xdr:nvSpPr>
        <xdr:cNvPr id="76" name="テキスト ボックス 75"/>
        <xdr:cNvSpPr txBox="1"/>
      </xdr:nvSpPr>
      <xdr:spPr>
        <a:xfrm>
          <a:off x="3924300" y="307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151453</xdr:rowOff>
    </xdr:from>
    <xdr:to>
      <xdr:col>19</xdr:col>
      <xdr:colOff>38100</xdr:colOff>
      <xdr:row>17</xdr:row>
      <xdr:rowOff>81603</xdr:rowOff>
    </xdr:to>
    <xdr:sp macro="" textlink="">
      <xdr:nvSpPr>
        <xdr:cNvPr id="77" name="楕円 76"/>
        <xdr:cNvSpPr/>
      </xdr:nvSpPr>
      <xdr:spPr bwMode="auto">
        <a:xfrm>
          <a:off x="3556000" y="294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66380</xdr:rowOff>
    </xdr:from>
    <xdr:ext cx="762000" cy="259045"/>
    <xdr:sp macro="" textlink="">
      <xdr:nvSpPr>
        <xdr:cNvPr id="78" name="テキスト ボックス 77"/>
        <xdr:cNvSpPr txBox="1"/>
      </xdr:nvSpPr>
      <xdr:spPr>
        <a:xfrm>
          <a:off x="3225800" y="302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5443</xdr:rowOff>
    </xdr:from>
    <xdr:to>
      <xdr:col>15</xdr:col>
      <xdr:colOff>101600</xdr:colOff>
      <xdr:row>17</xdr:row>
      <xdr:rowOff>107043</xdr:rowOff>
    </xdr:to>
    <xdr:sp macro="" textlink="">
      <xdr:nvSpPr>
        <xdr:cNvPr id="79" name="楕円 78"/>
        <xdr:cNvSpPr/>
      </xdr:nvSpPr>
      <xdr:spPr bwMode="auto">
        <a:xfrm>
          <a:off x="2857500" y="296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91820</xdr:rowOff>
    </xdr:from>
    <xdr:ext cx="762000" cy="259045"/>
    <xdr:sp macro="" textlink="">
      <xdr:nvSpPr>
        <xdr:cNvPr id="80" name="テキスト ボックス 79"/>
        <xdr:cNvSpPr txBox="1"/>
      </xdr:nvSpPr>
      <xdr:spPr>
        <a:xfrm>
          <a:off x="2527300" y="305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143611</xdr:rowOff>
    </xdr:from>
    <xdr:to>
      <xdr:col>29</xdr:col>
      <xdr:colOff>127000</xdr:colOff>
      <xdr:row>37</xdr:row>
      <xdr:rowOff>10985</xdr:rowOff>
    </xdr:to>
    <xdr:cxnSp macro="">
      <xdr:nvCxnSpPr>
        <xdr:cNvPr id="113" name="直線コネクタ 112"/>
        <xdr:cNvCxnSpPr/>
      </xdr:nvCxnSpPr>
      <xdr:spPr bwMode="auto">
        <a:xfrm flipV="1">
          <a:off x="5003800" y="7096861"/>
          <a:ext cx="6477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10985</xdr:rowOff>
    </xdr:from>
    <xdr:to>
      <xdr:col>26</xdr:col>
      <xdr:colOff>50800</xdr:colOff>
      <xdr:row>37</xdr:row>
      <xdr:rowOff>32321</xdr:rowOff>
    </xdr:to>
    <xdr:cxnSp macro="">
      <xdr:nvCxnSpPr>
        <xdr:cNvPr id="116" name="直線コネクタ 115"/>
        <xdr:cNvCxnSpPr/>
      </xdr:nvCxnSpPr>
      <xdr:spPr bwMode="auto">
        <a:xfrm flipV="1">
          <a:off x="4305300" y="7135685"/>
          <a:ext cx="698500" cy="2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32321</xdr:rowOff>
    </xdr:from>
    <xdr:to>
      <xdr:col>22</xdr:col>
      <xdr:colOff>114300</xdr:colOff>
      <xdr:row>37</xdr:row>
      <xdr:rowOff>36970</xdr:rowOff>
    </xdr:to>
    <xdr:cxnSp macro="">
      <xdr:nvCxnSpPr>
        <xdr:cNvPr id="119" name="直線コネクタ 118"/>
        <xdr:cNvCxnSpPr/>
      </xdr:nvCxnSpPr>
      <xdr:spPr bwMode="auto">
        <a:xfrm flipV="1">
          <a:off x="3606800" y="7157021"/>
          <a:ext cx="698500" cy="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36970</xdr:rowOff>
    </xdr:from>
    <xdr:to>
      <xdr:col>18</xdr:col>
      <xdr:colOff>177800</xdr:colOff>
      <xdr:row>37</xdr:row>
      <xdr:rowOff>85090</xdr:rowOff>
    </xdr:to>
    <xdr:cxnSp macro="">
      <xdr:nvCxnSpPr>
        <xdr:cNvPr id="122" name="直線コネクタ 121"/>
        <xdr:cNvCxnSpPr/>
      </xdr:nvCxnSpPr>
      <xdr:spPr bwMode="auto">
        <a:xfrm flipV="1">
          <a:off x="2908300" y="7161670"/>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3" name="フローチャート: 判断 122"/>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114215</xdr:rowOff>
    </xdr:from>
    <xdr:ext cx="762000" cy="259045"/>
    <xdr:sp macro="" textlink="">
      <xdr:nvSpPr>
        <xdr:cNvPr id="124" name="テキスト ボックス 123"/>
        <xdr:cNvSpPr txBox="1"/>
      </xdr:nvSpPr>
      <xdr:spPr>
        <a:xfrm>
          <a:off x="32258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180891</xdr:rowOff>
    </xdr:from>
    <xdr:ext cx="762000" cy="259045"/>
    <xdr:sp macro="" textlink="">
      <xdr:nvSpPr>
        <xdr:cNvPr id="126" name="テキスト ボックス 125"/>
        <xdr:cNvSpPr txBox="1"/>
      </xdr:nvSpPr>
      <xdr:spPr>
        <a:xfrm>
          <a:off x="2527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92811</xdr:rowOff>
    </xdr:from>
    <xdr:to>
      <xdr:col>29</xdr:col>
      <xdr:colOff>177800</xdr:colOff>
      <xdr:row>37</xdr:row>
      <xdr:rowOff>22961</xdr:rowOff>
    </xdr:to>
    <xdr:sp macro="" textlink="">
      <xdr:nvSpPr>
        <xdr:cNvPr id="132" name="楕円 131"/>
        <xdr:cNvSpPr/>
      </xdr:nvSpPr>
      <xdr:spPr bwMode="auto">
        <a:xfrm>
          <a:off x="5600700" y="704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64888</xdr:rowOff>
    </xdr:from>
    <xdr:ext cx="762000" cy="259045"/>
    <xdr:sp macro="" textlink="">
      <xdr:nvSpPr>
        <xdr:cNvPr id="133" name="人口1人当たり決算額の推移該当値テキスト445"/>
        <xdr:cNvSpPr txBox="1"/>
      </xdr:nvSpPr>
      <xdr:spPr>
        <a:xfrm>
          <a:off x="5740400" y="701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131635</xdr:rowOff>
    </xdr:from>
    <xdr:to>
      <xdr:col>26</xdr:col>
      <xdr:colOff>101600</xdr:colOff>
      <xdr:row>37</xdr:row>
      <xdr:rowOff>61785</xdr:rowOff>
    </xdr:to>
    <xdr:sp macro="" textlink="">
      <xdr:nvSpPr>
        <xdr:cNvPr id="134" name="楕円 133"/>
        <xdr:cNvSpPr/>
      </xdr:nvSpPr>
      <xdr:spPr bwMode="auto">
        <a:xfrm>
          <a:off x="4953000" y="708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46562</xdr:rowOff>
    </xdr:from>
    <xdr:ext cx="736600" cy="259045"/>
    <xdr:sp macro="" textlink="">
      <xdr:nvSpPr>
        <xdr:cNvPr id="135" name="テキスト ボックス 134"/>
        <xdr:cNvSpPr txBox="1"/>
      </xdr:nvSpPr>
      <xdr:spPr>
        <a:xfrm>
          <a:off x="4622800" y="7171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152971</xdr:rowOff>
    </xdr:from>
    <xdr:to>
      <xdr:col>22</xdr:col>
      <xdr:colOff>165100</xdr:colOff>
      <xdr:row>37</xdr:row>
      <xdr:rowOff>83121</xdr:rowOff>
    </xdr:to>
    <xdr:sp macro="" textlink="">
      <xdr:nvSpPr>
        <xdr:cNvPr id="136" name="楕円 135"/>
        <xdr:cNvSpPr/>
      </xdr:nvSpPr>
      <xdr:spPr bwMode="auto">
        <a:xfrm>
          <a:off x="4254500" y="7106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67898</xdr:rowOff>
    </xdr:from>
    <xdr:ext cx="762000" cy="259045"/>
    <xdr:sp macro="" textlink="">
      <xdr:nvSpPr>
        <xdr:cNvPr id="137" name="テキスト ボックス 136"/>
        <xdr:cNvSpPr txBox="1"/>
      </xdr:nvSpPr>
      <xdr:spPr>
        <a:xfrm>
          <a:off x="3924300" y="719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157620</xdr:rowOff>
    </xdr:from>
    <xdr:to>
      <xdr:col>19</xdr:col>
      <xdr:colOff>38100</xdr:colOff>
      <xdr:row>37</xdr:row>
      <xdr:rowOff>87770</xdr:rowOff>
    </xdr:to>
    <xdr:sp macro="" textlink="">
      <xdr:nvSpPr>
        <xdr:cNvPr id="138" name="楕円 137"/>
        <xdr:cNvSpPr/>
      </xdr:nvSpPr>
      <xdr:spPr bwMode="auto">
        <a:xfrm>
          <a:off x="3556000" y="711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72547</xdr:rowOff>
    </xdr:from>
    <xdr:ext cx="762000" cy="259045"/>
    <xdr:sp macro="" textlink="">
      <xdr:nvSpPr>
        <xdr:cNvPr id="139" name="テキスト ボックス 138"/>
        <xdr:cNvSpPr txBox="1"/>
      </xdr:nvSpPr>
      <xdr:spPr>
        <a:xfrm>
          <a:off x="3225800" y="719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34290</xdr:rowOff>
    </xdr:from>
    <xdr:to>
      <xdr:col>15</xdr:col>
      <xdr:colOff>101600</xdr:colOff>
      <xdr:row>37</xdr:row>
      <xdr:rowOff>135890</xdr:rowOff>
    </xdr:to>
    <xdr:sp macro="" textlink="">
      <xdr:nvSpPr>
        <xdr:cNvPr id="140" name="楕円 139"/>
        <xdr:cNvSpPr/>
      </xdr:nvSpPr>
      <xdr:spPr bwMode="auto">
        <a:xfrm>
          <a:off x="2857500" y="715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120667</xdr:rowOff>
    </xdr:from>
    <xdr:ext cx="762000" cy="259045"/>
    <xdr:sp macro="" textlink="">
      <xdr:nvSpPr>
        <xdr:cNvPr id="141" name="テキスト ボックス 140"/>
        <xdr:cNvSpPr txBox="1"/>
      </xdr:nvSpPr>
      <xdr:spPr>
        <a:xfrm>
          <a:off x="2527300" y="724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132613</xdr:rowOff>
    </xdr:from>
    <xdr:to>
      <xdr:col>24</xdr:col>
      <xdr:colOff>63500</xdr:colOff>
      <xdr:row>34</xdr:row>
      <xdr:rowOff>142770</xdr:rowOff>
    </xdr:to>
    <xdr:cxnSp macro="">
      <xdr:nvCxnSpPr>
        <xdr:cNvPr id="63" name="直線コネクタ 62"/>
        <xdr:cNvCxnSpPr/>
      </xdr:nvCxnSpPr>
      <xdr:spPr>
        <a:xfrm flipV="1">
          <a:off x="3797300" y="5961913"/>
          <a:ext cx="8382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84575</xdr:rowOff>
    </xdr:from>
    <xdr:to>
      <xdr:col>19</xdr:col>
      <xdr:colOff>177800</xdr:colOff>
      <xdr:row>34</xdr:row>
      <xdr:rowOff>142770</xdr:rowOff>
    </xdr:to>
    <xdr:cxnSp macro="">
      <xdr:nvCxnSpPr>
        <xdr:cNvPr id="66" name="直線コネクタ 65"/>
        <xdr:cNvCxnSpPr/>
      </xdr:nvCxnSpPr>
      <xdr:spPr>
        <a:xfrm>
          <a:off x="2908300" y="5913875"/>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23375</xdr:rowOff>
    </xdr:from>
    <xdr:to>
      <xdr:col>15</xdr:col>
      <xdr:colOff>50800</xdr:colOff>
      <xdr:row>34</xdr:row>
      <xdr:rowOff>84575</xdr:rowOff>
    </xdr:to>
    <xdr:cxnSp macro="">
      <xdr:nvCxnSpPr>
        <xdr:cNvPr id="69" name="直線コネクタ 68"/>
        <xdr:cNvCxnSpPr/>
      </xdr:nvCxnSpPr>
      <xdr:spPr>
        <a:xfrm>
          <a:off x="2019300" y="5852675"/>
          <a:ext cx="889000" cy="6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23375</xdr:rowOff>
    </xdr:from>
    <xdr:to>
      <xdr:col>10</xdr:col>
      <xdr:colOff>114300</xdr:colOff>
      <xdr:row>34</xdr:row>
      <xdr:rowOff>49958</xdr:rowOff>
    </xdr:to>
    <xdr:cxnSp macro="">
      <xdr:nvCxnSpPr>
        <xdr:cNvPr id="72" name="直線コネクタ 71"/>
        <xdr:cNvCxnSpPr/>
      </xdr:nvCxnSpPr>
      <xdr:spPr>
        <a:xfrm flipV="1">
          <a:off x="1130300" y="5852675"/>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115842</xdr:rowOff>
    </xdr:from>
    <xdr:to>
      <xdr:col>10</xdr:col>
      <xdr:colOff>165100</xdr:colOff>
      <xdr:row>34</xdr:row>
      <xdr:rowOff>45992</xdr:rowOff>
    </xdr:to>
    <xdr:sp macro="" textlink="">
      <xdr:nvSpPr>
        <xdr:cNvPr id="73" name="フローチャート: 判断 72"/>
        <xdr:cNvSpPr/>
      </xdr:nvSpPr>
      <xdr:spPr>
        <a:xfrm>
          <a:off x="1968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62519</xdr:rowOff>
    </xdr:from>
    <xdr:ext cx="534377" cy="259045"/>
    <xdr:sp macro="" textlink="">
      <xdr:nvSpPr>
        <xdr:cNvPr id="74" name="テキスト ボックス 73"/>
        <xdr:cNvSpPr txBox="1"/>
      </xdr:nvSpPr>
      <xdr:spPr>
        <a:xfrm>
          <a:off x="1752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81813</xdr:rowOff>
    </xdr:from>
    <xdr:to>
      <xdr:col>24</xdr:col>
      <xdr:colOff>114300</xdr:colOff>
      <xdr:row>35</xdr:row>
      <xdr:rowOff>11963</xdr:rowOff>
    </xdr:to>
    <xdr:sp macro="" textlink="">
      <xdr:nvSpPr>
        <xdr:cNvPr id="82" name="楕円 81"/>
        <xdr:cNvSpPr/>
      </xdr:nvSpPr>
      <xdr:spPr>
        <a:xfrm>
          <a:off x="4584700" y="59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60240</xdr:rowOff>
    </xdr:from>
    <xdr:ext cx="534377" cy="259045"/>
    <xdr:sp macro="" textlink="">
      <xdr:nvSpPr>
        <xdr:cNvPr id="83" name="人件費該当値テキスト"/>
        <xdr:cNvSpPr txBox="1"/>
      </xdr:nvSpPr>
      <xdr:spPr>
        <a:xfrm>
          <a:off x="4686300" y="58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91970</xdr:rowOff>
    </xdr:from>
    <xdr:to>
      <xdr:col>20</xdr:col>
      <xdr:colOff>38100</xdr:colOff>
      <xdr:row>35</xdr:row>
      <xdr:rowOff>22120</xdr:rowOff>
    </xdr:to>
    <xdr:sp macro="" textlink="">
      <xdr:nvSpPr>
        <xdr:cNvPr id="84" name="楕円 83"/>
        <xdr:cNvSpPr/>
      </xdr:nvSpPr>
      <xdr:spPr>
        <a:xfrm>
          <a:off x="3746500" y="59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13247</xdr:rowOff>
    </xdr:from>
    <xdr:ext cx="534377" cy="259045"/>
    <xdr:sp macro="" textlink="">
      <xdr:nvSpPr>
        <xdr:cNvPr id="85" name="テキスト ボックス 84"/>
        <xdr:cNvSpPr txBox="1"/>
      </xdr:nvSpPr>
      <xdr:spPr>
        <a:xfrm>
          <a:off x="3530111" y="60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33775</xdr:rowOff>
    </xdr:from>
    <xdr:to>
      <xdr:col>15</xdr:col>
      <xdr:colOff>101600</xdr:colOff>
      <xdr:row>34</xdr:row>
      <xdr:rowOff>135375</xdr:rowOff>
    </xdr:to>
    <xdr:sp macro="" textlink="">
      <xdr:nvSpPr>
        <xdr:cNvPr id="86" name="楕円 85"/>
        <xdr:cNvSpPr/>
      </xdr:nvSpPr>
      <xdr:spPr>
        <a:xfrm>
          <a:off x="2857500" y="58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151902</xdr:rowOff>
    </xdr:from>
    <xdr:ext cx="534377" cy="259045"/>
    <xdr:sp macro="" textlink="">
      <xdr:nvSpPr>
        <xdr:cNvPr id="87" name="テキスト ボックス 86"/>
        <xdr:cNvSpPr txBox="1"/>
      </xdr:nvSpPr>
      <xdr:spPr>
        <a:xfrm>
          <a:off x="2641111" y="563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144025</xdr:rowOff>
    </xdr:from>
    <xdr:to>
      <xdr:col>10</xdr:col>
      <xdr:colOff>165100</xdr:colOff>
      <xdr:row>34</xdr:row>
      <xdr:rowOff>74175</xdr:rowOff>
    </xdr:to>
    <xdr:sp macro="" textlink="">
      <xdr:nvSpPr>
        <xdr:cNvPr id="88" name="楕円 87"/>
        <xdr:cNvSpPr/>
      </xdr:nvSpPr>
      <xdr:spPr>
        <a:xfrm>
          <a:off x="1968500" y="58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65302</xdr:rowOff>
    </xdr:from>
    <xdr:ext cx="534377" cy="259045"/>
    <xdr:sp macro="" textlink="">
      <xdr:nvSpPr>
        <xdr:cNvPr id="89" name="テキスト ボックス 88"/>
        <xdr:cNvSpPr txBox="1"/>
      </xdr:nvSpPr>
      <xdr:spPr>
        <a:xfrm>
          <a:off x="1752111" y="589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170608</xdr:rowOff>
    </xdr:from>
    <xdr:to>
      <xdr:col>6</xdr:col>
      <xdr:colOff>38100</xdr:colOff>
      <xdr:row>34</xdr:row>
      <xdr:rowOff>100758</xdr:rowOff>
    </xdr:to>
    <xdr:sp macro="" textlink="">
      <xdr:nvSpPr>
        <xdr:cNvPr id="90" name="楕円 89"/>
        <xdr:cNvSpPr/>
      </xdr:nvSpPr>
      <xdr:spPr>
        <a:xfrm>
          <a:off x="1079500" y="58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91885</xdr:rowOff>
    </xdr:from>
    <xdr:ext cx="534377" cy="259045"/>
    <xdr:sp macro="" textlink="">
      <xdr:nvSpPr>
        <xdr:cNvPr id="91" name="テキスト ボックス 90"/>
        <xdr:cNvSpPr txBox="1"/>
      </xdr:nvSpPr>
      <xdr:spPr>
        <a:xfrm>
          <a:off x="863111" y="592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109563</xdr:rowOff>
    </xdr:from>
    <xdr:to>
      <xdr:col>24</xdr:col>
      <xdr:colOff>63500</xdr:colOff>
      <xdr:row>56</xdr:row>
      <xdr:rowOff>143319</xdr:rowOff>
    </xdr:to>
    <xdr:cxnSp macro="">
      <xdr:nvCxnSpPr>
        <xdr:cNvPr id="121" name="直線コネクタ 120"/>
        <xdr:cNvCxnSpPr/>
      </xdr:nvCxnSpPr>
      <xdr:spPr>
        <a:xfrm flipV="1">
          <a:off x="3797300" y="9710763"/>
          <a:ext cx="838200" cy="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143319</xdr:rowOff>
    </xdr:from>
    <xdr:to>
      <xdr:col>19</xdr:col>
      <xdr:colOff>177800</xdr:colOff>
      <xdr:row>56</xdr:row>
      <xdr:rowOff>154470</xdr:rowOff>
    </xdr:to>
    <xdr:cxnSp macro="">
      <xdr:nvCxnSpPr>
        <xdr:cNvPr id="124" name="直線コネクタ 123"/>
        <xdr:cNvCxnSpPr/>
      </xdr:nvCxnSpPr>
      <xdr:spPr>
        <a:xfrm flipV="1">
          <a:off x="2908300" y="9744519"/>
          <a:ext cx="8890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154470</xdr:rowOff>
    </xdr:from>
    <xdr:to>
      <xdr:col>15</xdr:col>
      <xdr:colOff>50800</xdr:colOff>
      <xdr:row>57</xdr:row>
      <xdr:rowOff>20244</xdr:rowOff>
    </xdr:to>
    <xdr:cxnSp macro="">
      <xdr:nvCxnSpPr>
        <xdr:cNvPr id="127" name="直線コネクタ 126"/>
        <xdr:cNvCxnSpPr/>
      </xdr:nvCxnSpPr>
      <xdr:spPr>
        <a:xfrm flipV="1">
          <a:off x="2019300" y="9755670"/>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20244</xdr:rowOff>
    </xdr:from>
    <xdr:to>
      <xdr:col>10</xdr:col>
      <xdr:colOff>114300</xdr:colOff>
      <xdr:row>57</xdr:row>
      <xdr:rowOff>58280</xdr:rowOff>
    </xdr:to>
    <xdr:cxnSp macro="">
      <xdr:nvCxnSpPr>
        <xdr:cNvPr id="130" name="直線コネクタ 129"/>
        <xdr:cNvCxnSpPr/>
      </xdr:nvCxnSpPr>
      <xdr:spPr>
        <a:xfrm flipV="1">
          <a:off x="1130300" y="9792894"/>
          <a:ext cx="889000" cy="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21831</xdr:rowOff>
    </xdr:from>
    <xdr:to>
      <xdr:col>10</xdr:col>
      <xdr:colOff>165100</xdr:colOff>
      <xdr:row>57</xdr:row>
      <xdr:rowOff>123431</xdr:rowOff>
    </xdr:to>
    <xdr:sp macro="" textlink="">
      <xdr:nvSpPr>
        <xdr:cNvPr id="131" name="フローチャート: 判断 130"/>
        <xdr:cNvSpPr/>
      </xdr:nvSpPr>
      <xdr:spPr>
        <a:xfrm>
          <a:off x="1968500" y="979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114558</xdr:rowOff>
    </xdr:from>
    <xdr:ext cx="534377" cy="259045"/>
    <xdr:sp macro="" textlink="">
      <xdr:nvSpPr>
        <xdr:cNvPr id="132" name="テキスト ボックス 131"/>
        <xdr:cNvSpPr txBox="1"/>
      </xdr:nvSpPr>
      <xdr:spPr>
        <a:xfrm>
          <a:off x="1752111" y="98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58763</xdr:rowOff>
    </xdr:from>
    <xdr:to>
      <xdr:col>24</xdr:col>
      <xdr:colOff>114300</xdr:colOff>
      <xdr:row>56</xdr:row>
      <xdr:rowOff>160363</xdr:rowOff>
    </xdr:to>
    <xdr:sp macro="" textlink="">
      <xdr:nvSpPr>
        <xdr:cNvPr id="140" name="楕円 139"/>
        <xdr:cNvSpPr/>
      </xdr:nvSpPr>
      <xdr:spPr>
        <a:xfrm>
          <a:off x="4584700" y="96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81640</xdr:rowOff>
    </xdr:from>
    <xdr:ext cx="534377" cy="259045"/>
    <xdr:sp macro="" textlink="">
      <xdr:nvSpPr>
        <xdr:cNvPr id="141" name="物件費該当値テキスト"/>
        <xdr:cNvSpPr txBox="1"/>
      </xdr:nvSpPr>
      <xdr:spPr>
        <a:xfrm>
          <a:off x="4686300" y="95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92519</xdr:rowOff>
    </xdr:from>
    <xdr:to>
      <xdr:col>20</xdr:col>
      <xdr:colOff>38100</xdr:colOff>
      <xdr:row>57</xdr:row>
      <xdr:rowOff>22669</xdr:rowOff>
    </xdr:to>
    <xdr:sp macro="" textlink="">
      <xdr:nvSpPr>
        <xdr:cNvPr id="142" name="楕円 141"/>
        <xdr:cNvSpPr/>
      </xdr:nvSpPr>
      <xdr:spPr>
        <a:xfrm>
          <a:off x="3746500" y="96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39196</xdr:rowOff>
    </xdr:from>
    <xdr:ext cx="534377" cy="259045"/>
    <xdr:sp macro="" textlink="">
      <xdr:nvSpPr>
        <xdr:cNvPr id="143" name="テキスト ボックス 142"/>
        <xdr:cNvSpPr txBox="1"/>
      </xdr:nvSpPr>
      <xdr:spPr>
        <a:xfrm>
          <a:off x="3530111" y="94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103670</xdr:rowOff>
    </xdr:from>
    <xdr:to>
      <xdr:col>15</xdr:col>
      <xdr:colOff>101600</xdr:colOff>
      <xdr:row>57</xdr:row>
      <xdr:rowOff>33820</xdr:rowOff>
    </xdr:to>
    <xdr:sp macro="" textlink="">
      <xdr:nvSpPr>
        <xdr:cNvPr id="144" name="楕円 143"/>
        <xdr:cNvSpPr/>
      </xdr:nvSpPr>
      <xdr:spPr>
        <a:xfrm>
          <a:off x="2857500" y="97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50347</xdr:rowOff>
    </xdr:from>
    <xdr:ext cx="534377" cy="259045"/>
    <xdr:sp macro="" textlink="">
      <xdr:nvSpPr>
        <xdr:cNvPr id="145" name="テキスト ボックス 144"/>
        <xdr:cNvSpPr txBox="1"/>
      </xdr:nvSpPr>
      <xdr:spPr>
        <a:xfrm>
          <a:off x="2641111" y="948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140894</xdr:rowOff>
    </xdr:from>
    <xdr:to>
      <xdr:col>10</xdr:col>
      <xdr:colOff>165100</xdr:colOff>
      <xdr:row>57</xdr:row>
      <xdr:rowOff>71044</xdr:rowOff>
    </xdr:to>
    <xdr:sp macro="" textlink="">
      <xdr:nvSpPr>
        <xdr:cNvPr id="146" name="楕円 145"/>
        <xdr:cNvSpPr/>
      </xdr:nvSpPr>
      <xdr:spPr>
        <a:xfrm>
          <a:off x="1968500" y="97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87571</xdr:rowOff>
    </xdr:from>
    <xdr:ext cx="534377" cy="259045"/>
    <xdr:sp macro="" textlink="">
      <xdr:nvSpPr>
        <xdr:cNvPr id="147" name="テキスト ボックス 146"/>
        <xdr:cNvSpPr txBox="1"/>
      </xdr:nvSpPr>
      <xdr:spPr>
        <a:xfrm>
          <a:off x="1752111" y="95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7480</xdr:rowOff>
    </xdr:from>
    <xdr:to>
      <xdr:col>6</xdr:col>
      <xdr:colOff>38100</xdr:colOff>
      <xdr:row>57</xdr:row>
      <xdr:rowOff>109080</xdr:rowOff>
    </xdr:to>
    <xdr:sp macro="" textlink="">
      <xdr:nvSpPr>
        <xdr:cNvPr id="148" name="楕円 147"/>
        <xdr:cNvSpPr/>
      </xdr:nvSpPr>
      <xdr:spPr>
        <a:xfrm>
          <a:off x="1079500" y="97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125607</xdr:rowOff>
    </xdr:from>
    <xdr:ext cx="534377" cy="259045"/>
    <xdr:sp macro="" textlink="">
      <xdr:nvSpPr>
        <xdr:cNvPr id="149" name="テキスト ボックス 148"/>
        <xdr:cNvSpPr txBox="1"/>
      </xdr:nvSpPr>
      <xdr:spPr>
        <a:xfrm>
          <a:off x="863111" y="95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113091</xdr:rowOff>
    </xdr:from>
    <xdr:to>
      <xdr:col>24</xdr:col>
      <xdr:colOff>63500</xdr:colOff>
      <xdr:row>77</xdr:row>
      <xdr:rowOff>136043</xdr:rowOff>
    </xdr:to>
    <xdr:cxnSp macro="">
      <xdr:nvCxnSpPr>
        <xdr:cNvPr id="176" name="直線コネクタ 175"/>
        <xdr:cNvCxnSpPr/>
      </xdr:nvCxnSpPr>
      <xdr:spPr>
        <a:xfrm>
          <a:off x="3797300" y="13314741"/>
          <a:ext cx="8382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90962</xdr:rowOff>
    </xdr:from>
    <xdr:to>
      <xdr:col>19</xdr:col>
      <xdr:colOff>177800</xdr:colOff>
      <xdr:row>77</xdr:row>
      <xdr:rowOff>113091</xdr:rowOff>
    </xdr:to>
    <xdr:cxnSp macro="">
      <xdr:nvCxnSpPr>
        <xdr:cNvPr id="179" name="直線コネクタ 178"/>
        <xdr:cNvCxnSpPr/>
      </xdr:nvCxnSpPr>
      <xdr:spPr>
        <a:xfrm>
          <a:off x="2908300" y="13292612"/>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90962</xdr:rowOff>
    </xdr:from>
    <xdr:to>
      <xdr:col>15</xdr:col>
      <xdr:colOff>50800</xdr:colOff>
      <xdr:row>77</xdr:row>
      <xdr:rowOff>95444</xdr:rowOff>
    </xdr:to>
    <xdr:cxnSp macro="">
      <xdr:nvCxnSpPr>
        <xdr:cNvPr id="182" name="直線コネクタ 181"/>
        <xdr:cNvCxnSpPr/>
      </xdr:nvCxnSpPr>
      <xdr:spPr>
        <a:xfrm flipV="1">
          <a:off x="2019300" y="13292612"/>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95444</xdr:rowOff>
    </xdr:from>
    <xdr:to>
      <xdr:col>10</xdr:col>
      <xdr:colOff>114300</xdr:colOff>
      <xdr:row>77</xdr:row>
      <xdr:rowOff>126806</xdr:rowOff>
    </xdr:to>
    <xdr:cxnSp macro="">
      <xdr:nvCxnSpPr>
        <xdr:cNvPr id="185" name="直線コネクタ 184"/>
        <xdr:cNvCxnSpPr/>
      </xdr:nvCxnSpPr>
      <xdr:spPr>
        <a:xfrm flipV="1">
          <a:off x="1130300" y="13297094"/>
          <a:ext cx="889000" cy="3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60280</xdr:rowOff>
    </xdr:from>
    <xdr:to>
      <xdr:col>10</xdr:col>
      <xdr:colOff>165100</xdr:colOff>
      <xdr:row>76</xdr:row>
      <xdr:rowOff>161880</xdr:rowOff>
    </xdr:to>
    <xdr:sp macro="" textlink="">
      <xdr:nvSpPr>
        <xdr:cNvPr id="186" name="フローチャート: 判断 185"/>
        <xdr:cNvSpPr/>
      </xdr:nvSpPr>
      <xdr:spPr>
        <a:xfrm>
          <a:off x="1968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6956</xdr:rowOff>
    </xdr:from>
    <xdr:ext cx="469744" cy="259045"/>
    <xdr:sp macro="" textlink="">
      <xdr:nvSpPr>
        <xdr:cNvPr id="187" name="テキスト ボックス 186"/>
        <xdr:cNvSpPr txBox="1"/>
      </xdr:nvSpPr>
      <xdr:spPr>
        <a:xfrm>
          <a:off x="1784428" y="128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85243</xdr:rowOff>
    </xdr:from>
    <xdr:to>
      <xdr:col>24</xdr:col>
      <xdr:colOff>114300</xdr:colOff>
      <xdr:row>78</xdr:row>
      <xdr:rowOff>15393</xdr:rowOff>
    </xdr:to>
    <xdr:sp macro="" textlink="">
      <xdr:nvSpPr>
        <xdr:cNvPr id="195" name="楕円 194"/>
        <xdr:cNvSpPr/>
      </xdr:nvSpPr>
      <xdr:spPr>
        <a:xfrm>
          <a:off x="4584700" y="132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xdr:rowOff>
    </xdr:from>
    <xdr:ext cx="469744" cy="259045"/>
    <xdr:sp macro="" textlink="">
      <xdr:nvSpPr>
        <xdr:cNvPr id="196" name="維持補修費該当値テキスト"/>
        <xdr:cNvSpPr txBox="1"/>
      </xdr:nvSpPr>
      <xdr:spPr>
        <a:xfrm>
          <a:off x="4686300" y="1320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62291</xdr:rowOff>
    </xdr:from>
    <xdr:to>
      <xdr:col>20</xdr:col>
      <xdr:colOff>38100</xdr:colOff>
      <xdr:row>77</xdr:row>
      <xdr:rowOff>163891</xdr:rowOff>
    </xdr:to>
    <xdr:sp macro="" textlink="">
      <xdr:nvSpPr>
        <xdr:cNvPr id="197" name="楕円 196"/>
        <xdr:cNvSpPr/>
      </xdr:nvSpPr>
      <xdr:spPr>
        <a:xfrm>
          <a:off x="3746500" y="132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155018</xdr:rowOff>
    </xdr:from>
    <xdr:ext cx="469744" cy="259045"/>
    <xdr:sp macro="" textlink="">
      <xdr:nvSpPr>
        <xdr:cNvPr id="198" name="テキスト ボックス 197"/>
        <xdr:cNvSpPr txBox="1"/>
      </xdr:nvSpPr>
      <xdr:spPr>
        <a:xfrm>
          <a:off x="3562428" y="1335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40162</xdr:rowOff>
    </xdr:from>
    <xdr:to>
      <xdr:col>15</xdr:col>
      <xdr:colOff>101600</xdr:colOff>
      <xdr:row>77</xdr:row>
      <xdr:rowOff>141762</xdr:rowOff>
    </xdr:to>
    <xdr:sp macro="" textlink="">
      <xdr:nvSpPr>
        <xdr:cNvPr id="199" name="楕円 198"/>
        <xdr:cNvSpPr/>
      </xdr:nvSpPr>
      <xdr:spPr>
        <a:xfrm>
          <a:off x="2857500" y="132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132889</xdr:rowOff>
    </xdr:from>
    <xdr:ext cx="469744" cy="259045"/>
    <xdr:sp macro="" textlink="">
      <xdr:nvSpPr>
        <xdr:cNvPr id="200" name="テキスト ボックス 199"/>
        <xdr:cNvSpPr txBox="1"/>
      </xdr:nvSpPr>
      <xdr:spPr>
        <a:xfrm>
          <a:off x="2673428" y="133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44644</xdr:rowOff>
    </xdr:from>
    <xdr:to>
      <xdr:col>10</xdr:col>
      <xdr:colOff>165100</xdr:colOff>
      <xdr:row>77</xdr:row>
      <xdr:rowOff>146244</xdr:rowOff>
    </xdr:to>
    <xdr:sp macro="" textlink="">
      <xdr:nvSpPr>
        <xdr:cNvPr id="201" name="楕円 200"/>
        <xdr:cNvSpPr/>
      </xdr:nvSpPr>
      <xdr:spPr>
        <a:xfrm>
          <a:off x="1968500" y="132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137371</xdr:rowOff>
    </xdr:from>
    <xdr:ext cx="469744" cy="259045"/>
    <xdr:sp macro="" textlink="">
      <xdr:nvSpPr>
        <xdr:cNvPr id="202" name="テキスト ボックス 201"/>
        <xdr:cNvSpPr txBox="1"/>
      </xdr:nvSpPr>
      <xdr:spPr>
        <a:xfrm>
          <a:off x="1784428" y="133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76006</xdr:rowOff>
    </xdr:from>
    <xdr:to>
      <xdr:col>6</xdr:col>
      <xdr:colOff>38100</xdr:colOff>
      <xdr:row>78</xdr:row>
      <xdr:rowOff>6156</xdr:rowOff>
    </xdr:to>
    <xdr:sp macro="" textlink="">
      <xdr:nvSpPr>
        <xdr:cNvPr id="203" name="楕円 202"/>
        <xdr:cNvSpPr/>
      </xdr:nvSpPr>
      <xdr:spPr>
        <a:xfrm>
          <a:off x="1079500" y="132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168733</xdr:rowOff>
    </xdr:from>
    <xdr:ext cx="469744" cy="259045"/>
    <xdr:sp macro="" textlink="">
      <xdr:nvSpPr>
        <xdr:cNvPr id="204" name="テキスト ボックス 203"/>
        <xdr:cNvSpPr txBox="1"/>
      </xdr:nvSpPr>
      <xdr:spPr>
        <a:xfrm>
          <a:off x="895428" y="1337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21616</xdr:rowOff>
    </xdr:from>
    <xdr:to>
      <xdr:col>24</xdr:col>
      <xdr:colOff>63500</xdr:colOff>
      <xdr:row>96</xdr:row>
      <xdr:rowOff>37681</xdr:rowOff>
    </xdr:to>
    <xdr:cxnSp macro="">
      <xdr:nvCxnSpPr>
        <xdr:cNvPr id="234" name="直線コネクタ 233"/>
        <xdr:cNvCxnSpPr/>
      </xdr:nvCxnSpPr>
      <xdr:spPr>
        <a:xfrm>
          <a:off x="3797300" y="16480816"/>
          <a:ext cx="8382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21616</xdr:rowOff>
    </xdr:from>
    <xdr:to>
      <xdr:col>19</xdr:col>
      <xdr:colOff>177800</xdr:colOff>
      <xdr:row>96</xdr:row>
      <xdr:rowOff>53530</xdr:rowOff>
    </xdr:to>
    <xdr:cxnSp macro="">
      <xdr:nvCxnSpPr>
        <xdr:cNvPr id="237" name="直線コネクタ 236"/>
        <xdr:cNvCxnSpPr/>
      </xdr:nvCxnSpPr>
      <xdr:spPr>
        <a:xfrm flipV="1">
          <a:off x="2908300" y="16480816"/>
          <a:ext cx="889000" cy="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53530</xdr:rowOff>
    </xdr:from>
    <xdr:to>
      <xdr:col>15</xdr:col>
      <xdr:colOff>50800</xdr:colOff>
      <xdr:row>96</xdr:row>
      <xdr:rowOff>92532</xdr:rowOff>
    </xdr:to>
    <xdr:cxnSp macro="">
      <xdr:nvCxnSpPr>
        <xdr:cNvPr id="240" name="直線コネクタ 239"/>
        <xdr:cNvCxnSpPr/>
      </xdr:nvCxnSpPr>
      <xdr:spPr>
        <a:xfrm flipV="1">
          <a:off x="2019300" y="16512730"/>
          <a:ext cx="889000" cy="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92532</xdr:rowOff>
    </xdr:from>
    <xdr:to>
      <xdr:col>10</xdr:col>
      <xdr:colOff>114300</xdr:colOff>
      <xdr:row>96</xdr:row>
      <xdr:rowOff>143548</xdr:rowOff>
    </xdr:to>
    <xdr:cxnSp macro="">
      <xdr:nvCxnSpPr>
        <xdr:cNvPr id="243" name="直線コネクタ 242"/>
        <xdr:cNvCxnSpPr/>
      </xdr:nvCxnSpPr>
      <xdr:spPr>
        <a:xfrm flipV="1">
          <a:off x="1130300" y="16551732"/>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5" name="テキスト ボックス 244"/>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158331</xdr:rowOff>
    </xdr:from>
    <xdr:to>
      <xdr:col>24</xdr:col>
      <xdr:colOff>114300</xdr:colOff>
      <xdr:row>96</xdr:row>
      <xdr:rowOff>88481</xdr:rowOff>
    </xdr:to>
    <xdr:sp macro="" textlink="">
      <xdr:nvSpPr>
        <xdr:cNvPr id="253" name="楕円 252"/>
        <xdr:cNvSpPr/>
      </xdr:nvSpPr>
      <xdr:spPr>
        <a:xfrm>
          <a:off x="4584700" y="164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136758</xdr:rowOff>
    </xdr:from>
    <xdr:ext cx="599010" cy="259045"/>
    <xdr:sp macro="" textlink="">
      <xdr:nvSpPr>
        <xdr:cNvPr id="254" name="扶助費該当値テキスト"/>
        <xdr:cNvSpPr txBox="1"/>
      </xdr:nvSpPr>
      <xdr:spPr>
        <a:xfrm>
          <a:off x="4686300" y="1642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142266</xdr:rowOff>
    </xdr:from>
    <xdr:to>
      <xdr:col>20</xdr:col>
      <xdr:colOff>38100</xdr:colOff>
      <xdr:row>96</xdr:row>
      <xdr:rowOff>72416</xdr:rowOff>
    </xdr:to>
    <xdr:sp macro="" textlink="">
      <xdr:nvSpPr>
        <xdr:cNvPr id="255" name="楕円 254"/>
        <xdr:cNvSpPr/>
      </xdr:nvSpPr>
      <xdr:spPr>
        <a:xfrm>
          <a:off x="3746500" y="1643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88943</xdr:rowOff>
    </xdr:from>
    <xdr:ext cx="599010" cy="259045"/>
    <xdr:sp macro="" textlink="">
      <xdr:nvSpPr>
        <xdr:cNvPr id="256" name="テキスト ボックス 255"/>
        <xdr:cNvSpPr txBox="1"/>
      </xdr:nvSpPr>
      <xdr:spPr>
        <a:xfrm>
          <a:off x="3497795" y="1620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2730</xdr:rowOff>
    </xdr:from>
    <xdr:to>
      <xdr:col>15</xdr:col>
      <xdr:colOff>101600</xdr:colOff>
      <xdr:row>96</xdr:row>
      <xdr:rowOff>104330</xdr:rowOff>
    </xdr:to>
    <xdr:sp macro="" textlink="">
      <xdr:nvSpPr>
        <xdr:cNvPr id="257" name="楕円 256"/>
        <xdr:cNvSpPr/>
      </xdr:nvSpPr>
      <xdr:spPr>
        <a:xfrm>
          <a:off x="2857500" y="164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120857</xdr:rowOff>
    </xdr:from>
    <xdr:ext cx="534377" cy="259045"/>
    <xdr:sp macro="" textlink="">
      <xdr:nvSpPr>
        <xdr:cNvPr id="258" name="テキスト ボックス 257"/>
        <xdr:cNvSpPr txBox="1"/>
      </xdr:nvSpPr>
      <xdr:spPr>
        <a:xfrm>
          <a:off x="2641111" y="1623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41732</xdr:rowOff>
    </xdr:from>
    <xdr:to>
      <xdr:col>10</xdr:col>
      <xdr:colOff>165100</xdr:colOff>
      <xdr:row>96</xdr:row>
      <xdr:rowOff>143332</xdr:rowOff>
    </xdr:to>
    <xdr:sp macro="" textlink="">
      <xdr:nvSpPr>
        <xdr:cNvPr id="259" name="楕円 258"/>
        <xdr:cNvSpPr/>
      </xdr:nvSpPr>
      <xdr:spPr>
        <a:xfrm>
          <a:off x="1968500" y="165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134459</xdr:rowOff>
    </xdr:from>
    <xdr:ext cx="534377" cy="259045"/>
    <xdr:sp macro="" textlink="">
      <xdr:nvSpPr>
        <xdr:cNvPr id="260" name="テキスト ボックス 259"/>
        <xdr:cNvSpPr txBox="1"/>
      </xdr:nvSpPr>
      <xdr:spPr>
        <a:xfrm>
          <a:off x="1752111" y="1659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92748</xdr:rowOff>
    </xdr:from>
    <xdr:to>
      <xdr:col>6</xdr:col>
      <xdr:colOff>38100</xdr:colOff>
      <xdr:row>97</xdr:row>
      <xdr:rowOff>22898</xdr:rowOff>
    </xdr:to>
    <xdr:sp macro="" textlink="">
      <xdr:nvSpPr>
        <xdr:cNvPr id="261" name="楕円 260"/>
        <xdr:cNvSpPr/>
      </xdr:nvSpPr>
      <xdr:spPr>
        <a:xfrm>
          <a:off x="1079500" y="165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39425</xdr:rowOff>
    </xdr:from>
    <xdr:ext cx="534377" cy="259045"/>
    <xdr:sp macro="" textlink="">
      <xdr:nvSpPr>
        <xdr:cNvPr id="262" name="テキスト ボックス 261"/>
        <xdr:cNvSpPr txBox="1"/>
      </xdr:nvSpPr>
      <xdr:spPr>
        <a:xfrm>
          <a:off x="863111" y="1632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105437</xdr:rowOff>
    </xdr:from>
    <xdr:to>
      <xdr:col>55</xdr:col>
      <xdr:colOff>0</xdr:colOff>
      <xdr:row>37</xdr:row>
      <xdr:rowOff>106274</xdr:rowOff>
    </xdr:to>
    <xdr:cxnSp macro="">
      <xdr:nvCxnSpPr>
        <xdr:cNvPr id="289" name="直線コネクタ 288"/>
        <xdr:cNvCxnSpPr/>
      </xdr:nvCxnSpPr>
      <xdr:spPr>
        <a:xfrm flipV="1">
          <a:off x="9639300" y="6449087"/>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106274</xdr:rowOff>
    </xdr:from>
    <xdr:to>
      <xdr:col>50</xdr:col>
      <xdr:colOff>114300</xdr:colOff>
      <xdr:row>37</xdr:row>
      <xdr:rowOff>114261</xdr:rowOff>
    </xdr:to>
    <xdr:cxnSp macro="">
      <xdr:nvCxnSpPr>
        <xdr:cNvPr id="292" name="直線コネクタ 291"/>
        <xdr:cNvCxnSpPr/>
      </xdr:nvCxnSpPr>
      <xdr:spPr>
        <a:xfrm flipV="1">
          <a:off x="8750300" y="6449924"/>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102800</xdr:rowOff>
    </xdr:from>
    <xdr:to>
      <xdr:col>45</xdr:col>
      <xdr:colOff>177800</xdr:colOff>
      <xdr:row>37</xdr:row>
      <xdr:rowOff>114261</xdr:rowOff>
    </xdr:to>
    <xdr:cxnSp macro="">
      <xdr:nvCxnSpPr>
        <xdr:cNvPr id="295" name="直線コネクタ 294"/>
        <xdr:cNvCxnSpPr/>
      </xdr:nvCxnSpPr>
      <xdr:spPr>
        <a:xfrm>
          <a:off x="7861300" y="6446450"/>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99302</xdr:rowOff>
    </xdr:from>
    <xdr:to>
      <xdr:col>41</xdr:col>
      <xdr:colOff>50800</xdr:colOff>
      <xdr:row>37</xdr:row>
      <xdr:rowOff>102800</xdr:rowOff>
    </xdr:to>
    <xdr:cxnSp macro="">
      <xdr:nvCxnSpPr>
        <xdr:cNvPr id="298" name="直線コネクタ 297"/>
        <xdr:cNvCxnSpPr/>
      </xdr:nvCxnSpPr>
      <xdr:spPr>
        <a:xfrm>
          <a:off x="6972300" y="6442952"/>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71947</xdr:rowOff>
    </xdr:from>
    <xdr:to>
      <xdr:col>41</xdr:col>
      <xdr:colOff>101600</xdr:colOff>
      <xdr:row>38</xdr:row>
      <xdr:rowOff>2098</xdr:rowOff>
    </xdr:to>
    <xdr:sp macro="" textlink="">
      <xdr:nvSpPr>
        <xdr:cNvPr id="299" name="フローチャート: 判断 298"/>
        <xdr:cNvSpPr/>
      </xdr:nvSpPr>
      <xdr:spPr>
        <a:xfrm>
          <a:off x="7810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164674</xdr:rowOff>
    </xdr:from>
    <xdr:ext cx="534377" cy="259045"/>
    <xdr:sp macro="" textlink="">
      <xdr:nvSpPr>
        <xdr:cNvPr id="300" name="テキスト ボックス 299"/>
        <xdr:cNvSpPr txBox="1"/>
      </xdr:nvSpPr>
      <xdr:spPr>
        <a:xfrm>
          <a:off x="7594111" y="65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54637</xdr:rowOff>
    </xdr:from>
    <xdr:to>
      <xdr:col>55</xdr:col>
      <xdr:colOff>50800</xdr:colOff>
      <xdr:row>37</xdr:row>
      <xdr:rowOff>156237</xdr:rowOff>
    </xdr:to>
    <xdr:sp macro="" textlink="">
      <xdr:nvSpPr>
        <xdr:cNvPr id="308" name="楕円 307"/>
        <xdr:cNvSpPr/>
      </xdr:nvSpPr>
      <xdr:spPr>
        <a:xfrm>
          <a:off x="10426700" y="639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77514</xdr:rowOff>
    </xdr:from>
    <xdr:ext cx="534377" cy="259045"/>
    <xdr:sp macro="" textlink="">
      <xdr:nvSpPr>
        <xdr:cNvPr id="309" name="補助費等該当値テキスト"/>
        <xdr:cNvSpPr txBox="1"/>
      </xdr:nvSpPr>
      <xdr:spPr>
        <a:xfrm>
          <a:off x="10528300" y="62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55474</xdr:rowOff>
    </xdr:from>
    <xdr:to>
      <xdr:col>50</xdr:col>
      <xdr:colOff>165100</xdr:colOff>
      <xdr:row>37</xdr:row>
      <xdr:rowOff>157074</xdr:rowOff>
    </xdr:to>
    <xdr:sp macro="" textlink="">
      <xdr:nvSpPr>
        <xdr:cNvPr id="310" name="楕円 309"/>
        <xdr:cNvSpPr/>
      </xdr:nvSpPr>
      <xdr:spPr>
        <a:xfrm>
          <a:off x="9588500" y="639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2151</xdr:rowOff>
    </xdr:from>
    <xdr:ext cx="534377" cy="259045"/>
    <xdr:sp macro="" textlink="">
      <xdr:nvSpPr>
        <xdr:cNvPr id="311" name="テキスト ボックス 310"/>
        <xdr:cNvSpPr txBox="1"/>
      </xdr:nvSpPr>
      <xdr:spPr>
        <a:xfrm>
          <a:off x="9372111" y="617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63461</xdr:rowOff>
    </xdr:from>
    <xdr:to>
      <xdr:col>46</xdr:col>
      <xdr:colOff>38100</xdr:colOff>
      <xdr:row>37</xdr:row>
      <xdr:rowOff>165061</xdr:rowOff>
    </xdr:to>
    <xdr:sp macro="" textlink="">
      <xdr:nvSpPr>
        <xdr:cNvPr id="312" name="楕円 311"/>
        <xdr:cNvSpPr/>
      </xdr:nvSpPr>
      <xdr:spPr>
        <a:xfrm>
          <a:off x="8699500" y="64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10138</xdr:rowOff>
    </xdr:from>
    <xdr:ext cx="534377" cy="259045"/>
    <xdr:sp macro="" textlink="">
      <xdr:nvSpPr>
        <xdr:cNvPr id="313" name="テキスト ボックス 312"/>
        <xdr:cNvSpPr txBox="1"/>
      </xdr:nvSpPr>
      <xdr:spPr>
        <a:xfrm>
          <a:off x="8483111" y="61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52000</xdr:rowOff>
    </xdr:from>
    <xdr:to>
      <xdr:col>41</xdr:col>
      <xdr:colOff>101600</xdr:colOff>
      <xdr:row>37</xdr:row>
      <xdr:rowOff>153600</xdr:rowOff>
    </xdr:to>
    <xdr:sp macro="" textlink="">
      <xdr:nvSpPr>
        <xdr:cNvPr id="314" name="楕円 313"/>
        <xdr:cNvSpPr/>
      </xdr:nvSpPr>
      <xdr:spPr>
        <a:xfrm>
          <a:off x="7810500" y="63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170127</xdr:rowOff>
    </xdr:from>
    <xdr:ext cx="534377" cy="259045"/>
    <xdr:sp macro="" textlink="">
      <xdr:nvSpPr>
        <xdr:cNvPr id="315" name="テキスト ボックス 314"/>
        <xdr:cNvSpPr txBox="1"/>
      </xdr:nvSpPr>
      <xdr:spPr>
        <a:xfrm>
          <a:off x="7594111" y="617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48502</xdr:rowOff>
    </xdr:from>
    <xdr:to>
      <xdr:col>36</xdr:col>
      <xdr:colOff>165100</xdr:colOff>
      <xdr:row>37</xdr:row>
      <xdr:rowOff>150102</xdr:rowOff>
    </xdr:to>
    <xdr:sp macro="" textlink="">
      <xdr:nvSpPr>
        <xdr:cNvPr id="316" name="楕円 315"/>
        <xdr:cNvSpPr/>
      </xdr:nvSpPr>
      <xdr:spPr>
        <a:xfrm>
          <a:off x="6921500" y="63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166629</xdr:rowOff>
    </xdr:from>
    <xdr:ext cx="534377" cy="259045"/>
    <xdr:sp macro="" textlink="">
      <xdr:nvSpPr>
        <xdr:cNvPr id="317" name="テキスト ボックス 316"/>
        <xdr:cNvSpPr txBox="1"/>
      </xdr:nvSpPr>
      <xdr:spPr>
        <a:xfrm>
          <a:off x="6705111" y="61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2449</xdr:rowOff>
    </xdr:from>
    <xdr:to>
      <xdr:col>55</xdr:col>
      <xdr:colOff>0</xdr:colOff>
      <xdr:row>58</xdr:row>
      <xdr:rowOff>58547</xdr:rowOff>
    </xdr:to>
    <xdr:cxnSp macro="">
      <xdr:nvCxnSpPr>
        <xdr:cNvPr id="346" name="直線コネクタ 345"/>
        <xdr:cNvCxnSpPr/>
      </xdr:nvCxnSpPr>
      <xdr:spPr>
        <a:xfrm>
          <a:off x="9639300" y="9946549"/>
          <a:ext cx="8382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157073</xdr:rowOff>
    </xdr:from>
    <xdr:to>
      <xdr:col>50</xdr:col>
      <xdr:colOff>114300</xdr:colOff>
      <xdr:row>58</xdr:row>
      <xdr:rowOff>2449</xdr:rowOff>
    </xdr:to>
    <xdr:cxnSp macro="">
      <xdr:nvCxnSpPr>
        <xdr:cNvPr id="349" name="直線コネクタ 348"/>
        <xdr:cNvCxnSpPr/>
      </xdr:nvCxnSpPr>
      <xdr:spPr>
        <a:xfrm>
          <a:off x="8750300" y="9929723"/>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102888</xdr:rowOff>
    </xdr:from>
    <xdr:to>
      <xdr:col>45</xdr:col>
      <xdr:colOff>177800</xdr:colOff>
      <xdr:row>57</xdr:row>
      <xdr:rowOff>157073</xdr:rowOff>
    </xdr:to>
    <xdr:cxnSp macro="">
      <xdr:nvCxnSpPr>
        <xdr:cNvPr id="352" name="直線コネクタ 351"/>
        <xdr:cNvCxnSpPr/>
      </xdr:nvCxnSpPr>
      <xdr:spPr>
        <a:xfrm>
          <a:off x="7861300" y="9875538"/>
          <a:ext cx="889000" cy="5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102888</xdr:rowOff>
    </xdr:from>
    <xdr:to>
      <xdr:col>41</xdr:col>
      <xdr:colOff>50800</xdr:colOff>
      <xdr:row>58</xdr:row>
      <xdr:rowOff>51666</xdr:rowOff>
    </xdr:to>
    <xdr:cxnSp macro="">
      <xdr:nvCxnSpPr>
        <xdr:cNvPr id="355" name="直線コネクタ 354"/>
        <xdr:cNvCxnSpPr/>
      </xdr:nvCxnSpPr>
      <xdr:spPr>
        <a:xfrm flipV="1">
          <a:off x="6972300" y="9875538"/>
          <a:ext cx="889000" cy="1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65651</xdr:rowOff>
    </xdr:from>
    <xdr:to>
      <xdr:col>41</xdr:col>
      <xdr:colOff>101600</xdr:colOff>
      <xdr:row>56</xdr:row>
      <xdr:rowOff>167251</xdr:rowOff>
    </xdr:to>
    <xdr:sp macro="" textlink="">
      <xdr:nvSpPr>
        <xdr:cNvPr id="356" name="フローチャート: 判断 355"/>
        <xdr:cNvSpPr/>
      </xdr:nvSpPr>
      <xdr:spPr>
        <a:xfrm>
          <a:off x="7810500" y="966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12328</xdr:rowOff>
    </xdr:from>
    <xdr:ext cx="534377" cy="259045"/>
    <xdr:sp macro="" textlink="">
      <xdr:nvSpPr>
        <xdr:cNvPr id="357" name="テキスト ボックス 356"/>
        <xdr:cNvSpPr txBox="1"/>
      </xdr:nvSpPr>
      <xdr:spPr>
        <a:xfrm>
          <a:off x="7594111" y="94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7747</xdr:rowOff>
    </xdr:from>
    <xdr:to>
      <xdr:col>55</xdr:col>
      <xdr:colOff>50800</xdr:colOff>
      <xdr:row>58</xdr:row>
      <xdr:rowOff>109347</xdr:rowOff>
    </xdr:to>
    <xdr:sp macro="" textlink="">
      <xdr:nvSpPr>
        <xdr:cNvPr id="365" name="楕円 364"/>
        <xdr:cNvSpPr/>
      </xdr:nvSpPr>
      <xdr:spPr>
        <a:xfrm>
          <a:off x="10426700" y="9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94124</xdr:rowOff>
    </xdr:from>
    <xdr:ext cx="534377" cy="259045"/>
    <xdr:sp macro="" textlink="">
      <xdr:nvSpPr>
        <xdr:cNvPr id="366" name="普通建設事業費該当値テキスト"/>
        <xdr:cNvSpPr txBox="1"/>
      </xdr:nvSpPr>
      <xdr:spPr>
        <a:xfrm>
          <a:off x="10528300" y="98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123099</xdr:rowOff>
    </xdr:from>
    <xdr:to>
      <xdr:col>50</xdr:col>
      <xdr:colOff>165100</xdr:colOff>
      <xdr:row>58</xdr:row>
      <xdr:rowOff>53249</xdr:rowOff>
    </xdr:to>
    <xdr:sp macro="" textlink="">
      <xdr:nvSpPr>
        <xdr:cNvPr id="367" name="楕円 366"/>
        <xdr:cNvSpPr/>
      </xdr:nvSpPr>
      <xdr:spPr>
        <a:xfrm>
          <a:off x="9588500" y="98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44376</xdr:rowOff>
    </xdr:from>
    <xdr:ext cx="534377" cy="259045"/>
    <xdr:sp macro="" textlink="">
      <xdr:nvSpPr>
        <xdr:cNvPr id="368" name="テキスト ボックス 367"/>
        <xdr:cNvSpPr txBox="1"/>
      </xdr:nvSpPr>
      <xdr:spPr>
        <a:xfrm>
          <a:off x="9372111" y="99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106273</xdr:rowOff>
    </xdr:from>
    <xdr:to>
      <xdr:col>46</xdr:col>
      <xdr:colOff>38100</xdr:colOff>
      <xdr:row>58</xdr:row>
      <xdr:rowOff>36423</xdr:rowOff>
    </xdr:to>
    <xdr:sp macro="" textlink="">
      <xdr:nvSpPr>
        <xdr:cNvPr id="369" name="楕円 368"/>
        <xdr:cNvSpPr/>
      </xdr:nvSpPr>
      <xdr:spPr>
        <a:xfrm>
          <a:off x="8699500" y="9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27550</xdr:rowOff>
    </xdr:from>
    <xdr:ext cx="534377" cy="259045"/>
    <xdr:sp macro="" textlink="">
      <xdr:nvSpPr>
        <xdr:cNvPr id="370" name="テキスト ボックス 369"/>
        <xdr:cNvSpPr txBox="1"/>
      </xdr:nvSpPr>
      <xdr:spPr>
        <a:xfrm>
          <a:off x="8483111" y="99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52088</xdr:rowOff>
    </xdr:from>
    <xdr:to>
      <xdr:col>41</xdr:col>
      <xdr:colOff>101600</xdr:colOff>
      <xdr:row>57</xdr:row>
      <xdr:rowOff>153688</xdr:rowOff>
    </xdr:to>
    <xdr:sp macro="" textlink="">
      <xdr:nvSpPr>
        <xdr:cNvPr id="371" name="楕円 370"/>
        <xdr:cNvSpPr/>
      </xdr:nvSpPr>
      <xdr:spPr>
        <a:xfrm>
          <a:off x="7810500" y="98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144815</xdr:rowOff>
    </xdr:from>
    <xdr:ext cx="534377" cy="259045"/>
    <xdr:sp macro="" textlink="">
      <xdr:nvSpPr>
        <xdr:cNvPr id="372" name="テキスト ボックス 371"/>
        <xdr:cNvSpPr txBox="1"/>
      </xdr:nvSpPr>
      <xdr:spPr>
        <a:xfrm>
          <a:off x="7594111" y="991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866</xdr:rowOff>
    </xdr:from>
    <xdr:to>
      <xdr:col>36</xdr:col>
      <xdr:colOff>165100</xdr:colOff>
      <xdr:row>58</xdr:row>
      <xdr:rowOff>102466</xdr:rowOff>
    </xdr:to>
    <xdr:sp macro="" textlink="">
      <xdr:nvSpPr>
        <xdr:cNvPr id="373" name="楕円 372"/>
        <xdr:cNvSpPr/>
      </xdr:nvSpPr>
      <xdr:spPr>
        <a:xfrm>
          <a:off x="6921500" y="99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93593</xdr:rowOff>
    </xdr:from>
    <xdr:ext cx="534377" cy="259045"/>
    <xdr:sp macro="" textlink="">
      <xdr:nvSpPr>
        <xdr:cNvPr id="374" name="テキスト ボックス 373"/>
        <xdr:cNvSpPr txBox="1"/>
      </xdr:nvSpPr>
      <xdr:spPr>
        <a:xfrm>
          <a:off x="6705111" y="1003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123774</xdr:rowOff>
    </xdr:from>
    <xdr:to>
      <xdr:col>55</xdr:col>
      <xdr:colOff>0</xdr:colOff>
      <xdr:row>78</xdr:row>
      <xdr:rowOff>167754</xdr:rowOff>
    </xdr:to>
    <xdr:cxnSp macro="">
      <xdr:nvCxnSpPr>
        <xdr:cNvPr id="403" name="直線コネクタ 402"/>
        <xdr:cNvCxnSpPr/>
      </xdr:nvCxnSpPr>
      <xdr:spPr>
        <a:xfrm>
          <a:off x="9639300" y="13496874"/>
          <a:ext cx="838200" cy="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123774</xdr:rowOff>
    </xdr:from>
    <xdr:to>
      <xdr:col>50</xdr:col>
      <xdr:colOff>114300</xdr:colOff>
      <xdr:row>78</xdr:row>
      <xdr:rowOff>144577</xdr:rowOff>
    </xdr:to>
    <xdr:cxnSp macro="">
      <xdr:nvCxnSpPr>
        <xdr:cNvPr id="406" name="直線コネクタ 405"/>
        <xdr:cNvCxnSpPr/>
      </xdr:nvCxnSpPr>
      <xdr:spPr>
        <a:xfrm flipV="1">
          <a:off x="8750300" y="1349687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142227</xdr:rowOff>
    </xdr:from>
    <xdr:to>
      <xdr:col>45</xdr:col>
      <xdr:colOff>177800</xdr:colOff>
      <xdr:row>78</xdr:row>
      <xdr:rowOff>144577</xdr:rowOff>
    </xdr:to>
    <xdr:cxnSp macro="">
      <xdr:nvCxnSpPr>
        <xdr:cNvPr id="409" name="直線コネクタ 408"/>
        <xdr:cNvCxnSpPr/>
      </xdr:nvCxnSpPr>
      <xdr:spPr>
        <a:xfrm>
          <a:off x="7861300" y="13515327"/>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142227</xdr:rowOff>
    </xdr:from>
    <xdr:to>
      <xdr:col>41</xdr:col>
      <xdr:colOff>50800</xdr:colOff>
      <xdr:row>79</xdr:row>
      <xdr:rowOff>4687</xdr:rowOff>
    </xdr:to>
    <xdr:cxnSp macro="">
      <xdr:nvCxnSpPr>
        <xdr:cNvPr id="412" name="直線コネクタ 411"/>
        <xdr:cNvCxnSpPr/>
      </xdr:nvCxnSpPr>
      <xdr:spPr>
        <a:xfrm flipV="1">
          <a:off x="6972300" y="13515327"/>
          <a:ext cx="889000" cy="3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51308</xdr:rowOff>
    </xdr:from>
    <xdr:to>
      <xdr:col>41</xdr:col>
      <xdr:colOff>101600</xdr:colOff>
      <xdr:row>77</xdr:row>
      <xdr:rowOff>152908</xdr:rowOff>
    </xdr:to>
    <xdr:sp macro="" textlink="">
      <xdr:nvSpPr>
        <xdr:cNvPr id="413" name="フローチャート: 判断 412"/>
        <xdr:cNvSpPr/>
      </xdr:nvSpPr>
      <xdr:spPr>
        <a:xfrm>
          <a:off x="7810500" y="132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169435</xdr:rowOff>
    </xdr:from>
    <xdr:ext cx="534377" cy="259045"/>
    <xdr:sp macro="" textlink="">
      <xdr:nvSpPr>
        <xdr:cNvPr id="414" name="テキスト ボックス 413"/>
        <xdr:cNvSpPr txBox="1"/>
      </xdr:nvSpPr>
      <xdr:spPr>
        <a:xfrm>
          <a:off x="7594111" y="1302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116954</xdr:rowOff>
    </xdr:from>
    <xdr:to>
      <xdr:col>55</xdr:col>
      <xdr:colOff>50800</xdr:colOff>
      <xdr:row>79</xdr:row>
      <xdr:rowOff>47104</xdr:rowOff>
    </xdr:to>
    <xdr:sp macro="" textlink="">
      <xdr:nvSpPr>
        <xdr:cNvPr id="422" name="楕円 421"/>
        <xdr:cNvSpPr/>
      </xdr:nvSpPr>
      <xdr:spPr>
        <a:xfrm>
          <a:off x="10426700" y="134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31881</xdr:rowOff>
    </xdr:from>
    <xdr:ext cx="469744" cy="259045"/>
    <xdr:sp macro="" textlink="">
      <xdr:nvSpPr>
        <xdr:cNvPr id="423" name="普通建設事業費 （ うち新規整備　）該当値テキスト"/>
        <xdr:cNvSpPr txBox="1"/>
      </xdr:nvSpPr>
      <xdr:spPr>
        <a:xfrm>
          <a:off x="10528300" y="1340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72974</xdr:rowOff>
    </xdr:from>
    <xdr:to>
      <xdr:col>50</xdr:col>
      <xdr:colOff>165100</xdr:colOff>
      <xdr:row>79</xdr:row>
      <xdr:rowOff>3124</xdr:rowOff>
    </xdr:to>
    <xdr:sp macro="" textlink="">
      <xdr:nvSpPr>
        <xdr:cNvPr id="424" name="楕円 423"/>
        <xdr:cNvSpPr/>
      </xdr:nvSpPr>
      <xdr:spPr>
        <a:xfrm>
          <a:off x="9588500" y="134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165701</xdr:rowOff>
    </xdr:from>
    <xdr:ext cx="469744" cy="259045"/>
    <xdr:sp macro="" textlink="">
      <xdr:nvSpPr>
        <xdr:cNvPr id="425" name="テキスト ボックス 424"/>
        <xdr:cNvSpPr txBox="1"/>
      </xdr:nvSpPr>
      <xdr:spPr>
        <a:xfrm>
          <a:off x="9404428" y="1353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93777</xdr:rowOff>
    </xdr:from>
    <xdr:to>
      <xdr:col>46</xdr:col>
      <xdr:colOff>38100</xdr:colOff>
      <xdr:row>79</xdr:row>
      <xdr:rowOff>23927</xdr:rowOff>
    </xdr:to>
    <xdr:sp macro="" textlink="">
      <xdr:nvSpPr>
        <xdr:cNvPr id="426" name="楕円 425"/>
        <xdr:cNvSpPr/>
      </xdr:nvSpPr>
      <xdr:spPr>
        <a:xfrm>
          <a:off x="8699500" y="134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15054</xdr:rowOff>
    </xdr:from>
    <xdr:ext cx="469744" cy="259045"/>
    <xdr:sp macro="" textlink="">
      <xdr:nvSpPr>
        <xdr:cNvPr id="427" name="テキスト ボックス 426"/>
        <xdr:cNvSpPr txBox="1"/>
      </xdr:nvSpPr>
      <xdr:spPr>
        <a:xfrm>
          <a:off x="8515428" y="1355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91427</xdr:rowOff>
    </xdr:from>
    <xdr:to>
      <xdr:col>41</xdr:col>
      <xdr:colOff>101600</xdr:colOff>
      <xdr:row>79</xdr:row>
      <xdr:rowOff>21577</xdr:rowOff>
    </xdr:to>
    <xdr:sp macro="" textlink="">
      <xdr:nvSpPr>
        <xdr:cNvPr id="428" name="楕円 427"/>
        <xdr:cNvSpPr/>
      </xdr:nvSpPr>
      <xdr:spPr>
        <a:xfrm>
          <a:off x="7810500" y="134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12704</xdr:rowOff>
    </xdr:from>
    <xdr:ext cx="469744" cy="259045"/>
    <xdr:sp macro="" textlink="">
      <xdr:nvSpPr>
        <xdr:cNvPr id="429" name="テキスト ボックス 428"/>
        <xdr:cNvSpPr txBox="1"/>
      </xdr:nvSpPr>
      <xdr:spPr>
        <a:xfrm>
          <a:off x="7626428" y="1355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125337</xdr:rowOff>
    </xdr:from>
    <xdr:to>
      <xdr:col>36</xdr:col>
      <xdr:colOff>165100</xdr:colOff>
      <xdr:row>79</xdr:row>
      <xdr:rowOff>55487</xdr:rowOff>
    </xdr:to>
    <xdr:sp macro="" textlink="">
      <xdr:nvSpPr>
        <xdr:cNvPr id="430" name="楕円 429"/>
        <xdr:cNvSpPr/>
      </xdr:nvSpPr>
      <xdr:spPr>
        <a:xfrm>
          <a:off x="6921500" y="1349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46614</xdr:rowOff>
    </xdr:from>
    <xdr:ext cx="469744" cy="259045"/>
    <xdr:sp macro="" textlink="">
      <xdr:nvSpPr>
        <xdr:cNvPr id="431" name="テキスト ボックス 430"/>
        <xdr:cNvSpPr txBox="1"/>
      </xdr:nvSpPr>
      <xdr:spPr>
        <a:xfrm>
          <a:off x="6737428" y="1359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132431</xdr:rowOff>
    </xdr:from>
    <xdr:to>
      <xdr:col>55</xdr:col>
      <xdr:colOff>0</xdr:colOff>
      <xdr:row>98</xdr:row>
      <xdr:rowOff>19118</xdr:rowOff>
    </xdr:to>
    <xdr:cxnSp macro="">
      <xdr:nvCxnSpPr>
        <xdr:cNvPr id="458" name="直線コネクタ 457"/>
        <xdr:cNvCxnSpPr/>
      </xdr:nvCxnSpPr>
      <xdr:spPr>
        <a:xfrm>
          <a:off x="9639300" y="16763081"/>
          <a:ext cx="838200" cy="5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107212</xdr:rowOff>
    </xdr:from>
    <xdr:to>
      <xdr:col>50</xdr:col>
      <xdr:colOff>114300</xdr:colOff>
      <xdr:row>97</xdr:row>
      <xdr:rowOff>132431</xdr:rowOff>
    </xdr:to>
    <xdr:cxnSp macro="">
      <xdr:nvCxnSpPr>
        <xdr:cNvPr id="461" name="直線コネクタ 460"/>
        <xdr:cNvCxnSpPr/>
      </xdr:nvCxnSpPr>
      <xdr:spPr>
        <a:xfrm>
          <a:off x="8750300" y="16737862"/>
          <a:ext cx="889000" cy="2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41311</xdr:rowOff>
    </xdr:from>
    <xdr:to>
      <xdr:col>45</xdr:col>
      <xdr:colOff>177800</xdr:colOff>
      <xdr:row>97</xdr:row>
      <xdr:rowOff>107212</xdr:rowOff>
    </xdr:to>
    <xdr:cxnSp macro="">
      <xdr:nvCxnSpPr>
        <xdr:cNvPr id="464" name="直線コネクタ 463"/>
        <xdr:cNvCxnSpPr/>
      </xdr:nvCxnSpPr>
      <xdr:spPr>
        <a:xfrm>
          <a:off x="7861300" y="16671961"/>
          <a:ext cx="8890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151680</xdr:rowOff>
    </xdr:from>
    <xdr:ext cx="534377" cy="259045"/>
    <xdr:sp macro="" textlink="">
      <xdr:nvSpPr>
        <xdr:cNvPr id="466" name="テキスト ボックス 465"/>
        <xdr:cNvSpPr txBox="1"/>
      </xdr:nvSpPr>
      <xdr:spPr>
        <a:xfrm>
          <a:off x="8483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41311</xdr:rowOff>
    </xdr:from>
    <xdr:to>
      <xdr:col>41</xdr:col>
      <xdr:colOff>50800</xdr:colOff>
      <xdr:row>98</xdr:row>
      <xdr:rowOff>2705</xdr:rowOff>
    </xdr:to>
    <xdr:cxnSp macro="">
      <xdr:nvCxnSpPr>
        <xdr:cNvPr id="467" name="直線コネクタ 466"/>
        <xdr:cNvCxnSpPr/>
      </xdr:nvCxnSpPr>
      <xdr:spPr>
        <a:xfrm flipV="1">
          <a:off x="6972300" y="16671961"/>
          <a:ext cx="889000" cy="13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55059</xdr:rowOff>
    </xdr:from>
    <xdr:to>
      <xdr:col>41</xdr:col>
      <xdr:colOff>101600</xdr:colOff>
      <xdr:row>97</xdr:row>
      <xdr:rowOff>156659</xdr:rowOff>
    </xdr:to>
    <xdr:sp macro="" textlink="">
      <xdr:nvSpPr>
        <xdr:cNvPr id="468" name="フローチャート: 判断 467"/>
        <xdr:cNvSpPr/>
      </xdr:nvSpPr>
      <xdr:spPr>
        <a:xfrm>
          <a:off x="7810500" y="1668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147786</xdr:rowOff>
    </xdr:from>
    <xdr:ext cx="534377" cy="259045"/>
    <xdr:sp macro="" textlink="">
      <xdr:nvSpPr>
        <xdr:cNvPr id="469" name="テキスト ボックス 468"/>
        <xdr:cNvSpPr txBox="1"/>
      </xdr:nvSpPr>
      <xdr:spPr>
        <a:xfrm>
          <a:off x="7594111" y="1677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139768</xdr:rowOff>
    </xdr:from>
    <xdr:to>
      <xdr:col>55</xdr:col>
      <xdr:colOff>50800</xdr:colOff>
      <xdr:row>98</xdr:row>
      <xdr:rowOff>69918</xdr:rowOff>
    </xdr:to>
    <xdr:sp macro="" textlink="">
      <xdr:nvSpPr>
        <xdr:cNvPr id="477" name="楕円 476"/>
        <xdr:cNvSpPr/>
      </xdr:nvSpPr>
      <xdr:spPr>
        <a:xfrm>
          <a:off x="10426700" y="167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54695</xdr:rowOff>
    </xdr:from>
    <xdr:ext cx="534377" cy="259045"/>
    <xdr:sp macro="" textlink="">
      <xdr:nvSpPr>
        <xdr:cNvPr id="478" name="普通建設事業費 （ うち更新整備　）該当値テキスト"/>
        <xdr:cNvSpPr txBox="1"/>
      </xdr:nvSpPr>
      <xdr:spPr>
        <a:xfrm>
          <a:off x="10528300" y="166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81631</xdr:rowOff>
    </xdr:from>
    <xdr:to>
      <xdr:col>50</xdr:col>
      <xdr:colOff>165100</xdr:colOff>
      <xdr:row>98</xdr:row>
      <xdr:rowOff>11781</xdr:rowOff>
    </xdr:to>
    <xdr:sp macro="" textlink="">
      <xdr:nvSpPr>
        <xdr:cNvPr id="479" name="楕円 478"/>
        <xdr:cNvSpPr/>
      </xdr:nvSpPr>
      <xdr:spPr>
        <a:xfrm>
          <a:off x="9588500" y="167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2908</xdr:rowOff>
    </xdr:from>
    <xdr:ext cx="534377" cy="259045"/>
    <xdr:sp macro="" textlink="">
      <xdr:nvSpPr>
        <xdr:cNvPr id="480" name="テキスト ボックス 479"/>
        <xdr:cNvSpPr txBox="1"/>
      </xdr:nvSpPr>
      <xdr:spPr>
        <a:xfrm>
          <a:off x="9372111" y="168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56412</xdr:rowOff>
    </xdr:from>
    <xdr:to>
      <xdr:col>46</xdr:col>
      <xdr:colOff>38100</xdr:colOff>
      <xdr:row>97</xdr:row>
      <xdr:rowOff>158012</xdr:rowOff>
    </xdr:to>
    <xdr:sp macro="" textlink="">
      <xdr:nvSpPr>
        <xdr:cNvPr id="481" name="楕円 480"/>
        <xdr:cNvSpPr/>
      </xdr:nvSpPr>
      <xdr:spPr>
        <a:xfrm>
          <a:off x="8699500" y="166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3089</xdr:rowOff>
    </xdr:from>
    <xdr:ext cx="534377" cy="259045"/>
    <xdr:sp macro="" textlink="">
      <xdr:nvSpPr>
        <xdr:cNvPr id="482" name="テキスト ボックス 481"/>
        <xdr:cNvSpPr txBox="1"/>
      </xdr:nvSpPr>
      <xdr:spPr>
        <a:xfrm>
          <a:off x="8483111" y="164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161961</xdr:rowOff>
    </xdr:from>
    <xdr:to>
      <xdr:col>41</xdr:col>
      <xdr:colOff>101600</xdr:colOff>
      <xdr:row>97</xdr:row>
      <xdr:rowOff>92111</xdr:rowOff>
    </xdr:to>
    <xdr:sp macro="" textlink="">
      <xdr:nvSpPr>
        <xdr:cNvPr id="483" name="楕円 482"/>
        <xdr:cNvSpPr/>
      </xdr:nvSpPr>
      <xdr:spPr>
        <a:xfrm>
          <a:off x="7810500" y="1662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108638</xdr:rowOff>
    </xdr:from>
    <xdr:ext cx="534377" cy="259045"/>
    <xdr:sp macro="" textlink="">
      <xdr:nvSpPr>
        <xdr:cNvPr id="484" name="テキスト ボックス 483"/>
        <xdr:cNvSpPr txBox="1"/>
      </xdr:nvSpPr>
      <xdr:spPr>
        <a:xfrm>
          <a:off x="7594111" y="1639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123355</xdr:rowOff>
    </xdr:from>
    <xdr:to>
      <xdr:col>36</xdr:col>
      <xdr:colOff>165100</xdr:colOff>
      <xdr:row>98</xdr:row>
      <xdr:rowOff>53505</xdr:rowOff>
    </xdr:to>
    <xdr:sp macro="" textlink="">
      <xdr:nvSpPr>
        <xdr:cNvPr id="485" name="楕円 484"/>
        <xdr:cNvSpPr/>
      </xdr:nvSpPr>
      <xdr:spPr>
        <a:xfrm>
          <a:off x="6921500" y="167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44632</xdr:rowOff>
    </xdr:from>
    <xdr:ext cx="534377" cy="259045"/>
    <xdr:sp macro="" textlink="">
      <xdr:nvSpPr>
        <xdr:cNvPr id="486" name="テキスト ボックス 485"/>
        <xdr:cNvSpPr txBox="1"/>
      </xdr:nvSpPr>
      <xdr:spPr>
        <a:xfrm>
          <a:off x="6705111" y="168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23647</xdr:rowOff>
    </xdr:from>
    <xdr:to>
      <xdr:col>85</xdr:col>
      <xdr:colOff>127000</xdr:colOff>
      <xdr:row>39</xdr:row>
      <xdr:rowOff>44450</xdr:rowOff>
    </xdr:to>
    <xdr:cxnSp macro="">
      <xdr:nvCxnSpPr>
        <xdr:cNvPr id="515" name="直線コネクタ 514"/>
        <xdr:cNvCxnSpPr/>
      </xdr:nvCxnSpPr>
      <xdr:spPr>
        <a:xfrm flipV="1">
          <a:off x="15481300" y="6710197"/>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105816</xdr:rowOff>
    </xdr:from>
    <xdr:to>
      <xdr:col>72</xdr:col>
      <xdr:colOff>38100</xdr:colOff>
      <xdr:row>39</xdr:row>
      <xdr:rowOff>35966</xdr:rowOff>
    </xdr:to>
    <xdr:sp macro="" textlink="">
      <xdr:nvSpPr>
        <xdr:cNvPr id="525" name="フローチャート: 判断 524"/>
        <xdr:cNvSpPr/>
      </xdr:nvSpPr>
      <xdr:spPr>
        <a:xfrm>
          <a:off x="13652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52493</xdr:rowOff>
    </xdr:from>
    <xdr:ext cx="378565" cy="259045"/>
    <xdr:sp macro="" textlink="">
      <xdr:nvSpPr>
        <xdr:cNvPr id="526" name="テキスト ボックス 525"/>
        <xdr:cNvSpPr txBox="1"/>
      </xdr:nvSpPr>
      <xdr:spPr>
        <a:xfrm>
          <a:off x="13514017" y="63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144297</xdr:rowOff>
    </xdr:from>
    <xdr:to>
      <xdr:col>85</xdr:col>
      <xdr:colOff>177800</xdr:colOff>
      <xdr:row>39</xdr:row>
      <xdr:rowOff>74447</xdr:rowOff>
    </xdr:to>
    <xdr:sp macro="" textlink="">
      <xdr:nvSpPr>
        <xdr:cNvPr id="534" name="楕円 533"/>
        <xdr:cNvSpPr/>
      </xdr:nvSpPr>
      <xdr:spPr>
        <a:xfrm>
          <a:off x="16268700" y="6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59224</xdr:rowOff>
    </xdr:from>
    <xdr:ext cx="378565" cy="259045"/>
    <xdr:sp macro="" textlink="">
      <xdr:nvSpPr>
        <xdr:cNvPr id="535" name="災害復旧事業費該当値テキスト"/>
        <xdr:cNvSpPr txBox="1"/>
      </xdr:nvSpPr>
      <xdr:spPr>
        <a:xfrm>
          <a:off x="16370300" y="65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128346</xdr:rowOff>
    </xdr:from>
    <xdr:to>
      <xdr:col>85</xdr:col>
      <xdr:colOff>127000</xdr:colOff>
      <xdr:row>77</xdr:row>
      <xdr:rowOff>138215</xdr:rowOff>
    </xdr:to>
    <xdr:cxnSp macro="">
      <xdr:nvCxnSpPr>
        <xdr:cNvPr id="621" name="直線コネクタ 620"/>
        <xdr:cNvCxnSpPr/>
      </xdr:nvCxnSpPr>
      <xdr:spPr>
        <a:xfrm flipV="1">
          <a:off x="15481300" y="13329996"/>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116993</xdr:rowOff>
    </xdr:from>
    <xdr:to>
      <xdr:col>81</xdr:col>
      <xdr:colOff>50800</xdr:colOff>
      <xdr:row>77</xdr:row>
      <xdr:rowOff>138215</xdr:rowOff>
    </xdr:to>
    <xdr:cxnSp macro="">
      <xdr:nvCxnSpPr>
        <xdr:cNvPr id="624" name="直線コネクタ 623"/>
        <xdr:cNvCxnSpPr/>
      </xdr:nvCxnSpPr>
      <xdr:spPr>
        <a:xfrm>
          <a:off x="14592300" y="1331864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116993</xdr:rowOff>
    </xdr:from>
    <xdr:to>
      <xdr:col>76</xdr:col>
      <xdr:colOff>114300</xdr:colOff>
      <xdr:row>77</xdr:row>
      <xdr:rowOff>119945</xdr:rowOff>
    </xdr:to>
    <xdr:cxnSp macro="">
      <xdr:nvCxnSpPr>
        <xdr:cNvPr id="627" name="直線コネクタ 626"/>
        <xdr:cNvCxnSpPr/>
      </xdr:nvCxnSpPr>
      <xdr:spPr>
        <a:xfrm flipV="1">
          <a:off x="13703300" y="13318643"/>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69768</xdr:rowOff>
    </xdr:from>
    <xdr:to>
      <xdr:col>71</xdr:col>
      <xdr:colOff>177800</xdr:colOff>
      <xdr:row>77</xdr:row>
      <xdr:rowOff>119945</xdr:rowOff>
    </xdr:to>
    <xdr:cxnSp macro="">
      <xdr:nvCxnSpPr>
        <xdr:cNvPr id="630" name="直線コネクタ 629"/>
        <xdr:cNvCxnSpPr/>
      </xdr:nvCxnSpPr>
      <xdr:spPr>
        <a:xfrm>
          <a:off x="12814300" y="13271418"/>
          <a:ext cx="8890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99301</xdr:rowOff>
    </xdr:from>
    <xdr:to>
      <xdr:col>72</xdr:col>
      <xdr:colOff>38100</xdr:colOff>
      <xdr:row>75</xdr:row>
      <xdr:rowOff>29451</xdr:rowOff>
    </xdr:to>
    <xdr:sp macro="" textlink="">
      <xdr:nvSpPr>
        <xdr:cNvPr id="631" name="フローチャート: 判断 630"/>
        <xdr:cNvSpPr/>
      </xdr:nvSpPr>
      <xdr:spPr>
        <a:xfrm>
          <a:off x="13652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45978</xdr:rowOff>
    </xdr:from>
    <xdr:ext cx="534377" cy="259045"/>
    <xdr:sp macro="" textlink="">
      <xdr:nvSpPr>
        <xdr:cNvPr id="632" name="テキスト ボックス 631"/>
        <xdr:cNvSpPr txBox="1"/>
      </xdr:nvSpPr>
      <xdr:spPr>
        <a:xfrm>
          <a:off x="13436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77546</xdr:rowOff>
    </xdr:from>
    <xdr:to>
      <xdr:col>85</xdr:col>
      <xdr:colOff>177800</xdr:colOff>
      <xdr:row>78</xdr:row>
      <xdr:rowOff>7696</xdr:rowOff>
    </xdr:to>
    <xdr:sp macro="" textlink="">
      <xdr:nvSpPr>
        <xdr:cNvPr id="640" name="楕円 639"/>
        <xdr:cNvSpPr/>
      </xdr:nvSpPr>
      <xdr:spPr>
        <a:xfrm>
          <a:off x="16268700" y="132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163923</xdr:rowOff>
    </xdr:from>
    <xdr:ext cx="534377" cy="259045"/>
    <xdr:sp macro="" textlink="">
      <xdr:nvSpPr>
        <xdr:cNvPr id="641" name="公債費該当値テキスト"/>
        <xdr:cNvSpPr txBox="1"/>
      </xdr:nvSpPr>
      <xdr:spPr>
        <a:xfrm>
          <a:off x="16370300" y="1319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87415</xdr:rowOff>
    </xdr:from>
    <xdr:to>
      <xdr:col>81</xdr:col>
      <xdr:colOff>101600</xdr:colOff>
      <xdr:row>78</xdr:row>
      <xdr:rowOff>17565</xdr:rowOff>
    </xdr:to>
    <xdr:sp macro="" textlink="">
      <xdr:nvSpPr>
        <xdr:cNvPr id="642" name="楕円 641"/>
        <xdr:cNvSpPr/>
      </xdr:nvSpPr>
      <xdr:spPr>
        <a:xfrm>
          <a:off x="15430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8692</xdr:rowOff>
    </xdr:from>
    <xdr:ext cx="534377" cy="259045"/>
    <xdr:sp macro="" textlink="">
      <xdr:nvSpPr>
        <xdr:cNvPr id="643" name="テキスト ボックス 642"/>
        <xdr:cNvSpPr txBox="1"/>
      </xdr:nvSpPr>
      <xdr:spPr>
        <a:xfrm>
          <a:off x="15214111" y="13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66193</xdr:rowOff>
    </xdr:from>
    <xdr:to>
      <xdr:col>76</xdr:col>
      <xdr:colOff>165100</xdr:colOff>
      <xdr:row>77</xdr:row>
      <xdr:rowOff>167793</xdr:rowOff>
    </xdr:to>
    <xdr:sp macro="" textlink="">
      <xdr:nvSpPr>
        <xdr:cNvPr id="644" name="楕円 643"/>
        <xdr:cNvSpPr/>
      </xdr:nvSpPr>
      <xdr:spPr>
        <a:xfrm>
          <a:off x="14541500" y="132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158920</xdr:rowOff>
    </xdr:from>
    <xdr:ext cx="534377" cy="259045"/>
    <xdr:sp macro="" textlink="">
      <xdr:nvSpPr>
        <xdr:cNvPr id="645" name="テキスト ボックス 644"/>
        <xdr:cNvSpPr txBox="1"/>
      </xdr:nvSpPr>
      <xdr:spPr>
        <a:xfrm>
          <a:off x="14325111" y="133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69145</xdr:rowOff>
    </xdr:from>
    <xdr:to>
      <xdr:col>72</xdr:col>
      <xdr:colOff>38100</xdr:colOff>
      <xdr:row>77</xdr:row>
      <xdr:rowOff>170745</xdr:rowOff>
    </xdr:to>
    <xdr:sp macro="" textlink="">
      <xdr:nvSpPr>
        <xdr:cNvPr id="646" name="楕円 645"/>
        <xdr:cNvSpPr/>
      </xdr:nvSpPr>
      <xdr:spPr>
        <a:xfrm>
          <a:off x="13652500" y="132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161872</xdr:rowOff>
    </xdr:from>
    <xdr:ext cx="534377" cy="259045"/>
    <xdr:sp macro="" textlink="">
      <xdr:nvSpPr>
        <xdr:cNvPr id="647" name="テキスト ボックス 646"/>
        <xdr:cNvSpPr txBox="1"/>
      </xdr:nvSpPr>
      <xdr:spPr>
        <a:xfrm>
          <a:off x="13436111" y="133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18968</xdr:rowOff>
    </xdr:from>
    <xdr:to>
      <xdr:col>67</xdr:col>
      <xdr:colOff>101600</xdr:colOff>
      <xdr:row>77</xdr:row>
      <xdr:rowOff>120568</xdr:rowOff>
    </xdr:to>
    <xdr:sp macro="" textlink="">
      <xdr:nvSpPr>
        <xdr:cNvPr id="648" name="楕円 647"/>
        <xdr:cNvSpPr/>
      </xdr:nvSpPr>
      <xdr:spPr>
        <a:xfrm>
          <a:off x="12763500" y="132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111695</xdr:rowOff>
    </xdr:from>
    <xdr:ext cx="534377" cy="259045"/>
    <xdr:sp macro="" textlink="">
      <xdr:nvSpPr>
        <xdr:cNvPr id="649" name="テキスト ボックス 648"/>
        <xdr:cNvSpPr txBox="1"/>
      </xdr:nvSpPr>
      <xdr:spPr>
        <a:xfrm>
          <a:off x="12547111" y="133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66224</xdr:rowOff>
    </xdr:from>
    <xdr:to>
      <xdr:col>85</xdr:col>
      <xdr:colOff>127000</xdr:colOff>
      <xdr:row>98</xdr:row>
      <xdr:rowOff>82783</xdr:rowOff>
    </xdr:to>
    <xdr:cxnSp macro="">
      <xdr:nvCxnSpPr>
        <xdr:cNvPr id="676" name="直線コネクタ 675"/>
        <xdr:cNvCxnSpPr/>
      </xdr:nvCxnSpPr>
      <xdr:spPr>
        <a:xfrm>
          <a:off x="15481300" y="16868324"/>
          <a:ext cx="838200" cy="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23097</xdr:rowOff>
    </xdr:from>
    <xdr:ext cx="534377" cy="259045"/>
    <xdr:sp macro="" textlink="">
      <xdr:nvSpPr>
        <xdr:cNvPr id="677" name="積立金平均値テキスト"/>
        <xdr:cNvSpPr txBox="1"/>
      </xdr:nvSpPr>
      <xdr:spPr>
        <a:xfrm>
          <a:off x="16370300" y="1682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66224</xdr:rowOff>
    </xdr:from>
    <xdr:to>
      <xdr:col>81</xdr:col>
      <xdr:colOff>50800</xdr:colOff>
      <xdr:row>98</xdr:row>
      <xdr:rowOff>106394</xdr:rowOff>
    </xdr:to>
    <xdr:cxnSp macro="">
      <xdr:nvCxnSpPr>
        <xdr:cNvPr id="679" name="直線コネクタ 678"/>
        <xdr:cNvCxnSpPr/>
      </xdr:nvCxnSpPr>
      <xdr:spPr>
        <a:xfrm flipV="1">
          <a:off x="14592300" y="16868324"/>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151189</xdr:rowOff>
    </xdr:from>
    <xdr:ext cx="534377" cy="259045"/>
    <xdr:sp macro="" textlink="">
      <xdr:nvSpPr>
        <xdr:cNvPr id="681" name="テキスト ボックス 680"/>
        <xdr:cNvSpPr txBox="1"/>
      </xdr:nvSpPr>
      <xdr:spPr>
        <a:xfrm>
          <a:off x="15214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96065</xdr:rowOff>
    </xdr:from>
    <xdr:to>
      <xdr:col>76</xdr:col>
      <xdr:colOff>114300</xdr:colOff>
      <xdr:row>98</xdr:row>
      <xdr:rowOff>106394</xdr:rowOff>
    </xdr:to>
    <xdr:cxnSp macro="">
      <xdr:nvCxnSpPr>
        <xdr:cNvPr id="682" name="直線コネクタ 681"/>
        <xdr:cNvCxnSpPr/>
      </xdr:nvCxnSpPr>
      <xdr:spPr>
        <a:xfrm>
          <a:off x="13703300" y="16898165"/>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159247</xdr:rowOff>
    </xdr:from>
    <xdr:ext cx="469744" cy="259045"/>
    <xdr:sp macro="" textlink="">
      <xdr:nvSpPr>
        <xdr:cNvPr id="684" name="テキスト ボックス 683"/>
        <xdr:cNvSpPr txBox="1"/>
      </xdr:nvSpPr>
      <xdr:spPr>
        <a:xfrm>
          <a:off x="14357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96065</xdr:rowOff>
    </xdr:from>
    <xdr:to>
      <xdr:col>71</xdr:col>
      <xdr:colOff>177800</xdr:colOff>
      <xdr:row>98</xdr:row>
      <xdr:rowOff>96524</xdr:rowOff>
    </xdr:to>
    <xdr:cxnSp macro="">
      <xdr:nvCxnSpPr>
        <xdr:cNvPr id="685" name="直線コネクタ 684"/>
        <xdr:cNvCxnSpPr/>
      </xdr:nvCxnSpPr>
      <xdr:spPr>
        <a:xfrm flipV="1">
          <a:off x="12814300" y="16898165"/>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58620</xdr:rowOff>
    </xdr:from>
    <xdr:to>
      <xdr:col>72</xdr:col>
      <xdr:colOff>38100</xdr:colOff>
      <xdr:row>98</xdr:row>
      <xdr:rowOff>160220</xdr:rowOff>
    </xdr:to>
    <xdr:sp macro="" textlink="">
      <xdr:nvSpPr>
        <xdr:cNvPr id="686" name="フローチャート: 判断 685"/>
        <xdr:cNvSpPr/>
      </xdr:nvSpPr>
      <xdr:spPr>
        <a:xfrm>
          <a:off x="13652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151347</xdr:rowOff>
    </xdr:from>
    <xdr:ext cx="534377" cy="259045"/>
    <xdr:sp macro="" textlink="">
      <xdr:nvSpPr>
        <xdr:cNvPr id="687" name="テキスト ボックス 686"/>
        <xdr:cNvSpPr txBox="1"/>
      </xdr:nvSpPr>
      <xdr:spPr>
        <a:xfrm>
          <a:off x="13436111" y="1695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31983</xdr:rowOff>
    </xdr:from>
    <xdr:to>
      <xdr:col>85</xdr:col>
      <xdr:colOff>177800</xdr:colOff>
      <xdr:row>98</xdr:row>
      <xdr:rowOff>133583</xdr:rowOff>
    </xdr:to>
    <xdr:sp macro="" textlink="">
      <xdr:nvSpPr>
        <xdr:cNvPr id="695" name="楕円 694"/>
        <xdr:cNvSpPr/>
      </xdr:nvSpPr>
      <xdr:spPr>
        <a:xfrm>
          <a:off x="16268700" y="168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162810</xdr:rowOff>
    </xdr:from>
    <xdr:ext cx="534377" cy="259045"/>
    <xdr:sp macro="" textlink="">
      <xdr:nvSpPr>
        <xdr:cNvPr id="696" name="積立金該当値テキスト"/>
        <xdr:cNvSpPr txBox="1"/>
      </xdr:nvSpPr>
      <xdr:spPr>
        <a:xfrm>
          <a:off x="16370300" y="1662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15424</xdr:rowOff>
    </xdr:from>
    <xdr:to>
      <xdr:col>81</xdr:col>
      <xdr:colOff>101600</xdr:colOff>
      <xdr:row>98</xdr:row>
      <xdr:rowOff>117024</xdr:rowOff>
    </xdr:to>
    <xdr:sp macro="" textlink="">
      <xdr:nvSpPr>
        <xdr:cNvPr id="697" name="楕円 696"/>
        <xdr:cNvSpPr/>
      </xdr:nvSpPr>
      <xdr:spPr>
        <a:xfrm>
          <a:off x="15430500" y="1681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133551</xdr:rowOff>
    </xdr:from>
    <xdr:ext cx="534377" cy="259045"/>
    <xdr:sp macro="" textlink="">
      <xdr:nvSpPr>
        <xdr:cNvPr id="698" name="テキスト ボックス 697"/>
        <xdr:cNvSpPr txBox="1"/>
      </xdr:nvSpPr>
      <xdr:spPr>
        <a:xfrm>
          <a:off x="15214111" y="1659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55594</xdr:rowOff>
    </xdr:from>
    <xdr:to>
      <xdr:col>76</xdr:col>
      <xdr:colOff>165100</xdr:colOff>
      <xdr:row>98</xdr:row>
      <xdr:rowOff>157194</xdr:rowOff>
    </xdr:to>
    <xdr:sp macro="" textlink="">
      <xdr:nvSpPr>
        <xdr:cNvPr id="699" name="楕円 698"/>
        <xdr:cNvSpPr/>
      </xdr:nvSpPr>
      <xdr:spPr>
        <a:xfrm>
          <a:off x="14541500" y="1685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2271</xdr:rowOff>
    </xdr:from>
    <xdr:ext cx="534377" cy="259045"/>
    <xdr:sp macro="" textlink="">
      <xdr:nvSpPr>
        <xdr:cNvPr id="700" name="テキスト ボックス 699"/>
        <xdr:cNvSpPr txBox="1"/>
      </xdr:nvSpPr>
      <xdr:spPr>
        <a:xfrm>
          <a:off x="14325111" y="1663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45265</xdr:rowOff>
    </xdr:from>
    <xdr:to>
      <xdr:col>72</xdr:col>
      <xdr:colOff>38100</xdr:colOff>
      <xdr:row>98</xdr:row>
      <xdr:rowOff>146865</xdr:rowOff>
    </xdr:to>
    <xdr:sp macro="" textlink="">
      <xdr:nvSpPr>
        <xdr:cNvPr id="701" name="楕円 700"/>
        <xdr:cNvSpPr/>
      </xdr:nvSpPr>
      <xdr:spPr>
        <a:xfrm>
          <a:off x="13652500" y="168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163392</xdr:rowOff>
    </xdr:from>
    <xdr:ext cx="534377" cy="259045"/>
    <xdr:sp macro="" textlink="">
      <xdr:nvSpPr>
        <xdr:cNvPr id="702" name="テキスト ボックス 701"/>
        <xdr:cNvSpPr txBox="1"/>
      </xdr:nvSpPr>
      <xdr:spPr>
        <a:xfrm>
          <a:off x="13436111" y="166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45724</xdr:rowOff>
    </xdr:from>
    <xdr:to>
      <xdr:col>67</xdr:col>
      <xdr:colOff>101600</xdr:colOff>
      <xdr:row>98</xdr:row>
      <xdr:rowOff>147324</xdr:rowOff>
    </xdr:to>
    <xdr:sp macro="" textlink="">
      <xdr:nvSpPr>
        <xdr:cNvPr id="703" name="楕円 702"/>
        <xdr:cNvSpPr/>
      </xdr:nvSpPr>
      <xdr:spPr>
        <a:xfrm>
          <a:off x="12763500" y="168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163851</xdr:rowOff>
    </xdr:from>
    <xdr:ext cx="534377" cy="259045"/>
    <xdr:sp macro="" textlink="">
      <xdr:nvSpPr>
        <xdr:cNvPr id="704" name="テキスト ボックス 703"/>
        <xdr:cNvSpPr txBox="1"/>
      </xdr:nvSpPr>
      <xdr:spPr>
        <a:xfrm>
          <a:off x="12547111" y="166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89509</xdr:rowOff>
    </xdr:from>
    <xdr:to>
      <xdr:col>102</xdr:col>
      <xdr:colOff>165100</xdr:colOff>
      <xdr:row>39</xdr:row>
      <xdr:rowOff>19659</xdr:rowOff>
    </xdr:to>
    <xdr:sp macro="" textlink="">
      <xdr:nvSpPr>
        <xdr:cNvPr id="743" name="フローチャート: 判断 742"/>
        <xdr:cNvSpPr/>
      </xdr:nvSpPr>
      <xdr:spPr>
        <a:xfrm>
          <a:off x="19494500" y="66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36187</xdr:rowOff>
    </xdr:from>
    <xdr:ext cx="378565" cy="259045"/>
    <xdr:sp macro="" textlink="">
      <xdr:nvSpPr>
        <xdr:cNvPr id="744" name="テキスト ボックス 743"/>
        <xdr:cNvSpPr txBox="1"/>
      </xdr:nvSpPr>
      <xdr:spPr>
        <a:xfrm>
          <a:off x="19356017" y="63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98192</xdr:rowOff>
    </xdr:from>
    <xdr:to>
      <xdr:col>111</xdr:col>
      <xdr:colOff>177800</xdr:colOff>
      <xdr:row>59</xdr:row>
      <xdr:rowOff>98878</xdr:rowOff>
    </xdr:to>
    <xdr:cxnSp macro="">
      <xdr:nvCxnSpPr>
        <xdr:cNvPr id="795" name="直線コネクタ 794"/>
        <xdr:cNvCxnSpPr/>
      </xdr:nvCxnSpPr>
      <xdr:spPr>
        <a:xfrm>
          <a:off x="20434300" y="102137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98192</xdr:rowOff>
    </xdr:from>
    <xdr:to>
      <xdr:col>107</xdr:col>
      <xdr:colOff>50800</xdr:colOff>
      <xdr:row>59</xdr:row>
      <xdr:rowOff>98226</xdr:rowOff>
    </xdr:to>
    <xdr:cxnSp macro="">
      <xdr:nvCxnSpPr>
        <xdr:cNvPr id="798" name="直線コネクタ 797"/>
        <xdr:cNvCxnSpPr/>
      </xdr:nvCxnSpPr>
      <xdr:spPr>
        <a:xfrm flipV="1">
          <a:off x="19545300" y="10213742"/>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98226</xdr:rowOff>
    </xdr:from>
    <xdr:to>
      <xdr:col>102</xdr:col>
      <xdr:colOff>114300</xdr:colOff>
      <xdr:row>59</xdr:row>
      <xdr:rowOff>98226</xdr:rowOff>
    </xdr:to>
    <xdr:cxnSp macro="">
      <xdr:nvCxnSpPr>
        <xdr:cNvPr id="801" name="直線コネクタ 800"/>
        <xdr:cNvCxnSpPr/>
      </xdr:nvCxnSpPr>
      <xdr:spPr>
        <a:xfrm>
          <a:off x="18656300" y="10213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162575</xdr:rowOff>
    </xdr:from>
    <xdr:to>
      <xdr:col>102</xdr:col>
      <xdr:colOff>165100</xdr:colOff>
      <xdr:row>58</xdr:row>
      <xdr:rowOff>92725</xdr:rowOff>
    </xdr:to>
    <xdr:sp macro="" textlink="">
      <xdr:nvSpPr>
        <xdr:cNvPr id="802" name="フローチャート: 判断 801"/>
        <xdr:cNvSpPr/>
      </xdr:nvSpPr>
      <xdr:spPr>
        <a:xfrm>
          <a:off x="19494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109252</xdr:rowOff>
    </xdr:from>
    <xdr:ext cx="469744" cy="259045"/>
    <xdr:sp macro="" textlink="">
      <xdr:nvSpPr>
        <xdr:cNvPr id="803" name="テキスト ボックス 802"/>
        <xdr:cNvSpPr txBox="1"/>
      </xdr:nvSpPr>
      <xdr:spPr>
        <a:xfrm>
          <a:off x="19310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47392</xdr:rowOff>
    </xdr:from>
    <xdr:to>
      <xdr:col>107</xdr:col>
      <xdr:colOff>101600</xdr:colOff>
      <xdr:row>59</xdr:row>
      <xdr:rowOff>148992</xdr:rowOff>
    </xdr:to>
    <xdr:sp macro="" textlink="">
      <xdr:nvSpPr>
        <xdr:cNvPr id="815" name="楕円 814"/>
        <xdr:cNvSpPr/>
      </xdr:nvSpPr>
      <xdr:spPr>
        <a:xfrm>
          <a:off x="20383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140119</xdr:rowOff>
    </xdr:from>
    <xdr:ext cx="313932" cy="259045"/>
    <xdr:sp macro="" textlink="">
      <xdr:nvSpPr>
        <xdr:cNvPr id="816" name="テキスト ボックス 815"/>
        <xdr:cNvSpPr txBox="1"/>
      </xdr:nvSpPr>
      <xdr:spPr>
        <a:xfrm>
          <a:off x="20277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47426</xdr:rowOff>
    </xdr:from>
    <xdr:to>
      <xdr:col>102</xdr:col>
      <xdr:colOff>165100</xdr:colOff>
      <xdr:row>59</xdr:row>
      <xdr:rowOff>149026</xdr:rowOff>
    </xdr:to>
    <xdr:sp macro="" textlink="">
      <xdr:nvSpPr>
        <xdr:cNvPr id="817" name="楕円 816"/>
        <xdr:cNvSpPr/>
      </xdr:nvSpPr>
      <xdr:spPr>
        <a:xfrm>
          <a:off x="194945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140153</xdr:rowOff>
    </xdr:from>
    <xdr:ext cx="313932" cy="259045"/>
    <xdr:sp macro="" textlink="">
      <xdr:nvSpPr>
        <xdr:cNvPr id="818" name="テキスト ボックス 817"/>
        <xdr:cNvSpPr txBox="1"/>
      </xdr:nvSpPr>
      <xdr:spPr>
        <a:xfrm>
          <a:off x="19388333" y="10255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47426</xdr:rowOff>
    </xdr:from>
    <xdr:to>
      <xdr:col>98</xdr:col>
      <xdr:colOff>38100</xdr:colOff>
      <xdr:row>59</xdr:row>
      <xdr:rowOff>149026</xdr:rowOff>
    </xdr:to>
    <xdr:sp macro="" textlink="">
      <xdr:nvSpPr>
        <xdr:cNvPr id="819" name="楕円 818"/>
        <xdr:cNvSpPr/>
      </xdr:nvSpPr>
      <xdr:spPr>
        <a:xfrm>
          <a:off x="186055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140153</xdr:rowOff>
    </xdr:from>
    <xdr:ext cx="313932" cy="259045"/>
    <xdr:sp macro="" textlink="">
      <xdr:nvSpPr>
        <xdr:cNvPr id="820" name="テキスト ボックス 819"/>
        <xdr:cNvSpPr txBox="1"/>
      </xdr:nvSpPr>
      <xdr:spPr>
        <a:xfrm>
          <a:off x="18499333" y="10255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56555</xdr:rowOff>
    </xdr:from>
    <xdr:to>
      <xdr:col>116</xdr:col>
      <xdr:colOff>63500</xdr:colOff>
      <xdr:row>75</xdr:row>
      <xdr:rowOff>85620</xdr:rowOff>
    </xdr:to>
    <xdr:cxnSp macro="">
      <xdr:nvCxnSpPr>
        <xdr:cNvPr id="852" name="直線コネクタ 851"/>
        <xdr:cNvCxnSpPr/>
      </xdr:nvCxnSpPr>
      <xdr:spPr>
        <a:xfrm flipV="1">
          <a:off x="21323300" y="12915305"/>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44374</xdr:rowOff>
    </xdr:from>
    <xdr:to>
      <xdr:col>111</xdr:col>
      <xdr:colOff>177800</xdr:colOff>
      <xdr:row>75</xdr:row>
      <xdr:rowOff>85620</xdr:rowOff>
    </xdr:to>
    <xdr:cxnSp macro="">
      <xdr:nvCxnSpPr>
        <xdr:cNvPr id="855" name="直線コネクタ 854"/>
        <xdr:cNvCxnSpPr/>
      </xdr:nvCxnSpPr>
      <xdr:spPr>
        <a:xfrm>
          <a:off x="20434300" y="12903124"/>
          <a:ext cx="889000" cy="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99532</xdr:rowOff>
    </xdr:from>
    <xdr:to>
      <xdr:col>107</xdr:col>
      <xdr:colOff>50800</xdr:colOff>
      <xdr:row>75</xdr:row>
      <xdr:rowOff>44374</xdr:rowOff>
    </xdr:to>
    <xdr:cxnSp macro="">
      <xdr:nvCxnSpPr>
        <xdr:cNvPr id="858" name="直線コネクタ 857"/>
        <xdr:cNvCxnSpPr/>
      </xdr:nvCxnSpPr>
      <xdr:spPr>
        <a:xfrm>
          <a:off x="19545300" y="12786832"/>
          <a:ext cx="889000" cy="1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99532</xdr:rowOff>
    </xdr:from>
    <xdr:to>
      <xdr:col>102</xdr:col>
      <xdr:colOff>114300</xdr:colOff>
      <xdr:row>75</xdr:row>
      <xdr:rowOff>17138</xdr:rowOff>
    </xdr:to>
    <xdr:cxnSp macro="">
      <xdr:nvCxnSpPr>
        <xdr:cNvPr id="861" name="直線コネクタ 860"/>
        <xdr:cNvCxnSpPr/>
      </xdr:nvCxnSpPr>
      <xdr:spPr>
        <a:xfrm flipV="1">
          <a:off x="18656300" y="12786832"/>
          <a:ext cx="889000" cy="8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154377</xdr:rowOff>
    </xdr:from>
    <xdr:to>
      <xdr:col>102</xdr:col>
      <xdr:colOff>165100</xdr:colOff>
      <xdr:row>73</xdr:row>
      <xdr:rowOff>84527</xdr:rowOff>
    </xdr:to>
    <xdr:sp macro="" textlink="">
      <xdr:nvSpPr>
        <xdr:cNvPr id="862" name="フローチャート: 判断 861"/>
        <xdr:cNvSpPr/>
      </xdr:nvSpPr>
      <xdr:spPr>
        <a:xfrm>
          <a:off x="19494500" y="124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101054</xdr:rowOff>
    </xdr:from>
    <xdr:ext cx="534377" cy="259045"/>
    <xdr:sp macro="" textlink="">
      <xdr:nvSpPr>
        <xdr:cNvPr id="863" name="テキスト ボックス 862"/>
        <xdr:cNvSpPr txBox="1"/>
      </xdr:nvSpPr>
      <xdr:spPr>
        <a:xfrm>
          <a:off x="19278111" y="122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5755</xdr:rowOff>
    </xdr:from>
    <xdr:to>
      <xdr:col>116</xdr:col>
      <xdr:colOff>114300</xdr:colOff>
      <xdr:row>75</xdr:row>
      <xdr:rowOff>107355</xdr:rowOff>
    </xdr:to>
    <xdr:sp macro="" textlink="">
      <xdr:nvSpPr>
        <xdr:cNvPr id="871" name="楕円 870"/>
        <xdr:cNvSpPr/>
      </xdr:nvSpPr>
      <xdr:spPr>
        <a:xfrm>
          <a:off x="22110700" y="128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155632</xdr:rowOff>
    </xdr:from>
    <xdr:ext cx="534377" cy="259045"/>
    <xdr:sp macro="" textlink="">
      <xdr:nvSpPr>
        <xdr:cNvPr id="872" name="繰出金該当値テキスト"/>
        <xdr:cNvSpPr txBox="1"/>
      </xdr:nvSpPr>
      <xdr:spPr>
        <a:xfrm>
          <a:off x="22212300" y="128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34820</xdr:rowOff>
    </xdr:from>
    <xdr:to>
      <xdr:col>112</xdr:col>
      <xdr:colOff>38100</xdr:colOff>
      <xdr:row>75</xdr:row>
      <xdr:rowOff>136420</xdr:rowOff>
    </xdr:to>
    <xdr:sp macro="" textlink="">
      <xdr:nvSpPr>
        <xdr:cNvPr id="873" name="楕円 872"/>
        <xdr:cNvSpPr/>
      </xdr:nvSpPr>
      <xdr:spPr>
        <a:xfrm>
          <a:off x="21272500" y="128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127547</xdr:rowOff>
    </xdr:from>
    <xdr:ext cx="534377" cy="259045"/>
    <xdr:sp macro="" textlink="">
      <xdr:nvSpPr>
        <xdr:cNvPr id="874" name="テキスト ボックス 873"/>
        <xdr:cNvSpPr txBox="1"/>
      </xdr:nvSpPr>
      <xdr:spPr>
        <a:xfrm>
          <a:off x="21056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165024</xdr:rowOff>
    </xdr:from>
    <xdr:to>
      <xdr:col>107</xdr:col>
      <xdr:colOff>101600</xdr:colOff>
      <xdr:row>75</xdr:row>
      <xdr:rowOff>95174</xdr:rowOff>
    </xdr:to>
    <xdr:sp macro="" textlink="">
      <xdr:nvSpPr>
        <xdr:cNvPr id="875" name="楕円 874"/>
        <xdr:cNvSpPr/>
      </xdr:nvSpPr>
      <xdr:spPr>
        <a:xfrm>
          <a:off x="20383500" y="128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76" name="テキスト ボックス 875"/>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48732</xdr:rowOff>
    </xdr:from>
    <xdr:to>
      <xdr:col>102</xdr:col>
      <xdr:colOff>165100</xdr:colOff>
      <xdr:row>74</xdr:row>
      <xdr:rowOff>150332</xdr:rowOff>
    </xdr:to>
    <xdr:sp macro="" textlink="">
      <xdr:nvSpPr>
        <xdr:cNvPr id="877" name="楕円 876"/>
        <xdr:cNvSpPr/>
      </xdr:nvSpPr>
      <xdr:spPr>
        <a:xfrm>
          <a:off x="19494500" y="127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141459</xdr:rowOff>
    </xdr:from>
    <xdr:ext cx="534377" cy="259045"/>
    <xdr:sp macro="" textlink="">
      <xdr:nvSpPr>
        <xdr:cNvPr id="878" name="テキスト ボックス 877"/>
        <xdr:cNvSpPr txBox="1"/>
      </xdr:nvSpPr>
      <xdr:spPr>
        <a:xfrm>
          <a:off x="19278111" y="1282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137788</xdr:rowOff>
    </xdr:from>
    <xdr:to>
      <xdr:col>98</xdr:col>
      <xdr:colOff>38100</xdr:colOff>
      <xdr:row>75</xdr:row>
      <xdr:rowOff>67938</xdr:rowOff>
    </xdr:to>
    <xdr:sp macro="" textlink="">
      <xdr:nvSpPr>
        <xdr:cNvPr id="879" name="楕円 878"/>
        <xdr:cNvSpPr/>
      </xdr:nvSpPr>
      <xdr:spPr>
        <a:xfrm>
          <a:off x="18605500" y="1282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59065</xdr:rowOff>
    </xdr:from>
    <xdr:ext cx="534377" cy="259045"/>
    <xdr:sp macro="" textlink="">
      <xdr:nvSpPr>
        <xdr:cNvPr id="880" name="テキスト ボックス 879"/>
        <xdr:cNvSpPr txBox="1"/>
      </xdr:nvSpPr>
      <xdr:spPr>
        <a:xfrm>
          <a:off x="18389111" y="129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学校給食センターの委託費の増加や旧西愛宕小学校校舎・体育館等の解体工事などにより前年度から増加した。多摩市は公共施設が多く、その維持管理のために経費がかかるため、他市に比べて物件費が高くなっている。また、外部委託を積極的に活用していることもその理由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つである。「新生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TAMA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・行財政刷新プログラム」の取り組みによる経常経費の削減や公共施設の総量の適正化を進めていく。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44,994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高い状況となっている。なかでも民生費にかかる補助交付金が高い割合を占めており、これは主に保育所の運営費への補助や、社会福祉協議会の助成などである。必要な見直しを行うなど削減の取り組みは行っているが、抜本的な削減は難し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大きく下回る状況となっている。これは、多摩ニュータウン整備期に借入れた大規模な債務の償還が進んでいることに加えて、新規の地方債の発行抑制や繰上げ償還を行うなど、これまでの取組みの成果によるものである。今後、複合文化施設など公共施設の改修工事等により地方債の発行額が増加することが想定されているが、引き続き計画的な借入れや更なる金額の精査により、公債費増加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東京都多摩市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148,745
146,097
21.01
54,929,814
53,584,629
1,021,352
29,837,676
14,024,838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103886</xdr:rowOff>
    </xdr:from>
    <xdr:to>
      <xdr:col>24</xdr:col>
      <xdr:colOff>63500</xdr:colOff>
      <xdr:row>36</xdr:row>
      <xdr:rowOff>123698</xdr:rowOff>
    </xdr:to>
    <xdr:cxnSp macro="">
      <xdr:nvCxnSpPr>
        <xdr:cNvPr id="61" name="直線コネクタ 60"/>
        <xdr:cNvCxnSpPr/>
      </xdr:nvCxnSpPr>
      <xdr:spPr>
        <a:xfrm flipV="1">
          <a:off x="3797300" y="627608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65024</xdr:rowOff>
    </xdr:from>
    <xdr:to>
      <xdr:col>19</xdr:col>
      <xdr:colOff>177800</xdr:colOff>
      <xdr:row>36</xdr:row>
      <xdr:rowOff>123698</xdr:rowOff>
    </xdr:to>
    <xdr:cxnSp macro="">
      <xdr:nvCxnSpPr>
        <xdr:cNvPr id="64" name="直線コネクタ 63"/>
        <xdr:cNvCxnSpPr/>
      </xdr:nvCxnSpPr>
      <xdr:spPr>
        <a:xfrm>
          <a:off x="2908300" y="6237224"/>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152654</xdr:rowOff>
    </xdr:from>
    <xdr:to>
      <xdr:col>15</xdr:col>
      <xdr:colOff>50800</xdr:colOff>
      <xdr:row>36</xdr:row>
      <xdr:rowOff>65024</xdr:rowOff>
    </xdr:to>
    <xdr:cxnSp macro="">
      <xdr:nvCxnSpPr>
        <xdr:cNvPr id="67" name="直線コネクタ 66"/>
        <xdr:cNvCxnSpPr/>
      </xdr:nvCxnSpPr>
      <xdr:spPr>
        <a:xfrm>
          <a:off x="2019300" y="6153404"/>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152654</xdr:rowOff>
    </xdr:from>
    <xdr:to>
      <xdr:col>10</xdr:col>
      <xdr:colOff>114300</xdr:colOff>
      <xdr:row>36</xdr:row>
      <xdr:rowOff>80264</xdr:rowOff>
    </xdr:to>
    <xdr:cxnSp macro="">
      <xdr:nvCxnSpPr>
        <xdr:cNvPr id="70" name="直線コネクタ 69"/>
        <xdr:cNvCxnSpPr/>
      </xdr:nvCxnSpPr>
      <xdr:spPr>
        <a:xfrm flipV="1">
          <a:off x="1130300" y="6153404"/>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53086</xdr:rowOff>
    </xdr:from>
    <xdr:to>
      <xdr:col>24</xdr:col>
      <xdr:colOff>114300</xdr:colOff>
      <xdr:row>36</xdr:row>
      <xdr:rowOff>154686</xdr:rowOff>
    </xdr:to>
    <xdr:sp macro="" textlink="">
      <xdr:nvSpPr>
        <xdr:cNvPr id="80" name="楕円 79"/>
        <xdr:cNvSpPr/>
      </xdr:nvSpPr>
      <xdr:spPr>
        <a:xfrm>
          <a:off x="45847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31513</xdr:rowOff>
    </xdr:from>
    <xdr:ext cx="469744" cy="259045"/>
    <xdr:sp macro="" textlink="">
      <xdr:nvSpPr>
        <xdr:cNvPr id="81" name="議会費該当値テキスト"/>
        <xdr:cNvSpPr txBox="1"/>
      </xdr:nvSpPr>
      <xdr:spPr>
        <a:xfrm>
          <a:off x="4686300"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72898</xdr:rowOff>
    </xdr:from>
    <xdr:to>
      <xdr:col>20</xdr:col>
      <xdr:colOff>38100</xdr:colOff>
      <xdr:row>37</xdr:row>
      <xdr:rowOff>3048</xdr:rowOff>
    </xdr:to>
    <xdr:sp macro="" textlink="">
      <xdr:nvSpPr>
        <xdr:cNvPr id="82" name="楕円 81"/>
        <xdr:cNvSpPr/>
      </xdr:nvSpPr>
      <xdr:spPr>
        <a:xfrm>
          <a:off x="3746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165625</xdr:rowOff>
    </xdr:from>
    <xdr:ext cx="469744" cy="259045"/>
    <xdr:sp macro="" textlink="">
      <xdr:nvSpPr>
        <xdr:cNvPr id="83" name="テキスト ボックス 82"/>
        <xdr:cNvSpPr txBox="1"/>
      </xdr:nvSpPr>
      <xdr:spPr>
        <a:xfrm>
          <a:off x="3562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14224</xdr:rowOff>
    </xdr:from>
    <xdr:to>
      <xdr:col>15</xdr:col>
      <xdr:colOff>101600</xdr:colOff>
      <xdr:row>36</xdr:row>
      <xdr:rowOff>115824</xdr:rowOff>
    </xdr:to>
    <xdr:sp macro="" textlink="">
      <xdr:nvSpPr>
        <xdr:cNvPr id="84" name="楕円 83"/>
        <xdr:cNvSpPr/>
      </xdr:nvSpPr>
      <xdr:spPr>
        <a:xfrm>
          <a:off x="2857500" y="6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106951</xdr:rowOff>
    </xdr:from>
    <xdr:ext cx="469744" cy="259045"/>
    <xdr:sp macro="" textlink="">
      <xdr:nvSpPr>
        <xdr:cNvPr id="85" name="テキスト ボックス 84"/>
        <xdr:cNvSpPr txBox="1"/>
      </xdr:nvSpPr>
      <xdr:spPr>
        <a:xfrm>
          <a:off x="2673428"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101854</xdr:rowOff>
    </xdr:from>
    <xdr:to>
      <xdr:col>10</xdr:col>
      <xdr:colOff>165100</xdr:colOff>
      <xdr:row>36</xdr:row>
      <xdr:rowOff>32004</xdr:rowOff>
    </xdr:to>
    <xdr:sp macro="" textlink="">
      <xdr:nvSpPr>
        <xdr:cNvPr id="86" name="楕円 85"/>
        <xdr:cNvSpPr/>
      </xdr:nvSpPr>
      <xdr:spPr>
        <a:xfrm>
          <a:off x="1968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23131</xdr:rowOff>
    </xdr:from>
    <xdr:ext cx="469744" cy="259045"/>
    <xdr:sp macro="" textlink="">
      <xdr:nvSpPr>
        <xdr:cNvPr id="87" name="テキスト ボックス 86"/>
        <xdr:cNvSpPr txBox="1"/>
      </xdr:nvSpPr>
      <xdr:spPr>
        <a:xfrm>
          <a:off x="1784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29464</xdr:rowOff>
    </xdr:from>
    <xdr:to>
      <xdr:col>6</xdr:col>
      <xdr:colOff>38100</xdr:colOff>
      <xdr:row>36</xdr:row>
      <xdr:rowOff>131064</xdr:rowOff>
    </xdr:to>
    <xdr:sp macro="" textlink="">
      <xdr:nvSpPr>
        <xdr:cNvPr id="88" name="楕円 87"/>
        <xdr:cNvSpPr/>
      </xdr:nvSpPr>
      <xdr:spPr>
        <a:xfrm>
          <a:off x="107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122191</xdr:rowOff>
    </xdr:from>
    <xdr:ext cx="469744" cy="259045"/>
    <xdr:sp macro="" textlink="">
      <xdr:nvSpPr>
        <xdr:cNvPr id="89" name="テキスト ボックス 88"/>
        <xdr:cNvSpPr txBox="1"/>
      </xdr:nvSpPr>
      <xdr:spPr>
        <a:xfrm>
          <a:off x="895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94866</xdr:rowOff>
    </xdr:from>
    <xdr:to>
      <xdr:col>24</xdr:col>
      <xdr:colOff>63500</xdr:colOff>
      <xdr:row>58</xdr:row>
      <xdr:rowOff>109089</xdr:rowOff>
    </xdr:to>
    <xdr:cxnSp macro="">
      <xdr:nvCxnSpPr>
        <xdr:cNvPr id="118" name="直線コネクタ 117"/>
        <xdr:cNvCxnSpPr/>
      </xdr:nvCxnSpPr>
      <xdr:spPr>
        <a:xfrm>
          <a:off x="3797300" y="10038966"/>
          <a:ext cx="838200" cy="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37209</xdr:rowOff>
    </xdr:from>
    <xdr:ext cx="534377" cy="259045"/>
    <xdr:sp macro="" textlink="">
      <xdr:nvSpPr>
        <xdr:cNvPr id="119" name="総務費平均値テキスト"/>
        <xdr:cNvSpPr txBox="1"/>
      </xdr:nvSpPr>
      <xdr:spPr>
        <a:xfrm>
          <a:off x="4686300" y="9981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94866</xdr:rowOff>
    </xdr:from>
    <xdr:to>
      <xdr:col>19</xdr:col>
      <xdr:colOff>177800</xdr:colOff>
      <xdr:row>58</xdr:row>
      <xdr:rowOff>125433</xdr:rowOff>
    </xdr:to>
    <xdr:cxnSp macro="">
      <xdr:nvCxnSpPr>
        <xdr:cNvPr id="121" name="直線コネクタ 120"/>
        <xdr:cNvCxnSpPr/>
      </xdr:nvCxnSpPr>
      <xdr:spPr>
        <a:xfrm flipV="1">
          <a:off x="2908300" y="10038966"/>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116571</xdr:rowOff>
    </xdr:from>
    <xdr:to>
      <xdr:col>15</xdr:col>
      <xdr:colOff>50800</xdr:colOff>
      <xdr:row>58</xdr:row>
      <xdr:rowOff>125433</xdr:rowOff>
    </xdr:to>
    <xdr:cxnSp macro="">
      <xdr:nvCxnSpPr>
        <xdr:cNvPr id="124" name="直線コネクタ 123"/>
        <xdr:cNvCxnSpPr/>
      </xdr:nvCxnSpPr>
      <xdr:spPr>
        <a:xfrm>
          <a:off x="2019300" y="10060671"/>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237</xdr:rowOff>
    </xdr:from>
    <xdr:ext cx="534377" cy="259045"/>
    <xdr:sp macro="" textlink="">
      <xdr:nvSpPr>
        <xdr:cNvPr id="126" name="テキスト ボックス 125"/>
        <xdr:cNvSpPr txBox="1"/>
      </xdr:nvSpPr>
      <xdr:spPr>
        <a:xfrm>
          <a:off x="2641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116571</xdr:rowOff>
    </xdr:from>
    <xdr:to>
      <xdr:col>10</xdr:col>
      <xdr:colOff>114300</xdr:colOff>
      <xdr:row>58</xdr:row>
      <xdr:rowOff>117269</xdr:rowOff>
    </xdr:to>
    <xdr:cxnSp macro="">
      <xdr:nvCxnSpPr>
        <xdr:cNvPr id="127" name="直線コネクタ 126"/>
        <xdr:cNvCxnSpPr/>
      </xdr:nvCxnSpPr>
      <xdr:spPr>
        <a:xfrm flipV="1">
          <a:off x="1130300" y="10060671"/>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65632</xdr:rowOff>
    </xdr:from>
    <xdr:to>
      <xdr:col>10</xdr:col>
      <xdr:colOff>165100</xdr:colOff>
      <xdr:row>58</xdr:row>
      <xdr:rowOff>167232</xdr:rowOff>
    </xdr:to>
    <xdr:sp macro="" textlink="">
      <xdr:nvSpPr>
        <xdr:cNvPr id="128" name="フローチャート: 判断 127"/>
        <xdr:cNvSpPr/>
      </xdr:nvSpPr>
      <xdr:spPr>
        <a:xfrm>
          <a:off x="1968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12309</xdr:rowOff>
    </xdr:from>
    <xdr:ext cx="534377" cy="259045"/>
    <xdr:sp macro="" textlink="">
      <xdr:nvSpPr>
        <xdr:cNvPr id="129" name="テキスト ボックス 128"/>
        <xdr:cNvSpPr txBox="1"/>
      </xdr:nvSpPr>
      <xdr:spPr>
        <a:xfrm>
          <a:off x="1752111" y="97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58289</xdr:rowOff>
    </xdr:from>
    <xdr:to>
      <xdr:col>24</xdr:col>
      <xdr:colOff>114300</xdr:colOff>
      <xdr:row>58</xdr:row>
      <xdr:rowOff>159889</xdr:rowOff>
    </xdr:to>
    <xdr:sp macro="" textlink="">
      <xdr:nvSpPr>
        <xdr:cNvPr id="137" name="楕円 136"/>
        <xdr:cNvSpPr/>
      </xdr:nvSpPr>
      <xdr:spPr>
        <a:xfrm>
          <a:off x="4584700" y="100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17666</xdr:rowOff>
    </xdr:from>
    <xdr:ext cx="534377" cy="259045"/>
    <xdr:sp macro="" textlink="">
      <xdr:nvSpPr>
        <xdr:cNvPr id="138" name="総務費該当値テキスト"/>
        <xdr:cNvSpPr txBox="1"/>
      </xdr:nvSpPr>
      <xdr:spPr>
        <a:xfrm>
          <a:off x="4686300" y="979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44066</xdr:rowOff>
    </xdr:from>
    <xdr:to>
      <xdr:col>20</xdr:col>
      <xdr:colOff>38100</xdr:colOff>
      <xdr:row>58</xdr:row>
      <xdr:rowOff>145666</xdr:rowOff>
    </xdr:to>
    <xdr:sp macro="" textlink="">
      <xdr:nvSpPr>
        <xdr:cNvPr id="139" name="楕円 138"/>
        <xdr:cNvSpPr/>
      </xdr:nvSpPr>
      <xdr:spPr>
        <a:xfrm>
          <a:off x="3746500" y="99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162193</xdr:rowOff>
    </xdr:from>
    <xdr:ext cx="534377" cy="259045"/>
    <xdr:sp macro="" textlink="">
      <xdr:nvSpPr>
        <xdr:cNvPr id="140" name="テキスト ボックス 139"/>
        <xdr:cNvSpPr txBox="1"/>
      </xdr:nvSpPr>
      <xdr:spPr>
        <a:xfrm>
          <a:off x="3530111" y="97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74633</xdr:rowOff>
    </xdr:from>
    <xdr:to>
      <xdr:col>15</xdr:col>
      <xdr:colOff>101600</xdr:colOff>
      <xdr:row>59</xdr:row>
      <xdr:rowOff>4783</xdr:rowOff>
    </xdr:to>
    <xdr:sp macro="" textlink="">
      <xdr:nvSpPr>
        <xdr:cNvPr id="141" name="楕円 140"/>
        <xdr:cNvSpPr/>
      </xdr:nvSpPr>
      <xdr:spPr>
        <a:xfrm>
          <a:off x="2857500" y="100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21310</xdr:rowOff>
    </xdr:from>
    <xdr:ext cx="534377" cy="259045"/>
    <xdr:sp macro="" textlink="">
      <xdr:nvSpPr>
        <xdr:cNvPr id="142" name="テキスト ボックス 141"/>
        <xdr:cNvSpPr txBox="1"/>
      </xdr:nvSpPr>
      <xdr:spPr>
        <a:xfrm>
          <a:off x="2641111" y="97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65771</xdr:rowOff>
    </xdr:from>
    <xdr:to>
      <xdr:col>10</xdr:col>
      <xdr:colOff>165100</xdr:colOff>
      <xdr:row>58</xdr:row>
      <xdr:rowOff>167371</xdr:rowOff>
    </xdr:to>
    <xdr:sp macro="" textlink="">
      <xdr:nvSpPr>
        <xdr:cNvPr id="143" name="楕円 142"/>
        <xdr:cNvSpPr/>
      </xdr:nvSpPr>
      <xdr:spPr>
        <a:xfrm>
          <a:off x="1968500" y="100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158498</xdr:rowOff>
    </xdr:from>
    <xdr:ext cx="534377" cy="259045"/>
    <xdr:sp macro="" textlink="">
      <xdr:nvSpPr>
        <xdr:cNvPr id="144" name="テキスト ボックス 143"/>
        <xdr:cNvSpPr txBox="1"/>
      </xdr:nvSpPr>
      <xdr:spPr>
        <a:xfrm>
          <a:off x="1752111" y="101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66469</xdr:rowOff>
    </xdr:from>
    <xdr:to>
      <xdr:col>6</xdr:col>
      <xdr:colOff>38100</xdr:colOff>
      <xdr:row>58</xdr:row>
      <xdr:rowOff>168069</xdr:rowOff>
    </xdr:to>
    <xdr:sp macro="" textlink="">
      <xdr:nvSpPr>
        <xdr:cNvPr id="145" name="楕円 144"/>
        <xdr:cNvSpPr/>
      </xdr:nvSpPr>
      <xdr:spPr>
        <a:xfrm>
          <a:off x="1079500" y="100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13146</xdr:rowOff>
    </xdr:from>
    <xdr:ext cx="534377" cy="259045"/>
    <xdr:sp macro="" textlink="">
      <xdr:nvSpPr>
        <xdr:cNvPr id="146" name="テキスト ボックス 145"/>
        <xdr:cNvSpPr txBox="1"/>
      </xdr:nvSpPr>
      <xdr:spPr>
        <a:xfrm>
          <a:off x="863111" y="978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10127</xdr:rowOff>
    </xdr:from>
    <xdr:to>
      <xdr:col>24</xdr:col>
      <xdr:colOff>63500</xdr:colOff>
      <xdr:row>74</xdr:row>
      <xdr:rowOff>19772</xdr:rowOff>
    </xdr:to>
    <xdr:cxnSp macro="">
      <xdr:nvCxnSpPr>
        <xdr:cNvPr id="178" name="直線コネクタ 177"/>
        <xdr:cNvCxnSpPr/>
      </xdr:nvCxnSpPr>
      <xdr:spPr>
        <a:xfrm flipV="1">
          <a:off x="3797300" y="12697427"/>
          <a:ext cx="8382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19772</xdr:rowOff>
    </xdr:from>
    <xdr:to>
      <xdr:col>19</xdr:col>
      <xdr:colOff>177800</xdr:colOff>
      <xdr:row>74</xdr:row>
      <xdr:rowOff>73504</xdr:rowOff>
    </xdr:to>
    <xdr:cxnSp macro="">
      <xdr:nvCxnSpPr>
        <xdr:cNvPr id="181" name="直線コネクタ 180"/>
        <xdr:cNvCxnSpPr/>
      </xdr:nvCxnSpPr>
      <xdr:spPr>
        <a:xfrm flipV="1">
          <a:off x="2908300" y="12707072"/>
          <a:ext cx="889000" cy="5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71370</xdr:rowOff>
    </xdr:from>
    <xdr:to>
      <xdr:col>15</xdr:col>
      <xdr:colOff>50800</xdr:colOff>
      <xdr:row>74</xdr:row>
      <xdr:rowOff>73504</xdr:rowOff>
    </xdr:to>
    <xdr:cxnSp macro="">
      <xdr:nvCxnSpPr>
        <xdr:cNvPr id="184" name="直線コネクタ 183"/>
        <xdr:cNvCxnSpPr/>
      </xdr:nvCxnSpPr>
      <xdr:spPr>
        <a:xfrm>
          <a:off x="2019300" y="12758670"/>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71370</xdr:rowOff>
    </xdr:from>
    <xdr:to>
      <xdr:col>10</xdr:col>
      <xdr:colOff>114300</xdr:colOff>
      <xdr:row>74</xdr:row>
      <xdr:rowOff>141463</xdr:rowOff>
    </xdr:to>
    <xdr:cxnSp macro="">
      <xdr:nvCxnSpPr>
        <xdr:cNvPr id="187" name="直線コネクタ 186"/>
        <xdr:cNvCxnSpPr/>
      </xdr:nvCxnSpPr>
      <xdr:spPr>
        <a:xfrm flipV="1">
          <a:off x="1130300" y="12758670"/>
          <a:ext cx="889000" cy="7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103029</xdr:rowOff>
    </xdr:from>
    <xdr:to>
      <xdr:col>10</xdr:col>
      <xdr:colOff>165100</xdr:colOff>
      <xdr:row>75</xdr:row>
      <xdr:rowOff>33179</xdr:rowOff>
    </xdr:to>
    <xdr:sp macro="" textlink="">
      <xdr:nvSpPr>
        <xdr:cNvPr id="188" name="フローチャート: 判断 187"/>
        <xdr:cNvSpPr/>
      </xdr:nvSpPr>
      <xdr:spPr>
        <a:xfrm>
          <a:off x="1968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24306</xdr:rowOff>
    </xdr:from>
    <xdr:ext cx="599010" cy="259045"/>
    <xdr:sp macro="" textlink="">
      <xdr:nvSpPr>
        <xdr:cNvPr id="189" name="テキスト ボックス 188"/>
        <xdr:cNvSpPr txBox="1"/>
      </xdr:nvSpPr>
      <xdr:spPr>
        <a:xfrm>
          <a:off x="1719795" y="12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130777</xdr:rowOff>
    </xdr:from>
    <xdr:to>
      <xdr:col>24</xdr:col>
      <xdr:colOff>114300</xdr:colOff>
      <xdr:row>74</xdr:row>
      <xdr:rowOff>60927</xdr:rowOff>
    </xdr:to>
    <xdr:sp macro="" textlink="">
      <xdr:nvSpPr>
        <xdr:cNvPr id="197" name="楕円 196"/>
        <xdr:cNvSpPr/>
      </xdr:nvSpPr>
      <xdr:spPr>
        <a:xfrm>
          <a:off x="4584700" y="126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153654</xdr:rowOff>
    </xdr:from>
    <xdr:ext cx="599010" cy="259045"/>
    <xdr:sp macro="" textlink="">
      <xdr:nvSpPr>
        <xdr:cNvPr id="198" name="民生費該当値テキスト"/>
        <xdr:cNvSpPr txBox="1"/>
      </xdr:nvSpPr>
      <xdr:spPr>
        <a:xfrm>
          <a:off x="4686300" y="1249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140422</xdr:rowOff>
    </xdr:from>
    <xdr:to>
      <xdr:col>20</xdr:col>
      <xdr:colOff>38100</xdr:colOff>
      <xdr:row>74</xdr:row>
      <xdr:rowOff>70572</xdr:rowOff>
    </xdr:to>
    <xdr:sp macro="" textlink="">
      <xdr:nvSpPr>
        <xdr:cNvPr id="199" name="楕円 198"/>
        <xdr:cNvSpPr/>
      </xdr:nvSpPr>
      <xdr:spPr>
        <a:xfrm>
          <a:off x="3746500" y="126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87099</xdr:rowOff>
    </xdr:from>
    <xdr:ext cx="599010" cy="259045"/>
    <xdr:sp macro="" textlink="">
      <xdr:nvSpPr>
        <xdr:cNvPr id="200" name="テキスト ボックス 199"/>
        <xdr:cNvSpPr txBox="1"/>
      </xdr:nvSpPr>
      <xdr:spPr>
        <a:xfrm>
          <a:off x="3497795" y="1243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22704</xdr:rowOff>
    </xdr:from>
    <xdr:to>
      <xdr:col>15</xdr:col>
      <xdr:colOff>101600</xdr:colOff>
      <xdr:row>74</xdr:row>
      <xdr:rowOff>124304</xdr:rowOff>
    </xdr:to>
    <xdr:sp macro="" textlink="">
      <xdr:nvSpPr>
        <xdr:cNvPr id="201" name="楕円 200"/>
        <xdr:cNvSpPr/>
      </xdr:nvSpPr>
      <xdr:spPr>
        <a:xfrm>
          <a:off x="2857500" y="1271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140831</xdr:rowOff>
    </xdr:from>
    <xdr:ext cx="599010" cy="259045"/>
    <xdr:sp macro="" textlink="">
      <xdr:nvSpPr>
        <xdr:cNvPr id="202" name="テキスト ボックス 201"/>
        <xdr:cNvSpPr txBox="1"/>
      </xdr:nvSpPr>
      <xdr:spPr>
        <a:xfrm>
          <a:off x="2608795" y="1248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20570</xdr:rowOff>
    </xdr:from>
    <xdr:to>
      <xdr:col>10</xdr:col>
      <xdr:colOff>165100</xdr:colOff>
      <xdr:row>74</xdr:row>
      <xdr:rowOff>122170</xdr:rowOff>
    </xdr:to>
    <xdr:sp macro="" textlink="">
      <xdr:nvSpPr>
        <xdr:cNvPr id="203" name="楕円 202"/>
        <xdr:cNvSpPr/>
      </xdr:nvSpPr>
      <xdr:spPr>
        <a:xfrm>
          <a:off x="1968500" y="12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138697</xdr:rowOff>
    </xdr:from>
    <xdr:ext cx="599010" cy="259045"/>
    <xdr:sp macro="" textlink="">
      <xdr:nvSpPr>
        <xdr:cNvPr id="204" name="テキスト ボックス 203"/>
        <xdr:cNvSpPr txBox="1"/>
      </xdr:nvSpPr>
      <xdr:spPr>
        <a:xfrm>
          <a:off x="1719795" y="124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90663</xdr:rowOff>
    </xdr:from>
    <xdr:to>
      <xdr:col>6</xdr:col>
      <xdr:colOff>38100</xdr:colOff>
      <xdr:row>75</xdr:row>
      <xdr:rowOff>20813</xdr:rowOff>
    </xdr:to>
    <xdr:sp macro="" textlink="">
      <xdr:nvSpPr>
        <xdr:cNvPr id="205" name="楕円 204"/>
        <xdr:cNvSpPr/>
      </xdr:nvSpPr>
      <xdr:spPr>
        <a:xfrm>
          <a:off x="1079500" y="127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37340</xdr:rowOff>
    </xdr:from>
    <xdr:ext cx="599010" cy="259045"/>
    <xdr:sp macro="" textlink="">
      <xdr:nvSpPr>
        <xdr:cNvPr id="206" name="テキスト ボックス 205"/>
        <xdr:cNvSpPr txBox="1"/>
      </xdr:nvSpPr>
      <xdr:spPr>
        <a:xfrm>
          <a:off x="830795" y="125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35230</xdr:rowOff>
    </xdr:from>
    <xdr:to>
      <xdr:col>24</xdr:col>
      <xdr:colOff>63500</xdr:colOff>
      <xdr:row>97</xdr:row>
      <xdr:rowOff>59029</xdr:rowOff>
    </xdr:to>
    <xdr:cxnSp macro="">
      <xdr:nvCxnSpPr>
        <xdr:cNvPr id="235" name="直線コネクタ 234"/>
        <xdr:cNvCxnSpPr/>
      </xdr:nvCxnSpPr>
      <xdr:spPr>
        <a:xfrm>
          <a:off x="3797300" y="16665880"/>
          <a:ext cx="838200" cy="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35230</xdr:rowOff>
    </xdr:from>
    <xdr:to>
      <xdr:col>19</xdr:col>
      <xdr:colOff>177800</xdr:colOff>
      <xdr:row>97</xdr:row>
      <xdr:rowOff>59055</xdr:rowOff>
    </xdr:to>
    <xdr:cxnSp macro="">
      <xdr:nvCxnSpPr>
        <xdr:cNvPr id="238" name="直線コネクタ 237"/>
        <xdr:cNvCxnSpPr/>
      </xdr:nvCxnSpPr>
      <xdr:spPr>
        <a:xfrm flipV="1">
          <a:off x="2908300" y="16665880"/>
          <a:ext cx="8890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59055</xdr:rowOff>
    </xdr:from>
    <xdr:to>
      <xdr:col>15</xdr:col>
      <xdr:colOff>50800</xdr:colOff>
      <xdr:row>97</xdr:row>
      <xdr:rowOff>63106</xdr:rowOff>
    </xdr:to>
    <xdr:cxnSp macro="">
      <xdr:nvCxnSpPr>
        <xdr:cNvPr id="241" name="直線コネクタ 240"/>
        <xdr:cNvCxnSpPr/>
      </xdr:nvCxnSpPr>
      <xdr:spPr>
        <a:xfrm flipV="1">
          <a:off x="2019300" y="16689705"/>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52743</xdr:rowOff>
    </xdr:from>
    <xdr:to>
      <xdr:col>10</xdr:col>
      <xdr:colOff>114300</xdr:colOff>
      <xdr:row>97</xdr:row>
      <xdr:rowOff>63106</xdr:rowOff>
    </xdr:to>
    <xdr:cxnSp macro="">
      <xdr:nvCxnSpPr>
        <xdr:cNvPr id="244" name="直線コネクタ 243"/>
        <xdr:cNvCxnSpPr/>
      </xdr:nvCxnSpPr>
      <xdr:spPr>
        <a:xfrm>
          <a:off x="1130300" y="16683393"/>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82359</xdr:rowOff>
    </xdr:from>
    <xdr:to>
      <xdr:col>10</xdr:col>
      <xdr:colOff>165100</xdr:colOff>
      <xdr:row>97</xdr:row>
      <xdr:rowOff>12509</xdr:rowOff>
    </xdr:to>
    <xdr:sp macro="" textlink="">
      <xdr:nvSpPr>
        <xdr:cNvPr id="245" name="フローチャート: 判断 244"/>
        <xdr:cNvSpPr/>
      </xdr:nvSpPr>
      <xdr:spPr>
        <a:xfrm>
          <a:off x="1968500" y="16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29036</xdr:rowOff>
    </xdr:from>
    <xdr:ext cx="534377" cy="259045"/>
    <xdr:sp macro="" textlink="">
      <xdr:nvSpPr>
        <xdr:cNvPr id="246" name="テキスト ボックス 245"/>
        <xdr:cNvSpPr txBox="1"/>
      </xdr:nvSpPr>
      <xdr:spPr>
        <a:xfrm>
          <a:off x="1752111" y="16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8229</xdr:rowOff>
    </xdr:from>
    <xdr:to>
      <xdr:col>24</xdr:col>
      <xdr:colOff>114300</xdr:colOff>
      <xdr:row>97</xdr:row>
      <xdr:rowOff>109829</xdr:rowOff>
    </xdr:to>
    <xdr:sp macro="" textlink="">
      <xdr:nvSpPr>
        <xdr:cNvPr id="254" name="楕円 253"/>
        <xdr:cNvSpPr/>
      </xdr:nvSpPr>
      <xdr:spPr>
        <a:xfrm>
          <a:off x="4584700" y="166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94606</xdr:rowOff>
    </xdr:from>
    <xdr:ext cx="534377" cy="259045"/>
    <xdr:sp macro="" textlink="">
      <xdr:nvSpPr>
        <xdr:cNvPr id="255" name="衛生費該当値テキスト"/>
        <xdr:cNvSpPr txBox="1"/>
      </xdr:nvSpPr>
      <xdr:spPr>
        <a:xfrm>
          <a:off x="4686300" y="165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155880</xdr:rowOff>
    </xdr:from>
    <xdr:to>
      <xdr:col>20</xdr:col>
      <xdr:colOff>38100</xdr:colOff>
      <xdr:row>97</xdr:row>
      <xdr:rowOff>86030</xdr:rowOff>
    </xdr:to>
    <xdr:sp macro="" textlink="">
      <xdr:nvSpPr>
        <xdr:cNvPr id="256" name="楕円 255"/>
        <xdr:cNvSpPr/>
      </xdr:nvSpPr>
      <xdr:spPr>
        <a:xfrm>
          <a:off x="3746500" y="166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77157</xdr:rowOff>
    </xdr:from>
    <xdr:ext cx="534377" cy="259045"/>
    <xdr:sp macro="" textlink="">
      <xdr:nvSpPr>
        <xdr:cNvPr id="257" name="テキスト ボックス 256"/>
        <xdr:cNvSpPr txBox="1"/>
      </xdr:nvSpPr>
      <xdr:spPr>
        <a:xfrm>
          <a:off x="3530111" y="1670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8255</xdr:rowOff>
    </xdr:from>
    <xdr:to>
      <xdr:col>15</xdr:col>
      <xdr:colOff>101600</xdr:colOff>
      <xdr:row>97</xdr:row>
      <xdr:rowOff>109855</xdr:rowOff>
    </xdr:to>
    <xdr:sp macro="" textlink="">
      <xdr:nvSpPr>
        <xdr:cNvPr id="258" name="楕円 257"/>
        <xdr:cNvSpPr/>
      </xdr:nvSpPr>
      <xdr:spPr>
        <a:xfrm>
          <a:off x="2857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100982</xdr:rowOff>
    </xdr:from>
    <xdr:ext cx="534377" cy="259045"/>
    <xdr:sp macro="" textlink="">
      <xdr:nvSpPr>
        <xdr:cNvPr id="259" name="テキスト ボックス 258"/>
        <xdr:cNvSpPr txBox="1"/>
      </xdr:nvSpPr>
      <xdr:spPr>
        <a:xfrm>
          <a:off x="2641111" y="167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12306</xdr:rowOff>
    </xdr:from>
    <xdr:to>
      <xdr:col>10</xdr:col>
      <xdr:colOff>165100</xdr:colOff>
      <xdr:row>97</xdr:row>
      <xdr:rowOff>113906</xdr:rowOff>
    </xdr:to>
    <xdr:sp macro="" textlink="">
      <xdr:nvSpPr>
        <xdr:cNvPr id="260" name="楕円 259"/>
        <xdr:cNvSpPr/>
      </xdr:nvSpPr>
      <xdr:spPr>
        <a:xfrm>
          <a:off x="1968500" y="166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105033</xdr:rowOff>
    </xdr:from>
    <xdr:ext cx="534377" cy="259045"/>
    <xdr:sp macro="" textlink="">
      <xdr:nvSpPr>
        <xdr:cNvPr id="261" name="テキスト ボックス 260"/>
        <xdr:cNvSpPr txBox="1"/>
      </xdr:nvSpPr>
      <xdr:spPr>
        <a:xfrm>
          <a:off x="1752111" y="1673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1943</xdr:rowOff>
    </xdr:from>
    <xdr:to>
      <xdr:col>6</xdr:col>
      <xdr:colOff>38100</xdr:colOff>
      <xdr:row>97</xdr:row>
      <xdr:rowOff>103543</xdr:rowOff>
    </xdr:to>
    <xdr:sp macro="" textlink="">
      <xdr:nvSpPr>
        <xdr:cNvPr id="262" name="楕円 261"/>
        <xdr:cNvSpPr/>
      </xdr:nvSpPr>
      <xdr:spPr>
        <a:xfrm>
          <a:off x="1079500" y="166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94670</xdr:rowOff>
    </xdr:from>
    <xdr:ext cx="534377" cy="259045"/>
    <xdr:sp macro="" textlink="">
      <xdr:nvSpPr>
        <xdr:cNvPr id="263" name="テキスト ボックス 262"/>
        <xdr:cNvSpPr txBox="1"/>
      </xdr:nvSpPr>
      <xdr:spPr>
        <a:xfrm>
          <a:off x="863111" y="167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95352</xdr:rowOff>
    </xdr:from>
    <xdr:to>
      <xdr:col>55</xdr:col>
      <xdr:colOff>0</xdr:colOff>
      <xdr:row>34</xdr:row>
      <xdr:rowOff>30886</xdr:rowOff>
    </xdr:to>
    <xdr:cxnSp macro="">
      <xdr:nvCxnSpPr>
        <xdr:cNvPr id="290" name="直線コネクタ 289"/>
        <xdr:cNvCxnSpPr/>
      </xdr:nvCxnSpPr>
      <xdr:spPr>
        <a:xfrm flipV="1">
          <a:off x="9639300" y="5753202"/>
          <a:ext cx="8382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23114</xdr:rowOff>
    </xdr:from>
    <xdr:to>
      <xdr:col>50</xdr:col>
      <xdr:colOff>114300</xdr:colOff>
      <xdr:row>34</xdr:row>
      <xdr:rowOff>30886</xdr:rowOff>
    </xdr:to>
    <xdr:cxnSp macro="">
      <xdr:nvCxnSpPr>
        <xdr:cNvPr id="293" name="直線コネクタ 292"/>
        <xdr:cNvCxnSpPr/>
      </xdr:nvCxnSpPr>
      <xdr:spPr>
        <a:xfrm>
          <a:off x="8750300" y="585241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21742</xdr:rowOff>
    </xdr:from>
    <xdr:to>
      <xdr:col>45</xdr:col>
      <xdr:colOff>177800</xdr:colOff>
      <xdr:row>34</xdr:row>
      <xdr:rowOff>23114</xdr:rowOff>
    </xdr:to>
    <xdr:cxnSp macro="">
      <xdr:nvCxnSpPr>
        <xdr:cNvPr id="296" name="直線コネクタ 295"/>
        <xdr:cNvCxnSpPr/>
      </xdr:nvCxnSpPr>
      <xdr:spPr>
        <a:xfrm>
          <a:off x="7861300" y="585104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73863</xdr:rowOff>
    </xdr:from>
    <xdr:to>
      <xdr:col>41</xdr:col>
      <xdr:colOff>50800</xdr:colOff>
      <xdr:row>34</xdr:row>
      <xdr:rowOff>21742</xdr:rowOff>
    </xdr:to>
    <xdr:cxnSp macro="">
      <xdr:nvCxnSpPr>
        <xdr:cNvPr id="299" name="直線コネクタ 298"/>
        <xdr:cNvCxnSpPr/>
      </xdr:nvCxnSpPr>
      <xdr:spPr>
        <a:xfrm>
          <a:off x="6972300" y="5731713"/>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53238</xdr:rowOff>
    </xdr:from>
    <xdr:to>
      <xdr:col>41</xdr:col>
      <xdr:colOff>101600</xdr:colOff>
      <xdr:row>34</xdr:row>
      <xdr:rowOff>154838</xdr:rowOff>
    </xdr:to>
    <xdr:sp macro="" textlink="">
      <xdr:nvSpPr>
        <xdr:cNvPr id="300" name="フローチャート: 判断 299"/>
        <xdr:cNvSpPr/>
      </xdr:nvSpPr>
      <xdr:spPr>
        <a:xfrm>
          <a:off x="7810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145965</xdr:rowOff>
    </xdr:from>
    <xdr:ext cx="469744" cy="259045"/>
    <xdr:sp macro="" textlink="">
      <xdr:nvSpPr>
        <xdr:cNvPr id="301" name="テキスト ボックス 300"/>
        <xdr:cNvSpPr txBox="1"/>
      </xdr:nvSpPr>
      <xdr:spPr>
        <a:xfrm>
          <a:off x="7626428" y="59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70070</xdr:rowOff>
    </xdr:from>
    <xdr:ext cx="469744" cy="259045"/>
    <xdr:sp macro="" textlink="">
      <xdr:nvSpPr>
        <xdr:cNvPr id="303" name="テキスト ボックス 302"/>
        <xdr:cNvSpPr txBox="1"/>
      </xdr:nvSpPr>
      <xdr:spPr>
        <a:xfrm>
          <a:off x="6737428" y="58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44552</xdr:rowOff>
    </xdr:from>
    <xdr:to>
      <xdr:col>55</xdr:col>
      <xdr:colOff>50800</xdr:colOff>
      <xdr:row>33</xdr:row>
      <xdr:rowOff>146152</xdr:rowOff>
    </xdr:to>
    <xdr:sp macro="" textlink="">
      <xdr:nvSpPr>
        <xdr:cNvPr id="309" name="楕円 308"/>
        <xdr:cNvSpPr/>
      </xdr:nvSpPr>
      <xdr:spPr>
        <a:xfrm>
          <a:off x="10426700" y="57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67429</xdr:rowOff>
    </xdr:from>
    <xdr:ext cx="469744" cy="259045"/>
    <xdr:sp macro="" textlink="">
      <xdr:nvSpPr>
        <xdr:cNvPr id="310" name="労働費該当値テキスト"/>
        <xdr:cNvSpPr txBox="1"/>
      </xdr:nvSpPr>
      <xdr:spPr>
        <a:xfrm>
          <a:off x="10528300" y="555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151536</xdr:rowOff>
    </xdr:from>
    <xdr:to>
      <xdr:col>50</xdr:col>
      <xdr:colOff>165100</xdr:colOff>
      <xdr:row>34</xdr:row>
      <xdr:rowOff>81686</xdr:rowOff>
    </xdr:to>
    <xdr:sp macro="" textlink="">
      <xdr:nvSpPr>
        <xdr:cNvPr id="311" name="楕円 310"/>
        <xdr:cNvSpPr/>
      </xdr:nvSpPr>
      <xdr:spPr>
        <a:xfrm>
          <a:off x="9588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98213</xdr:rowOff>
    </xdr:from>
    <xdr:ext cx="469744" cy="259045"/>
    <xdr:sp macro="" textlink="">
      <xdr:nvSpPr>
        <xdr:cNvPr id="312" name="テキスト ボックス 311"/>
        <xdr:cNvSpPr txBox="1"/>
      </xdr:nvSpPr>
      <xdr:spPr>
        <a:xfrm>
          <a:off x="9404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143764</xdr:rowOff>
    </xdr:from>
    <xdr:to>
      <xdr:col>46</xdr:col>
      <xdr:colOff>38100</xdr:colOff>
      <xdr:row>34</xdr:row>
      <xdr:rowOff>73914</xdr:rowOff>
    </xdr:to>
    <xdr:sp macro="" textlink="">
      <xdr:nvSpPr>
        <xdr:cNvPr id="313" name="楕円 312"/>
        <xdr:cNvSpPr/>
      </xdr:nvSpPr>
      <xdr:spPr>
        <a:xfrm>
          <a:off x="8699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90441</xdr:rowOff>
    </xdr:from>
    <xdr:ext cx="469744" cy="259045"/>
    <xdr:sp macro="" textlink="">
      <xdr:nvSpPr>
        <xdr:cNvPr id="314" name="テキスト ボックス 313"/>
        <xdr:cNvSpPr txBox="1"/>
      </xdr:nvSpPr>
      <xdr:spPr>
        <a:xfrm>
          <a:off x="8515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142392</xdr:rowOff>
    </xdr:from>
    <xdr:to>
      <xdr:col>41</xdr:col>
      <xdr:colOff>101600</xdr:colOff>
      <xdr:row>34</xdr:row>
      <xdr:rowOff>72542</xdr:rowOff>
    </xdr:to>
    <xdr:sp macro="" textlink="">
      <xdr:nvSpPr>
        <xdr:cNvPr id="315" name="楕円 314"/>
        <xdr:cNvSpPr/>
      </xdr:nvSpPr>
      <xdr:spPr>
        <a:xfrm>
          <a:off x="78105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89069</xdr:rowOff>
    </xdr:from>
    <xdr:ext cx="469744" cy="259045"/>
    <xdr:sp macro="" textlink="">
      <xdr:nvSpPr>
        <xdr:cNvPr id="316" name="テキスト ボックス 315"/>
        <xdr:cNvSpPr txBox="1"/>
      </xdr:nvSpPr>
      <xdr:spPr>
        <a:xfrm>
          <a:off x="7626428" y="55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23063</xdr:rowOff>
    </xdr:from>
    <xdr:to>
      <xdr:col>36</xdr:col>
      <xdr:colOff>165100</xdr:colOff>
      <xdr:row>33</xdr:row>
      <xdr:rowOff>124663</xdr:rowOff>
    </xdr:to>
    <xdr:sp macro="" textlink="">
      <xdr:nvSpPr>
        <xdr:cNvPr id="317" name="楕円 316"/>
        <xdr:cNvSpPr/>
      </xdr:nvSpPr>
      <xdr:spPr>
        <a:xfrm>
          <a:off x="6921500" y="56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141190</xdr:rowOff>
    </xdr:from>
    <xdr:ext cx="469744" cy="259045"/>
    <xdr:sp macro="" textlink="">
      <xdr:nvSpPr>
        <xdr:cNvPr id="318" name="テキスト ボックス 317"/>
        <xdr:cNvSpPr txBox="1"/>
      </xdr:nvSpPr>
      <xdr:spPr>
        <a:xfrm>
          <a:off x="6737428" y="54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119035</xdr:rowOff>
    </xdr:from>
    <xdr:to>
      <xdr:col>55</xdr:col>
      <xdr:colOff>0</xdr:colOff>
      <xdr:row>58</xdr:row>
      <xdr:rowOff>121549</xdr:rowOff>
    </xdr:to>
    <xdr:cxnSp macro="">
      <xdr:nvCxnSpPr>
        <xdr:cNvPr id="345" name="直線コネクタ 344"/>
        <xdr:cNvCxnSpPr/>
      </xdr:nvCxnSpPr>
      <xdr:spPr>
        <a:xfrm flipV="1">
          <a:off x="9639300" y="10063135"/>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120132</xdr:rowOff>
    </xdr:from>
    <xdr:to>
      <xdr:col>50</xdr:col>
      <xdr:colOff>114300</xdr:colOff>
      <xdr:row>58</xdr:row>
      <xdr:rowOff>121549</xdr:rowOff>
    </xdr:to>
    <xdr:cxnSp macro="">
      <xdr:nvCxnSpPr>
        <xdr:cNvPr id="348" name="直線コネクタ 347"/>
        <xdr:cNvCxnSpPr/>
      </xdr:nvCxnSpPr>
      <xdr:spPr>
        <a:xfrm>
          <a:off x="8750300" y="100642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119309</xdr:rowOff>
    </xdr:from>
    <xdr:to>
      <xdr:col>45</xdr:col>
      <xdr:colOff>177800</xdr:colOff>
      <xdr:row>58</xdr:row>
      <xdr:rowOff>120132</xdr:rowOff>
    </xdr:to>
    <xdr:cxnSp macro="">
      <xdr:nvCxnSpPr>
        <xdr:cNvPr id="351" name="直線コネクタ 350"/>
        <xdr:cNvCxnSpPr/>
      </xdr:nvCxnSpPr>
      <xdr:spPr>
        <a:xfrm>
          <a:off x="7861300" y="10063409"/>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119309</xdr:rowOff>
    </xdr:from>
    <xdr:to>
      <xdr:col>41</xdr:col>
      <xdr:colOff>50800</xdr:colOff>
      <xdr:row>58</xdr:row>
      <xdr:rowOff>120863</xdr:rowOff>
    </xdr:to>
    <xdr:cxnSp macro="">
      <xdr:nvCxnSpPr>
        <xdr:cNvPr id="354" name="直線コネクタ 353"/>
        <xdr:cNvCxnSpPr/>
      </xdr:nvCxnSpPr>
      <xdr:spPr>
        <a:xfrm flipV="1">
          <a:off x="6972300" y="10063409"/>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48164</xdr:rowOff>
    </xdr:from>
    <xdr:to>
      <xdr:col>41</xdr:col>
      <xdr:colOff>101600</xdr:colOff>
      <xdr:row>55</xdr:row>
      <xdr:rowOff>149764</xdr:rowOff>
    </xdr:to>
    <xdr:sp macro="" textlink="">
      <xdr:nvSpPr>
        <xdr:cNvPr id="355" name="フローチャート: 判断 354"/>
        <xdr:cNvSpPr/>
      </xdr:nvSpPr>
      <xdr:spPr>
        <a:xfrm>
          <a:off x="7810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166291</xdr:rowOff>
    </xdr:from>
    <xdr:ext cx="534377" cy="259045"/>
    <xdr:sp macro="" textlink="">
      <xdr:nvSpPr>
        <xdr:cNvPr id="356" name="テキスト ボックス 355"/>
        <xdr:cNvSpPr txBox="1"/>
      </xdr:nvSpPr>
      <xdr:spPr>
        <a:xfrm>
          <a:off x="7594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68235</xdr:rowOff>
    </xdr:from>
    <xdr:to>
      <xdr:col>55</xdr:col>
      <xdr:colOff>50800</xdr:colOff>
      <xdr:row>58</xdr:row>
      <xdr:rowOff>169835</xdr:rowOff>
    </xdr:to>
    <xdr:sp macro="" textlink="">
      <xdr:nvSpPr>
        <xdr:cNvPr id="364" name="楕円 363"/>
        <xdr:cNvSpPr/>
      </xdr:nvSpPr>
      <xdr:spPr>
        <a:xfrm>
          <a:off x="10426700" y="100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154612</xdr:rowOff>
    </xdr:from>
    <xdr:ext cx="378565" cy="259045"/>
    <xdr:sp macro="" textlink="">
      <xdr:nvSpPr>
        <xdr:cNvPr id="365" name="農林水産業費該当値テキスト"/>
        <xdr:cNvSpPr txBox="1"/>
      </xdr:nvSpPr>
      <xdr:spPr>
        <a:xfrm>
          <a:off x="10528300" y="9927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70749</xdr:rowOff>
    </xdr:from>
    <xdr:to>
      <xdr:col>50</xdr:col>
      <xdr:colOff>165100</xdr:colOff>
      <xdr:row>59</xdr:row>
      <xdr:rowOff>899</xdr:rowOff>
    </xdr:to>
    <xdr:sp macro="" textlink="">
      <xdr:nvSpPr>
        <xdr:cNvPr id="366" name="楕円 365"/>
        <xdr:cNvSpPr/>
      </xdr:nvSpPr>
      <xdr:spPr>
        <a:xfrm>
          <a:off x="9588500" y="100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163476</xdr:rowOff>
    </xdr:from>
    <xdr:ext cx="378565" cy="259045"/>
    <xdr:sp macro="" textlink="">
      <xdr:nvSpPr>
        <xdr:cNvPr id="367" name="テキスト ボックス 366"/>
        <xdr:cNvSpPr txBox="1"/>
      </xdr:nvSpPr>
      <xdr:spPr>
        <a:xfrm>
          <a:off x="9450017" y="10107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69332</xdr:rowOff>
    </xdr:from>
    <xdr:to>
      <xdr:col>46</xdr:col>
      <xdr:colOff>38100</xdr:colOff>
      <xdr:row>58</xdr:row>
      <xdr:rowOff>170932</xdr:rowOff>
    </xdr:to>
    <xdr:sp macro="" textlink="">
      <xdr:nvSpPr>
        <xdr:cNvPr id="368" name="楕円 367"/>
        <xdr:cNvSpPr/>
      </xdr:nvSpPr>
      <xdr:spPr>
        <a:xfrm>
          <a:off x="8699500" y="100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162059</xdr:rowOff>
    </xdr:from>
    <xdr:ext cx="378565" cy="259045"/>
    <xdr:sp macro="" textlink="">
      <xdr:nvSpPr>
        <xdr:cNvPr id="369" name="テキスト ボックス 368"/>
        <xdr:cNvSpPr txBox="1"/>
      </xdr:nvSpPr>
      <xdr:spPr>
        <a:xfrm>
          <a:off x="8561017" y="1010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68509</xdr:rowOff>
    </xdr:from>
    <xdr:to>
      <xdr:col>41</xdr:col>
      <xdr:colOff>101600</xdr:colOff>
      <xdr:row>58</xdr:row>
      <xdr:rowOff>170109</xdr:rowOff>
    </xdr:to>
    <xdr:sp macro="" textlink="">
      <xdr:nvSpPr>
        <xdr:cNvPr id="370" name="楕円 369"/>
        <xdr:cNvSpPr/>
      </xdr:nvSpPr>
      <xdr:spPr>
        <a:xfrm>
          <a:off x="7810500" y="100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161236</xdr:rowOff>
    </xdr:from>
    <xdr:ext cx="378565" cy="259045"/>
    <xdr:sp macro="" textlink="">
      <xdr:nvSpPr>
        <xdr:cNvPr id="371" name="テキスト ボックス 370"/>
        <xdr:cNvSpPr txBox="1"/>
      </xdr:nvSpPr>
      <xdr:spPr>
        <a:xfrm>
          <a:off x="7672017" y="1010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70063</xdr:rowOff>
    </xdr:from>
    <xdr:to>
      <xdr:col>36</xdr:col>
      <xdr:colOff>165100</xdr:colOff>
      <xdr:row>59</xdr:row>
      <xdr:rowOff>213</xdr:rowOff>
    </xdr:to>
    <xdr:sp macro="" textlink="">
      <xdr:nvSpPr>
        <xdr:cNvPr id="372" name="楕円 371"/>
        <xdr:cNvSpPr/>
      </xdr:nvSpPr>
      <xdr:spPr>
        <a:xfrm>
          <a:off x="6921500" y="100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162790</xdr:rowOff>
    </xdr:from>
    <xdr:ext cx="378565" cy="259045"/>
    <xdr:sp macro="" textlink="">
      <xdr:nvSpPr>
        <xdr:cNvPr id="373" name="テキスト ボックス 372"/>
        <xdr:cNvSpPr txBox="1"/>
      </xdr:nvSpPr>
      <xdr:spPr>
        <a:xfrm>
          <a:off x="6783017" y="1010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31017</xdr:rowOff>
    </xdr:from>
    <xdr:to>
      <xdr:col>55</xdr:col>
      <xdr:colOff>0</xdr:colOff>
      <xdr:row>79</xdr:row>
      <xdr:rowOff>31114</xdr:rowOff>
    </xdr:to>
    <xdr:cxnSp macro="">
      <xdr:nvCxnSpPr>
        <xdr:cNvPr id="404" name="直線コネクタ 403"/>
        <xdr:cNvCxnSpPr/>
      </xdr:nvCxnSpPr>
      <xdr:spPr>
        <a:xfrm flipV="1">
          <a:off x="9639300" y="13575567"/>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27425</xdr:rowOff>
    </xdr:from>
    <xdr:to>
      <xdr:col>50</xdr:col>
      <xdr:colOff>114300</xdr:colOff>
      <xdr:row>79</xdr:row>
      <xdr:rowOff>31114</xdr:rowOff>
    </xdr:to>
    <xdr:cxnSp macro="">
      <xdr:nvCxnSpPr>
        <xdr:cNvPr id="407" name="直線コネクタ 406"/>
        <xdr:cNvCxnSpPr/>
      </xdr:nvCxnSpPr>
      <xdr:spPr>
        <a:xfrm>
          <a:off x="8750300" y="13571975"/>
          <a:ext cx="8890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161221</xdr:rowOff>
    </xdr:from>
    <xdr:to>
      <xdr:col>45</xdr:col>
      <xdr:colOff>177800</xdr:colOff>
      <xdr:row>79</xdr:row>
      <xdr:rowOff>27425</xdr:rowOff>
    </xdr:to>
    <xdr:cxnSp macro="">
      <xdr:nvCxnSpPr>
        <xdr:cNvPr id="410" name="直線コネクタ 409"/>
        <xdr:cNvCxnSpPr/>
      </xdr:nvCxnSpPr>
      <xdr:spPr>
        <a:xfrm>
          <a:off x="7861300" y="13534321"/>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149563</xdr:rowOff>
    </xdr:from>
    <xdr:to>
      <xdr:col>41</xdr:col>
      <xdr:colOff>50800</xdr:colOff>
      <xdr:row>78</xdr:row>
      <xdr:rowOff>161221</xdr:rowOff>
    </xdr:to>
    <xdr:cxnSp macro="">
      <xdr:nvCxnSpPr>
        <xdr:cNvPr id="413" name="直線コネクタ 412"/>
        <xdr:cNvCxnSpPr/>
      </xdr:nvCxnSpPr>
      <xdr:spPr>
        <a:xfrm>
          <a:off x="6972300" y="1352266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3893</xdr:rowOff>
    </xdr:from>
    <xdr:to>
      <xdr:col>41</xdr:col>
      <xdr:colOff>101600</xdr:colOff>
      <xdr:row>77</xdr:row>
      <xdr:rowOff>105493</xdr:rowOff>
    </xdr:to>
    <xdr:sp macro="" textlink="">
      <xdr:nvSpPr>
        <xdr:cNvPr id="414" name="フローチャート: 判断 413"/>
        <xdr:cNvSpPr/>
      </xdr:nvSpPr>
      <xdr:spPr>
        <a:xfrm>
          <a:off x="7810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122020</xdr:rowOff>
    </xdr:from>
    <xdr:ext cx="534377" cy="259045"/>
    <xdr:sp macro="" textlink="">
      <xdr:nvSpPr>
        <xdr:cNvPr id="415" name="テキスト ボックス 414"/>
        <xdr:cNvSpPr txBox="1"/>
      </xdr:nvSpPr>
      <xdr:spPr>
        <a:xfrm>
          <a:off x="7594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151667</xdr:rowOff>
    </xdr:from>
    <xdr:to>
      <xdr:col>55</xdr:col>
      <xdr:colOff>50800</xdr:colOff>
      <xdr:row>79</xdr:row>
      <xdr:rowOff>81817</xdr:rowOff>
    </xdr:to>
    <xdr:sp macro="" textlink="">
      <xdr:nvSpPr>
        <xdr:cNvPr id="423" name="楕円 422"/>
        <xdr:cNvSpPr/>
      </xdr:nvSpPr>
      <xdr:spPr>
        <a:xfrm>
          <a:off x="10426700" y="135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66594</xdr:rowOff>
    </xdr:from>
    <xdr:ext cx="469744" cy="259045"/>
    <xdr:sp macro="" textlink="">
      <xdr:nvSpPr>
        <xdr:cNvPr id="424" name="商工費該当値テキスト"/>
        <xdr:cNvSpPr txBox="1"/>
      </xdr:nvSpPr>
      <xdr:spPr>
        <a:xfrm>
          <a:off x="10528300" y="134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151764</xdr:rowOff>
    </xdr:from>
    <xdr:to>
      <xdr:col>50</xdr:col>
      <xdr:colOff>165100</xdr:colOff>
      <xdr:row>79</xdr:row>
      <xdr:rowOff>81914</xdr:rowOff>
    </xdr:to>
    <xdr:sp macro="" textlink="">
      <xdr:nvSpPr>
        <xdr:cNvPr id="425" name="楕円 424"/>
        <xdr:cNvSpPr/>
      </xdr:nvSpPr>
      <xdr:spPr>
        <a:xfrm>
          <a:off x="9588500" y="135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73041</xdr:rowOff>
    </xdr:from>
    <xdr:ext cx="469744" cy="259045"/>
    <xdr:sp macro="" textlink="">
      <xdr:nvSpPr>
        <xdr:cNvPr id="426" name="テキスト ボックス 425"/>
        <xdr:cNvSpPr txBox="1"/>
      </xdr:nvSpPr>
      <xdr:spPr>
        <a:xfrm>
          <a:off x="9404428" y="1361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148075</xdr:rowOff>
    </xdr:from>
    <xdr:to>
      <xdr:col>46</xdr:col>
      <xdr:colOff>38100</xdr:colOff>
      <xdr:row>79</xdr:row>
      <xdr:rowOff>78225</xdr:rowOff>
    </xdr:to>
    <xdr:sp macro="" textlink="">
      <xdr:nvSpPr>
        <xdr:cNvPr id="427" name="楕円 426"/>
        <xdr:cNvSpPr/>
      </xdr:nvSpPr>
      <xdr:spPr>
        <a:xfrm>
          <a:off x="8699500" y="135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69352</xdr:rowOff>
    </xdr:from>
    <xdr:ext cx="469744" cy="259045"/>
    <xdr:sp macro="" textlink="">
      <xdr:nvSpPr>
        <xdr:cNvPr id="428" name="テキスト ボックス 427"/>
        <xdr:cNvSpPr txBox="1"/>
      </xdr:nvSpPr>
      <xdr:spPr>
        <a:xfrm>
          <a:off x="8515428" y="1361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110421</xdr:rowOff>
    </xdr:from>
    <xdr:to>
      <xdr:col>41</xdr:col>
      <xdr:colOff>101600</xdr:colOff>
      <xdr:row>79</xdr:row>
      <xdr:rowOff>40571</xdr:rowOff>
    </xdr:to>
    <xdr:sp macro="" textlink="">
      <xdr:nvSpPr>
        <xdr:cNvPr id="429" name="楕円 428"/>
        <xdr:cNvSpPr/>
      </xdr:nvSpPr>
      <xdr:spPr>
        <a:xfrm>
          <a:off x="7810500" y="134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30" name="テキスト ボックス 429"/>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98763</xdr:rowOff>
    </xdr:from>
    <xdr:to>
      <xdr:col>36</xdr:col>
      <xdr:colOff>165100</xdr:colOff>
      <xdr:row>79</xdr:row>
      <xdr:rowOff>28913</xdr:rowOff>
    </xdr:to>
    <xdr:sp macro="" textlink="">
      <xdr:nvSpPr>
        <xdr:cNvPr id="431" name="楕円 430"/>
        <xdr:cNvSpPr/>
      </xdr:nvSpPr>
      <xdr:spPr>
        <a:xfrm>
          <a:off x="6921500" y="134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20040</xdr:rowOff>
    </xdr:from>
    <xdr:ext cx="469744" cy="259045"/>
    <xdr:sp macro="" textlink="">
      <xdr:nvSpPr>
        <xdr:cNvPr id="432" name="テキスト ボックス 431"/>
        <xdr:cNvSpPr txBox="1"/>
      </xdr:nvSpPr>
      <xdr:spPr>
        <a:xfrm>
          <a:off x="6737428" y="1356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9985</xdr:rowOff>
    </xdr:from>
    <xdr:to>
      <xdr:col>55</xdr:col>
      <xdr:colOff>0</xdr:colOff>
      <xdr:row>98</xdr:row>
      <xdr:rowOff>24997</xdr:rowOff>
    </xdr:to>
    <xdr:cxnSp macro="">
      <xdr:nvCxnSpPr>
        <xdr:cNvPr id="463" name="直線コネクタ 462"/>
        <xdr:cNvCxnSpPr/>
      </xdr:nvCxnSpPr>
      <xdr:spPr>
        <a:xfrm>
          <a:off x="9639300" y="16812085"/>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9985</xdr:rowOff>
    </xdr:from>
    <xdr:to>
      <xdr:col>50</xdr:col>
      <xdr:colOff>114300</xdr:colOff>
      <xdr:row>98</xdr:row>
      <xdr:rowOff>13677</xdr:rowOff>
    </xdr:to>
    <xdr:cxnSp macro="">
      <xdr:nvCxnSpPr>
        <xdr:cNvPr id="466" name="直線コネクタ 465"/>
        <xdr:cNvCxnSpPr/>
      </xdr:nvCxnSpPr>
      <xdr:spPr>
        <a:xfrm flipV="1">
          <a:off x="8750300" y="16812085"/>
          <a:ext cx="889000" cy="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160361</xdr:rowOff>
    </xdr:from>
    <xdr:to>
      <xdr:col>45</xdr:col>
      <xdr:colOff>177800</xdr:colOff>
      <xdr:row>98</xdr:row>
      <xdr:rowOff>13677</xdr:rowOff>
    </xdr:to>
    <xdr:cxnSp macro="">
      <xdr:nvCxnSpPr>
        <xdr:cNvPr id="469" name="直線コネクタ 468"/>
        <xdr:cNvCxnSpPr/>
      </xdr:nvCxnSpPr>
      <xdr:spPr>
        <a:xfrm>
          <a:off x="7861300" y="16791011"/>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160361</xdr:rowOff>
    </xdr:from>
    <xdr:to>
      <xdr:col>41</xdr:col>
      <xdr:colOff>50800</xdr:colOff>
      <xdr:row>98</xdr:row>
      <xdr:rowOff>41870</xdr:rowOff>
    </xdr:to>
    <xdr:cxnSp macro="">
      <xdr:nvCxnSpPr>
        <xdr:cNvPr id="472" name="直線コネクタ 471"/>
        <xdr:cNvCxnSpPr/>
      </xdr:nvCxnSpPr>
      <xdr:spPr>
        <a:xfrm flipV="1">
          <a:off x="6972300" y="16791011"/>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109550</xdr:rowOff>
    </xdr:from>
    <xdr:to>
      <xdr:col>41</xdr:col>
      <xdr:colOff>101600</xdr:colOff>
      <xdr:row>97</xdr:row>
      <xdr:rowOff>39700</xdr:rowOff>
    </xdr:to>
    <xdr:sp macro="" textlink="">
      <xdr:nvSpPr>
        <xdr:cNvPr id="473" name="フローチャート: 判断 472"/>
        <xdr:cNvSpPr/>
      </xdr:nvSpPr>
      <xdr:spPr>
        <a:xfrm>
          <a:off x="7810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56227</xdr:rowOff>
    </xdr:from>
    <xdr:ext cx="534377" cy="259045"/>
    <xdr:sp macro="" textlink="">
      <xdr:nvSpPr>
        <xdr:cNvPr id="474" name="テキスト ボックス 473"/>
        <xdr:cNvSpPr txBox="1"/>
      </xdr:nvSpPr>
      <xdr:spPr>
        <a:xfrm>
          <a:off x="7594111" y="163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145647</xdr:rowOff>
    </xdr:from>
    <xdr:to>
      <xdr:col>55</xdr:col>
      <xdr:colOff>50800</xdr:colOff>
      <xdr:row>98</xdr:row>
      <xdr:rowOff>75797</xdr:rowOff>
    </xdr:to>
    <xdr:sp macro="" textlink="">
      <xdr:nvSpPr>
        <xdr:cNvPr id="482" name="楕円 481"/>
        <xdr:cNvSpPr/>
      </xdr:nvSpPr>
      <xdr:spPr>
        <a:xfrm>
          <a:off x="10426700" y="167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60574</xdr:rowOff>
    </xdr:from>
    <xdr:ext cx="534377" cy="259045"/>
    <xdr:sp macro="" textlink="">
      <xdr:nvSpPr>
        <xdr:cNvPr id="483" name="土木費該当値テキスト"/>
        <xdr:cNvSpPr txBox="1"/>
      </xdr:nvSpPr>
      <xdr:spPr>
        <a:xfrm>
          <a:off x="10528300" y="166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130635</xdr:rowOff>
    </xdr:from>
    <xdr:to>
      <xdr:col>50</xdr:col>
      <xdr:colOff>165100</xdr:colOff>
      <xdr:row>98</xdr:row>
      <xdr:rowOff>60785</xdr:rowOff>
    </xdr:to>
    <xdr:sp macro="" textlink="">
      <xdr:nvSpPr>
        <xdr:cNvPr id="484" name="楕円 483"/>
        <xdr:cNvSpPr/>
      </xdr:nvSpPr>
      <xdr:spPr>
        <a:xfrm>
          <a:off x="9588500" y="16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51912</xdr:rowOff>
    </xdr:from>
    <xdr:ext cx="534377" cy="259045"/>
    <xdr:sp macro="" textlink="">
      <xdr:nvSpPr>
        <xdr:cNvPr id="485" name="テキスト ボックス 484"/>
        <xdr:cNvSpPr txBox="1"/>
      </xdr:nvSpPr>
      <xdr:spPr>
        <a:xfrm>
          <a:off x="9372111" y="168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134327</xdr:rowOff>
    </xdr:from>
    <xdr:to>
      <xdr:col>46</xdr:col>
      <xdr:colOff>38100</xdr:colOff>
      <xdr:row>98</xdr:row>
      <xdr:rowOff>64477</xdr:rowOff>
    </xdr:to>
    <xdr:sp macro="" textlink="">
      <xdr:nvSpPr>
        <xdr:cNvPr id="486" name="楕円 485"/>
        <xdr:cNvSpPr/>
      </xdr:nvSpPr>
      <xdr:spPr>
        <a:xfrm>
          <a:off x="86995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55604</xdr:rowOff>
    </xdr:from>
    <xdr:ext cx="534377" cy="259045"/>
    <xdr:sp macro="" textlink="">
      <xdr:nvSpPr>
        <xdr:cNvPr id="487" name="テキスト ボックス 486"/>
        <xdr:cNvSpPr txBox="1"/>
      </xdr:nvSpPr>
      <xdr:spPr>
        <a:xfrm>
          <a:off x="8483111" y="168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109561</xdr:rowOff>
    </xdr:from>
    <xdr:to>
      <xdr:col>41</xdr:col>
      <xdr:colOff>101600</xdr:colOff>
      <xdr:row>98</xdr:row>
      <xdr:rowOff>39711</xdr:rowOff>
    </xdr:to>
    <xdr:sp macro="" textlink="">
      <xdr:nvSpPr>
        <xdr:cNvPr id="488" name="楕円 487"/>
        <xdr:cNvSpPr/>
      </xdr:nvSpPr>
      <xdr:spPr>
        <a:xfrm>
          <a:off x="7810500" y="167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30838</xdr:rowOff>
    </xdr:from>
    <xdr:ext cx="534377" cy="259045"/>
    <xdr:sp macro="" textlink="">
      <xdr:nvSpPr>
        <xdr:cNvPr id="489" name="テキスト ボックス 488"/>
        <xdr:cNvSpPr txBox="1"/>
      </xdr:nvSpPr>
      <xdr:spPr>
        <a:xfrm>
          <a:off x="7594111" y="1683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162520</xdr:rowOff>
    </xdr:from>
    <xdr:to>
      <xdr:col>36</xdr:col>
      <xdr:colOff>165100</xdr:colOff>
      <xdr:row>98</xdr:row>
      <xdr:rowOff>92670</xdr:rowOff>
    </xdr:to>
    <xdr:sp macro="" textlink="">
      <xdr:nvSpPr>
        <xdr:cNvPr id="490" name="楕円 489"/>
        <xdr:cNvSpPr/>
      </xdr:nvSpPr>
      <xdr:spPr>
        <a:xfrm>
          <a:off x="6921500" y="1679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83797</xdr:rowOff>
    </xdr:from>
    <xdr:ext cx="534377" cy="259045"/>
    <xdr:sp macro="" textlink="">
      <xdr:nvSpPr>
        <xdr:cNvPr id="491" name="テキスト ボックス 490"/>
        <xdr:cNvSpPr txBox="1"/>
      </xdr:nvSpPr>
      <xdr:spPr>
        <a:xfrm>
          <a:off x="6705111" y="1688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94488</xdr:rowOff>
    </xdr:from>
    <xdr:to>
      <xdr:col>85</xdr:col>
      <xdr:colOff>127000</xdr:colOff>
      <xdr:row>36</xdr:row>
      <xdr:rowOff>122555</xdr:rowOff>
    </xdr:to>
    <xdr:cxnSp macro="">
      <xdr:nvCxnSpPr>
        <xdr:cNvPr id="521" name="直線コネクタ 520"/>
        <xdr:cNvCxnSpPr/>
      </xdr:nvCxnSpPr>
      <xdr:spPr>
        <a:xfrm flipV="1">
          <a:off x="15481300" y="6266688"/>
          <a:ext cx="838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118618</xdr:rowOff>
    </xdr:from>
    <xdr:to>
      <xdr:col>81</xdr:col>
      <xdr:colOff>50800</xdr:colOff>
      <xdr:row>36</xdr:row>
      <xdr:rowOff>122555</xdr:rowOff>
    </xdr:to>
    <xdr:cxnSp macro="">
      <xdr:nvCxnSpPr>
        <xdr:cNvPr id="524" name="直線コネクタ 523"/>
        <xdr:cNvCxnSpPr/>
      </xdr:nvCxnSpPr>
      <xdr:spPr>
        <a:xfrm>
          <a:off x="14592300" y="6290818"/>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50800</xdr:rowOff>
    </xdr:from>
    <xdr:to>
      <xdr:col>76</xdr:col>
      <xdr:colOff>114300</xdr:colOff>
      <xdr:row>36</xdr:row>
      <xdr:rowOff>118618</xdr:rowOff>
    </xdr:to>
    <xdr:cxnSp macro="">
      <xdr:nvCxnSpPr>
        <xdr:cNvPr id="527" name="直線コネクタ 526"/>
        <xdr:cNvCxnSpPr/>
      </xdr:nvCxnSpPr>
      <xdr:spPr>
        <a:xfrm>
          <a:off x="13703300" y="6223000"/>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50800</xdr:rowOff>
    </xdr:from>
    <xdr:to>
      <xdr:col>71</xdr:col>
      <xdr:colOff>177800</xdr:colOff>
      <xdr:row>36</xdr:row>
      <xdr:rowOff>114300</xdr:rowOff>
    </xdr:to>
    <xdr:cxnSp macro="">
      <xdr:nvCxnSpPr>
        <xdr:cNvPr id="530" name="直線コネクタ 529"/>
        <xdr:cNvCxnSpPr/>
      </xdr:nvCxnSpPr>
      <xdr:spPr>
        <a:xfrm flipV="1">
          <a:off x="12814300" y="622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128397</xdr:rowOff>
    </xdr:from>
    <xdr:to>
      <xdr:col>72</xdr:col>
      <xdr:colOff>38100</xdr:colOff>
      <xdr:row>34</xdr:row>
      <xdr:rowOff>58547</xdr:rowOff>
    </xdr:to>
    <xdr:sp macro="" textlink="">
      <xdr:nvSpPr>
        <xdr:cNvPr id="531" name="フローチャート: 判断 530"/>
        <xdr:cNvSpPr/>
      </xdr:nvSpPr>
      <xdr:spPr>
        <a:xfrm>
          <a:off x="13652500" y="57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75074</xdr:rowOff>
    </xdr:from>
    <xdr:ext cx="534377" cy="259045"/>
    <xdr:sp macro="" textlink="">
      <xdr:nvSpPr>
        <xdr:cNvPr id="532" name="テキスト ボックス 531"/>
        <xdr:cNvSpPr txBox="1"/>
      </xdr:nvSpPr>
      <xdr:spPr>
        <a:xfrm>
          <a:off x="13436111" y="55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43688</xdr:rowOff>
    </xdr:from>
    <xdr:to>
      <xdr:col>85</xdr:col>
      <xdr:colOff>177800</xdr:colOff>
      <xdr:row>36</xdr:row>
      <xdr:rowOff>145288</xdr:rowOff>
    </xdr:to>
    <xdr:sp macro="" textlink="">
      <xdr:nvSpPr>
        <xdr:cNvPr id="540" name="楕円 539"/>
        <xdr:cNvSpPr/>
      </xdr:nvSpPr>
      <xdr:spPr>
        <a:xfrm>
          <a:off x="16268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22115</xdr:rowOff>
    </xdr:from>
    <xdr:ext cx="534377" cy="259045"/>
    <xdr:sp macro="" textlink="">
      <xdr:nvSpPr>
        <xdr:cNvPr id="541" name="消防費該当値テキスト"/>
        <xdr:cNvSpPr txBox="1"/>
      </xdr:nvSpPr>
      <xdr:spPr>
        <a:xfrm>
          <a:off x="16370300" y="61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71755</xdr:rowOff>
    </xdr:from>
    <xdr:to>
      <xdr:col>81</xdr:col>
      <xdr:colOff>101600</xdr:colOff>
      <xdr:row>37</xdr:row>
      <xdr:rowOff>1905</xdr:rowOff>
    </xdr:to>
    <xdr:sp macro="" textlink="">
      <xdr:nvSpPr>
        <xdr:cNvPr id="542" name="楕円 541"/>
        <xdr:cNvSpPr/>
      </xdr:nvSpPr>
      <xdr:spPr>
        <a:xfrm>
          <a:off x="15430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164482</xdr:rowOff>
    </xdr:from>
    <xdr:ext cx="534377" cy="259045"/>
    <xdr:sp macro="" textlink="">
      <xdr:nvSpPr>
        <xdr:cNvPr id="543" name="テキスト ボックス 542"/>
        <xdr:cNvSpPr txBox="1"/>
      </xdr:nvSpPr>
      <xdr:spPr>
        <a:xfrm>
          <a:off x="15214111" y="63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67818</xdr:rowOff>
    </xdr:from>
    <xdr:to>
      <xdr:col>76</xdr:col>
      <xdr:colOff>165100</xdr:colOff>
      <xdr:row>36</xdr:row>
      <xdr:rowOff>169418</xdr:rowOff>
    </xdr:to>
    <xdr:sp macro="" textlink="">
      <xdr:nvSpPr>
        <xdr:cNvPr id="544" name="楕円 543"/>
        <xdr:cNvSpPr/>
      </xdr:nvSpPr>
      <xdr:spPr>
        <a:xfrm>
          <a:off x="14541500" y="62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160545</xdr:rowOff>
    </xdr:from>
    <xdr:ext cx="534377" cy="259045"/>
    <xdr:sp macro="" textlink="">
      <xdr:nvSpPr>
        <xdr:cNvPr id="545" name="テキスト ボックス 544"/>
        <xdr:cNvSpPr txBox="1"/>
      </xdr:nvSpPr>
      <xdr:spPr>
        <a:xfrm>
          <a:off x="14325111" y="63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0</xdr:rowOff>
    </xdr:from>
    <xdr:to>
      <xdr:col>72</xdr:col>
      <xdr:colOff>38100</xdr:colOff>
      <xdr:row>36</xdr:row>
      <xdr:rowOff>101600</xdr:rowOff>
    </xdr:to>
    <xdr:sp macro="" textlink="">
      <xdr:nvSpPr>
        <xdr:cNvPr id="546" name="楕円 545"/>
        <xdr:cNvSpPr/>
      </xdr:nvSpPr>
      <xdr:spPr>
        <a:xfrm>
          <a:off x="13652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92727</xdr:rowOff>
    </xdr:from>
    <xdr:ext cx="534377" cy="259045"/>
    <xdr:sp macro="" textlink="">
      <xdr:nvSpPr>
        <xdr:cNvPr id="547" name="テキスト ボックス 546"/>
        <xdr:cNvSpPr txBox="1"/>
      </xdr:nvSpPr>
      <xdr:spPr>
        <a:xfrm>
          <a:off x="13436111" y="62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63500</xdr:rowOff>
    </xdr:from>
    <xdr:to>
      <xdr:col>67</xdr:col>
      <xdr:colOff>101600</xdr:colOff>
      <xdr:row>36</xdr:row>
      <xdr:rowOff>165100</xdr:rowOff>
    </xdr:to>
    <xdr:sp macro="" textlink="">
      <xdr:nvSpPr>
        <xdr:cNvPr id="548" name="楕円 547"/>
        <xdr:cNvSpPr/>
      </xdr:nvSpPr>
      <xdr:spPr>
        <a:xfrm>
          <a:off x="1276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156227</xdr:rowOff>
    </xdr:from>
    <xdr:ext cx="534377" cy="259045"/>
    <xdr:sp macro="" textlink="">
      <xdr:nvSpPr>
        <xdr:cNvPr id="549" name="テキスト ボックス 548"/>
        <xdr:cNvSpPr txBox="1"/>
      </xdr:nvSpPr>
      <xdr:spPr>
        <a:xfrm>
          <a:off x="12547111" y="632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24524</xdr:rowOff>
    </xdr:from>
    <xdr:to>
      <xdr:col>85</xdr:col>
      <xdr:colOff>127000</xdr:colOff>
      <xdr:row>56</xdr:row>
      <xdr:rowOff>77597</xdr:rowOff>
    </xdr:to>
    <xdr:cxnSp macro="">
      <xdr:nvCxnSpPr>
        <xdr:cNvPr id="579" name="直線コネクタ 578"/>
        <xdr:cNvCxnSpPr/>
      </xdr:nvCxnSpPr>
      <xdr:spPr>
        <a:xfrm>
          <a:off x="15481300" y="9625724"/>
          <a:ext cx="8382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0"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86722</xdr:rowOff>
    </xdr:from>
    <xdr:to>
      <xdr:col>81</xdr:col>
      <xdr:colOff>50800</xdr:colOff>
      <xdr:row>56</xdr:row>
      <xdr:rowOff>24524</xdr:rowOff>
    </xdr:to>
    <xdr:cxnSp macro="">
      <xdr:nvCxnSpPr>
        <xdr:cNvPr id="582" name="直線コネクタ 581"/>
        <xdr:cNvCxnSpPr/>
      </xdr:nvCxnSpPr>
      <xdr:spPr>
        <a:xfrm>
          <a:off x="14592300" y="9516472"/>
          <a:ext cx="889000" cy="10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4" name="テキスト ボックス 583"/>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164903</xdr:rowOff>
    </xdr:from>
    <xdr:to>
      <xdr:col>76</xdr:col>
      <xdr:colOff>114300</xdr:colOff>
      <xdr:row>55</xdr:row>
      <xdr:rowOff>86722</xdr:rowOff>
    </xdr:to>
    <xdr:cxnSp macro="">
      <xdr:nvCxnSpPr>
        <xdr:cNvPr id="585" name="直線コネクタ 584"/>
        <xdr:cNvCxnSpPr/>
      </xdr:nvCxnSpPr>
      <xdr:spPr>
        <a:xfrm>
          <a:off x="13703300" y="9423203"/>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87" name="テキスト ボックス 586"/>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164903</xdr:rowOff>
    </xdr:from>
    <xdr:to>
      <xdr:col>71</xdr:col>
      <xdr:colOff>177800</xdr:colOff>
      <xdr:row>56</xdr:row>
      <xdr:rowOff>111773</xdr:rowOff>
    </xdr:to>
    <xdr:cxnSp macro="">
      <xdr:nvCxnSpPr>
        <xdr:cNvPr id="588" name="直線コネクタ 587"/>
        <xdr:cNvCxnSpPr/>
      </xdr:nvCxnSpPr>
      <xdr:spPr>
        <a:xfrm flipV="1">
          <a:off x="12814300" y="9423203"/>
          <a:ext cx="889000" cy="28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9" name="フローチャート: 判断 588"/>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43495</xdr:rowOff>
    </xdr:from>
    <xdr:ext cx="534377" cy="259045"/>
    <xdr:sp macro="" textlink="">
      <xdr:nvSpPr>
        <xdr:cNvPr id="590" name="テキスト ボックス 589"/>
        <xdr:cNvSpPr txBox="1"/>
      </xdr:nvSpPr>
      <xdr:spPr>
        <a:xfrm>
          <a:off x="13436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26797</xdr:rowOff>
    </xdr:from>
    <xdr:to>
      <xdr:col>85</xdr:col>
      <xdr:colOff>177800</xdr:colOff>
      <xdr:row>56</xdr:row>
      <xdr:rowOff>128397</xdr:rowOff>
    </xdr:to>
    <xdr:sp macro="" textlink="">
      <xdr:nvSpPr>
        <xdr:cNvPr id="598" name="楕円 597"/>
        <xdr:cNvSpPr/>
      </xdr:nvSpPr>
      <xdr:spPr>
        <a:xfrm>
          <a:off x="16268700" y="96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49674</xdr:rowOff>
    </xdr:from>
    <xdr:ext cx="534377" cy="259045"/>
    <xdr:sp macro="" textlink="">
      <xdr:nvSpPr>
        <xdr:cNvPr id="599" name="教育費該当値テキスト"/>
        <xdr:cNvSpPr txBox="1"/>
      </xdr:nvSpPr>
      <xdr:spPr>
        <a:xfrm>
          <a:off x="16370300" y="947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145174</xdr:rowOff>
    </xdr:from>
    <xdr:to>
      <xdr:col>81</xdr:col>
      <xdr:colOff>101600</xdr:colOff>
      <xdr:row>56</xdr:row>
      <xdr:rowOff>75324</xdr:rowOff>
    </xdr:to>
    <xdr:sp macro="" textlink="">
      <xdr:nvSpPr>
        <xdr:cNvPr id="600" name="楕円 599"/>
        <xdr:cNvSpPr/>
      </xdr:nvSpPr>
      <xdr:spPr>
        <a:xfrm>
          <a:off x="15430500" y="95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91851</xdr:rowOff>
    </xdr:from>
    <xdr:ext cx="534377" cy="259045"/>
    <xdr:sp macro="" textlink="">
      <xdr:nvSpPr>
        <xdr:cNvPr id="601" name="テキスト ボックス 600"/>
        <xdr:cNvSpPr txBox="1"/>
      </xdr:nvSpPr>
      <xdr:spPr>
        <a:xfrm>
          <a:off x="15214111" y="93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35922</xdr:rowOff>
    </xdr:from>
    <xdr:to>
      <xdr:col>76</xdr:col>
      <xdr:colOff>165100</xdr:colOff>
      <xdr:row>55</xdr:row>
      <xdr:rowOff>137522</xdr:rowOff>
    </xdr:to>
    <xdr:sp macro="" textlink="">
      <xdr:nvSpPr>
        <xdr:cNvPr id="602" name="楕円 601"/>
        <xdr:cNvSpPr/>
      </xdr:nvSpPr>
      <xdr:spPr>
        <a:xfrm>
          <a:off x="14541500" y="94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154049</xdr:rowOff>
    </xdr:from>
    <xdr:ext cx="534377" cy="259045"/>
    <xdr:sp macro="" textlink="">
      <xdr:nvSpPr>
        <xdr:cNvPr id="603" name="テキスト ボックス 602"/>
        <xdr:cNvSpPr txBox="1"/>
      </xdr:nvSpPr>
      <xdr:spPr>
        <a:xfrm>
          <a:off x="14325111" y="92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114103</xdr:rowOff>
    </xdr:from>
    <xdr:to>
      <xdr:col>72</xdr:col>
      <xdr:colOff>38100</xdr:colOff>
      <xdr:row>55</xdr:row>
      <xdr:rowOff>44253</xdr:rowOff>
    </xdr:to>
    <xdr:sp macro="" textlink="">
      <xdr:nvSpPr>
        <xdr:cNvPr id="604" name="楕円 603"/>
        <xdr:cNvSpPr/>
      </xdr:nvSpPr>
      <xdr:spPr>
        <a:xfrm>
          <a:off x="13652500" y="93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60780</xdr:rowOff>
    </xdr:from>
    <xdr:ext cx="534377" cy="259045"/>
    <xdr:sp macro="" textlink="">
      <xdr:nvSpPr>
        <xdr:cNvPr id="605" name="テキスト ボックス 604"/>
        <xdr:cNvSpPr txBox="1"/>
      </xdr:nvSpPr>
      <xdr:spPr>
        <a:xfrm>
          <a:off x="13436111" y="914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60973</xdr:rowOff>
    </xdr:from>
    <xdr:to>
      <xdr:col>67</xdr:col>
      <xdr:colOff>101600</xdr:colOff>
      <xdr:row>56</xdr:row>
      <xdr:rowOff>162573</xdr:rowOff>
    </xdr:to>
    <xdr:sp macro="" textlink="">
      <xdr:nvSpPr>
        <xdr:cNvPr id="606" name="楕円 605"/>
        <xdr:cNvSpPr/>
      </xdr:nvSpPr>
      <xdr:spPr>
        <a:xfrm>
          <a:off x="12763500" y="96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153700</xdr:rowOff>
    </xdr:from>
    <xdr:ext cx="534377" cy="259045"/>
    <xdr:sp macro="" textlink="">
      <xdr:nvSpPr>
        <xdr:cNvPr id="607" name="テキスト ボックス 606"/>
        <xdr:cNvSpPr txBox="1"/>
      </xdr:nvSpPr>
      <xdr:spPr>
        <a:xfrm>
          <a:off x="12547111" y="97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23648</xdr:rowOff>
    </xdr:from>
    <xdr:to>
      <xdr:col>85</xdr:col>
      <xdr:colOff>127000</xdr:colOff>
      <xdr:row>79</xdr:row>
      <xdr:rowOff>44450</xdr:rowOff>
    </xdr:to>
    <xdr:cxnSp macro="">
      <xdr:nvCxnSpPr>
        <xdr:cNvPr id="636" name="直線コネクタ 635"/>
        <xdr:cNvCxnSpPr/>
      </xdr:nvCxnSpPr>
      <xdr:spPr>
        <a:xfrm flipV="1">
          <a:off x="15481300" y="13568198"/>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105817</xdr:rowOff>
    </xdr:from>
    <xdr:to>
      <xdr:col>72</xdr:col>
      <xdr:colOff>38100</xdr:colOff>
      <xdr:row>79</xdr:row>
      <xdr:rowOff>35967</xdr:rowOff>
    </xdr:to>
    <xdr:sp macro="" textlink="">
      <xdr:nvSpPr>
        <xdr:cNvPr id="646" name="フローチャート: 判断 645"/>
        <xdr:cNvSpPr/>
      </xdr:nvSpPr>
      <xdr:spPr>
        <a:xfrm>
          <a:off x="13652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52494</xdr:rowOff>
    </xdr:from>
    <xdr:ext cx="378565" cy="259045"/>
    <xdr:sp macro="" textlink="">
      <xdr:nvSpPr>
        <xdr:cNvPr id="647" name="テキスト ボックス 646"/>
        <xdr:cNvSpPr txBox="1"/>
      </xdr:nvSpPr>
      <xdr:spPr>
        <a:xfrm>
          <a:off x="13514017" y="1325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144298</xdr:rowOff>
    </xdr:from>
    <xdr:to>
      <xdr:col>85</xdr:col>
      <xdr:colOff>177800</xdr:colOff>
      <xdr:row>79</xdr:row>
      <xdr:rowOff>74448</xdr:rowOff>
    </xdr:to>
    <xdr:sp macro="" textlink="">
      <xdr:nvSpPr>
        <xdr:cNvPr id="655" name="楕円 654"/>
        <xdr:cNvSpPr/>
      </xdr:nvSpPr>
      <xdr:spPr>
        <a:xfrm>
          <a:off x="16268700" y="135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59225</xdr:rowOff>
    </xdr:from>
    <xdr:ext cx="378565" cy="259045"/>
    <xdr:sp macro="" textlink="">
      <xdr:nvSpPr>
        <xdr:cNvPr id="656" name="災害復旧費該当値テキスト"/>
        <xdr:cNvSpPr txBox="1"/>
      </xdr:nvSpPr>
      <xdr:spPr>
        <a:xfrm>
          <a:off x="16370300" y="1343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128346</xdr:rowOff>
    </xdr:from>
    <xdr:to>
      <xdr:col>85</xdr:col>
      <xdr:colOff>127000</xdr:colOff>
      <xdr:row>97</xdr:row>
      <xdr:rowOff>138215</xdr:rowOff>
    </xdr:to>
    <xdr:cxnSp macro="">
      <xdr:nvCxnSpPr>
        <xdr:cNvPr id="693" name="直線コネクタ 692"/>
        <xdr:cNvCxnSpPr/>
      </xdr:nvCxnSpPr>
      <xdr:spPr>
        <a:xfrm flipV="1">
          <a:off x="15481300" y="16758996"/>
          <a:ext cx="8382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116993</xdr:rowOff>
    </xdr:from>
    <xdr:to>
      <xdr:col>81</xdr:col>
      <xdr:colOff>50800</xdr:colOff>
      <xdr:row>97</xdr:row>
      <xdr:rowOff>138215</xdr:rowOff>
    </xdr:to>
    <xdr:cxnSp macro="">
      <xdr:nvCxnSpPr>
        <xdr:cNvPr id="696" name="直線コネクタ 695"/>
        <xdr:cNvCxnSpPr/>
      </xdr:nvCxnSpPr>
      <xdr:spPr>
        <a:xfrm>
          <a:off x="14592300" y="1674764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116993</xdr:rowOff>
    </xdr:from>
    <xdr:to>
      <xdr:col>76</xdr:col>
      <xdr:colOff>114300</xdr:colOff>
      <xdr:row>97</xdr:row>
      <xdr:rowOff>119945</xdr:rowOff>
    </xdr:to>
    <xdr:cxnSp macro="">
      <xdr:nvCxnSpPr>
        <xdr:cNvPr id="699" name="直線コネクタ 698"/>
        <xdr:cNvCxnSpPr/>
      </xdr:nvCxnSpPr>
      <xdr:spPr>
        <a:xfrm flipV="1">
          <a:off x="13703300" y="16747643"/>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69768</xdr:rowOff>
    </xdr:from>
    <xdr:to>
      <xdr:col>71</xdr:col>
      <xdr:colOff>177800</xdr:colOff>
      <xdr:row>97</xdr:row>
      <xdr:rowOff>119945</xdr:rowOff>
    </xdr:to>
    <xdr:cxnSp macro="">
      <xdr:nvCxnSpPr>
        <xdr:cNvPr id="702" name="直線コネクタ 701"/>
        <xdr:cNvCxnSpPr/>
      </xdr:nvCxnSpPr>
      <xdr:spPr>
        <a:xfrm>
          <a:off x="12814300" y="16700418"/>
          <a:ext cx="8890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99282</xdr:rowOff>
    </xdr:from>
    <xdr:to>
      <xdr:col>72</xdr:col>
      <xdr:colOff>38100</xdr:colOff>
      <xdr:row>95</xdr:row>
      <xdr:rowOff>29432</xdr:rowOff>
    </xdr:to>
    <xdr:sp macro="" textlink="">
      <xdr:nvSpPr>
        <xdr:cNvPr id="703" name="フローチャート: 判断 702"/>
        <xdr:cNvSpPr/>
      </xdr:nvSpPr>
      <xdr:spPr>
        <a:xfrm>
          <a:off x="13652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45959</xdr:rowOff>
    </xdr:from>
    <xdr:ext cx="534377" cy="259045"/>
    <xdr:sp macro="" textlink="">
      <xdr:nvSpPr>
        <xdr:cNvPr id="704" name="テキスト ボックス 703"/>
        <xdr:cNvSpPr txBox="1"/>
      </xdr:nvSpPr>
      <xdr:spPr>
        <a:xfrm>
          <a:off x="13436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77546</xdr:rowOff>
    </xdr:from>
    <xdr:to>
      <xdr:col>85</xdr:col>
      <xdr:colOff>177800</xdr:colOff>
      <xdr:row>98</xdr:row>
      <xdr:rowOff>7696</xdr:rowOff>
    </xdr:to>
    <xdr:sp macro="" textlink="">
      <xdr:nvSpPr>
        <xdr:cNvPr id="712" name="楕円 711"/>
        <xdr:cNvSpPr/>
      </xdr:nvSpPr>
      <xdr:spPr>
        <a:xfrm>
          <a:off x="16268700" y="167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163923</xdr:rowOff>
    </xdr:from>
    <xdr:ext cx="534377" cy="259045"/>
    <xdr:sp macro="" textlink="">
      <xdr:nvSpPr>
        <xdr:cNvPr id="713" name="公債費該当値テキスト"/>
        <xdr:cNvSpPr txBox="1"/>
      </xdr:nvSpPr>
      <xdr:spPr>
        <a:xfrm>
          <a:off x="16370300" y="166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87415</xdr:rowOff>
    </xdr:from>
    <xdr:to>
      <xdr:col>81</xdr:col>
      <xdr:colOff>101600</xdr:colOff>
      <xdr:row>98</xdr:row>
      <xdr:rowOff>17565</xdr:rowOff>
    </xdr:to>
    <xdr:sp macro="" textlink="">
      <xdr:nvSpPr>
        <xdr:cNvPr id="714" name="楕円 713"/>
        <xdr:cNvSpPr/>
      </xdr:nvSpPr>
      <xdr:spPr>
        <a:xfrm>
          <a:off x="15430500" y="167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8692</xdr:rowOff>
    </xdr:from>
    <xdr:ext cx="534377" cy="259045"/>
    <xdr:sp macro="" textlink="">
      <xdr:nvSpPr>
        <xdr:cNvPr id="715" name="テキスト ボックス 714"/>
        <xdr:cNvSpPr txBox="1"/>
      </xdr:nvSpPr>
      <xdr:spPr>
        <a:xfrm>
          <a:off x="15214111" y="168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66193</xdr:rowOff>
    </xdr:from>
    <xdr:to>
      <xdr:col>76</xdr:col>
      <xdr:colOff>165100</xdr:colOff>
      <xdr:row>97</xdr:row>
      <xdr:rowOff>167793</xdr:rowOff>
    </xdr:to>
    <xdr:sp macro="" textlink="">
      <xdr:nvSpPr>
        <xdr:cNvPr id="716" name="楕円 715"/>
        <xdr:cNvSpPr/>
      </xdr:nvSpPr>
      <xdr:spPr>
        <a:xfrm>
          <a:off x="14541500" y="166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158920</xdr:rowOff>
    </xdr:from>
    <xdr:ext cx="534377" cy="259045"/>
    <xdr:sp macro="" textlink="">
      <xdr:nvSpPr>
        <xdr:cNvPr id="717" name="テキスト ボックス 716"/>
        <xdr:cNvSpPr txBox="1"/>
      </xdr:nvSpPr>
      <xdr:spPr>
        <a:xfrm>
          <a:off x="14325111" y="1678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69145</xdr:rowOff>
    </xdr:from>
    <xdr:to>
      <xdr:col>72</xdr:col>
      <xdr:colOff>38100</xdr:colOff>
      <xdr:row>97</xdr:row>
      <xdr:rowOff>170745</xdr:rowOff>
    </xdr:to>
    <xdr:sp macro="" textlink="">
      <xdr:nvSpPr>
        <xdr:cNvPr id="718" name="楕円 717"/>
        <xdr:cNvSpPr/>
      </xdr:nvSpPr>
      <xdr:spPr>
        <a:xfrm>
          <a:off x="13652500" y="166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161872</xdr:rowOff>
    </xdr:from>
    <xdr:ext cx="534377" cy="259045"/>
    <xdr:sp macro="" textlink="">
      <xdr:nvSpPr>
        <xdr:cNvPr id="719" name="テキスト ボックス 718"/>
        <xdr:cNvSpPr txBox="1"/>
      </xdr:nvSpPr>
      <xdr:spPr>
        <a:xfrm>
          <a:off x="13436111" y="1679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18968</xdr:rowOff>
    </xdr:from>
    <xdr:to>
      <xdr:col>67</xdr:col>
      <xdr:colOff>101600</xdr:colOff>
      <xdr:row>97</xdr:row>
      <xdr:rowOff>120568</xdr:rowOff>
    </xdr:to>
    <xdr:sp macro="" textlink="">
      <xdr:nvSpPr>
        <xdr:cNvPr id="720" name="楕円 719"/>
        <xdr:cNvSpPr/>
      </xdr:nvSpPr>
      <xdr:spPr>
        <a:xfrm>
          <a:off x="12763500" y="166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111695</xdr:rowOff>
    </xdr:from>
    <xdr:ext cx="534377" cy="259045"/>
    <xdr:sp macro="" textlink="">
      <xdr:nvSpPr>
        <xdr:cNvPr id="721" name="テキスト ボックス 720"/>
        <xdr:cNvSpPr txBox="1"/>
      </xdr:nvSpPr>
      <xdr:spPr>
        <a:xfrm>
          <a:off x="12547111" y="167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6" name="フローチャート: 判断 755"/>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7574</xdr:rowOff>
    </xdr:from>
    <xdr:ext cx="378565" cy="259045"/>
    <xdr:sp macro="" textlink="">
      <xdr:nvSpPr>
        <xdr:cNvPr id="757" name="テキスト ボックス 756"/>
        <xdr:cNvSpPr txBox="1"/>
      </xdr:nvSpPr>
      <xdr:spPr>
        <a:xfrm>
          <a:off x="19356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前年度よりも住民一人当たりの民生費が</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円高くなったものの、総務費が</a:t>
          </a:r>
          <a:r>
            <a:rPr kumimoji="1" lang="en-US" altLang="ja-JP" sz="1300">
              <a:latin typeface="ＭＳ Ｐゴシック" panose="020B0600070205080204" pitchFamily="50" charset="-128"/>
              <a:ea typeface="ＭＳ Ｐゴシック" panose="020B0600070205080204" pitchFamily="50" charset="-128"/>
            </a:rPr>
            <a:t>7,466</a:t>
          </a:r>
          <a:r>
            <a:rPr kumimoji="1" lang="ja-JP" altLang="en-US" sz="1300">
              <a:latin typeface="ＭＳ Ｐゴシック" panose="020B0600070205080204" pitchFamily="50" charset="-128"/>
              <a:ea typeface="ＭＳ Ｐゴシック" panose="020B0600070205080204" pitchFamily="50" charset="-128"/>
            </a:rPr>
            <a:t>円、教育費が</a:t>
          </a:r>
          <a:r>
            <a:rPr kumimoji="1" lang="en-US" altLang="ja-JP" sz="1300">
              <a:latin typeface="ＭＳ Ｐゴシック" panose="020B0600070205080204" pitchFamily="50" charset="-128"/>
              <a:ea typeface="ＭＳ Ｐゴシック" panose="020B0600070205080204" pitchFamily="50" charset="-128"/>
            </a:rPr>
            <a:t>2,786</a:t>
          </a:r>
          <a:r>
            <a:rPr kumimoji="1" lang="ja-JP" altLang="en-US" sz="1300">
              <a:latin typeface="ＭＳ Ｐゴシック" panose="020B0600070205080204" pitchFamily="50" charset="-128"/>
              <a:ea typeface="ＭＳ Ｐゴシック" panose="020B0600070205080204" pitchFamily="50" charset="-128"/>
            </a:rPr>
            <a:t>円低くなり、全体として</a:t>
          </a:r>
          <a:r>
            <a:rPr kumimoji="1" lang="en-US" altLang="ja-JP" sz="1300">
              <a:latin typeface="ＭＳ Ｐゴシック" panose="020B0600070205080204" pitchFamily="50" charset="-128"/>
              <a:ea typeface="ＭＳ Ｐゴシック" panose="020B0600070205080204" pitchFamily="50" charset="-128"/>
            </a:rPr>
            <a:t>11,289</a:t>
          </a:r>
          <a:r>
            <a:rPr kumimoji="1" lang="ja-JP" altLang="en-US" sz="1300">
              <a:latin typeface="ＭＳ Ｐゴシック" panose="020B0600070205080204" pitchFamily="50" charset="-128"/>
              <a:ea typeface="ＭＳ Ｐゴシック" panose="020B0600070205080204" pitchFamily="50" charset="-128"/>
            </a:rPr>
            <a:t>円低くなった。これは、和田・東寺方コミュニティセンター「大栗川・かるがも館」の建設工事や健康センターの改修工事が終わったこと、計画的に行っている学校の大規模改修工事が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校に減ったことが主な要因である。全国平均と比較すると、住民一人当たりの民生費が</a:t>
          </a:r>
          <a:r>
            <a:rPr kumimoji="1" lang="en-US" altLang="ja-JP" sz="1300">
              <a:latin typeface="ＭＳ Ｐゴシック" panose="020B0600070205080204" pitchFamily="50" charset="-128"/>
              <a:ea typeface="ＭＳ Ｐゴシック" panose="020B0600070205080204" pitchFamily="50" charset="-128"/>
            </a:rPr>
            <a:t>17,751</a:t>
          </a:r>
          <a:r>
            <a:rPr kumimoji="1" lang="ja-JP" altLang="en-US" sz="1300">
              <a:latin typeface="ＭＳ Ｐゴシック" panose="020B0600070205080204" pitchFamily="50" charset="-128"/>
              <a:ea typeface="ＭＳ Ｐゴシック" panose="020B0600070205080204" pitchFamily="50" charset="-128"/>
            </a:rPr>
            <a:t>円高いものの、公債費が</a:t>
          </a:r>
          <a:r>
            <a:rPr kumimoji="1" lang="en-US" altLang="ja-JP" sz="1300">
              <a:latin typeface="ＭＳ Ｐゴシック" panose="020B0600070205080204" pitchFamily="50" charset="-128"/>
              <a:ea typeface="ＭＳ Ｐゴシック" panose="020B0600070205080204" pitchFamily="50" charset="-128"/>
            </a:rPr>
            <a:t>19,168</a:t>
          </a:r>
          <a:r>
            <a:rPr kumimoji="1" lang="ja-JP" altLang="en-US" sz="1300">
              <a:latin typeface="ＭＳ Ｐゴシック" panose="020B0600070205080204" pitchFamily="50" charset="-128"/>
              <a:ea typeface="ＭＳ Ｐゴシック" panose="020B0600070205080204" pitchFamily="50" charset="-128"/>
            </a:rPr>
            <a:t>円、土木費が</a:t>
          </a:r>
          <a:r>
            <a:rPr kumimoji="1" lang="en-US" altLang="ja-JP" sz="1300">
              <a:latin typeface="ＭＳ Ｐゴシック" panose="020B0600070205080204" pitchFamily="50" charset="-128"/>
              <a:ea typeface="ＭＳ Ｐゴシック" panose="020B0600070205080204" pitchFamily="50" charset="-128"/>
            </a:rPr>
            <a:t>16,261</a:t>
          </a:r>
          <a:r>
            <a:rPr kumimoji="1" lang="ja-JP" altLang="en-US" sz="1300">
              <a:latin typeface="ＭＳ Ｐゴシック" panose="020B0600070205080204" pitchFamily="50" charset="-128"/>
              <a:ea typeface="ＭＳ Ｐゴシック" panose="020B0600070205080204" pitchFamily="50" charset="-128"/>
            </a:rPr>
            <a:t>円低いことから、全体として</a:t>
          </a:r>
          <a:r>
            <a:rPr kumimoji="1" lang="en-US" altLang="ja-JP" sz="1300">
              <a:latin typeface="ＭＳ Ｐゴシック" panose="020B0600070205080204" pitchFamily="50" charset="-128"/>
              <a:ea typeface="ＭＳ Ｐゴシック" panose="020B0600070205080204" pitchFamily="50" charset="-128"/>
            </a:rPr>
            <a:t>30,662</a:t>
          </a:r>
          <a:r>
            <a:rPr kumimoji="1" lang="ja-JP" altLang="en-US" sz="1300">
              <a:latin typeface="ＭＳ Ｐゴシック" panose="020B0600070205080204" pitchFamily="50" charset="-128"/>
              <a:ea typeface="ＭＳ Ｐゴシック" panose="020B0600070205080204" pitchFamily="50" charset="-128"/>
            </a:rPr>
            <a:t>円低い結果となった。</a:t>
          </a:r>
        </a:p>
        <a:p>
          <a:r>
            <a:rPr kumimoji="1" lang="ja-JP" altLang="en-US" sz="1300">
              <a:latin typeface="ＭＳ Ｐゴシック" panose="020B0600070205080204" pitchFamily="50" charset="-128"/>
              <a:ea typeface="ＭＳ Ｐゴシック" panose="020B0600070205080204" pitchFamily="50" charset="-128"/>
            </a:rPr>
            <a:t>　民生費は今後も増加していくことが見込まれ、また、施設の更新に伴い公債費の増加も見込まれる。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執行の工夫などで生み出した財源を積み立てたことにより、「多摩市基金の見直し方針」で目標としている標準財政規模の１割を前年度に引き続き達成した。今後も見直し方針の取り組みを継続し、将来を見据えた効率的な財政運営を行う。</a:t>
          </a:r>
        </a:p>
        <a:p>
          <a:r>
            <a:rPr kumimoji="1" lang="ja-JP" altLang="en-US" sz="1200">
              <a:latin typeface="ＭＳ ゴシック" pitchFamily="49" charset="-128"/>
              <a:ea typeface="ＭＳ ゴシック" pitchFamily="49" charset="-128"/>
            </a:rPr>
            <a:t>　実質単年度収支は二年連続赤字となっているものの、積立金の増加、積立金取崩額の減少により、赤字幅は減少している。また、赤字となったいずれの年度も実質収支比率は望ましいとされる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％の範囲内であり、適正である。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東京都多摩市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年度の算定開始以降、全ての会計が決算で黒字となっている。</a:t>
          </a:r>
        </a:p>
        <a:p>
          <a:r>
            <a:rPr kumimoji="1" lang="ja-JP" altLang="en-US" sz="1400">
              <a:latin typeface="ＭＳ ゴシック" pitchFamily="49" charset="-128"/>
              <a:ea typeface="ＭＳ ゴシック" pitchFamily="49" charset="-128"/>
            </a:rPr>
            <a:t>前年度と比較して、一般会計、国民健康保険特別会計、後期高齢者医療特別会計では減少したものの、介護保険特別会計、下水道事業会計では増加したため、全体として黒字幅は拡大した。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年度以前の下水道事業会計は「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」表示となっています。これは、平成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年度以前は下水道事業特別会計であり、平成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年度から地方公営企業法が適用され、下水道事業会計に移行したためです。なお、下水道事業特別会計の標準財政規模比（％）は、それぞれ平成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0.49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0.90</a:t>
          </a:r>
          <a:r>
            <a:rPr kumimoji="1" lang="ja-JP" altLang="en-US" sz="1400">
              <a:latin typeface="ＭＳ ゴシック" pitchFamily="49" charset="-128"/>
              <a:ea typeface="ＭＳ ゴシック" pitchFamily="49" charset="-128"/>
            </a:rPr>
            <a:t>％でした。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2"/>
      <c r="DK1" s="182"/>
      <c r="DL1" s="182"/>
      <c r="DM1" s="182"/>
      <c r="DN1" s="182"/>
      <c r="DO1" s="182"/>
    </row>
    <row r="2" spans="1:119" ht="24.75" thickBot="1" x14ac:dyDescent="0.2">
      <c r="A2" s="181"/>
      <c r="B2" s="184" t="s">
        <v>81</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1"/>
      <c r="DK3" s="181"/>
      <c r="DL3" s="181"/>
      <c r="DM3" s="181"/>
      <c r="DN3" s="181"/>
      <c r="DO3" s="181"/>
    </row>
    <row r="4" spans="1:119" ht="18.75" customHeight="1" x14ac:dyDescent="0.15">
      <c r="A4" s="182"/>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54929814</v>
      </c>
      <c r="BO4" s="430"/>
      <c r="BP4" s="430"/>
      <c r="BQ4" s="430"/>
      <c r="BR4" s="430"/>
      <c r="BS4" s="430"/>
      <c r="BT4" s="430"/>
      <c r="BU4" s="431"/>
      <c r="BV4" s="429">
        <v>56824085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3.4</v>
      </c>
      <c r="CU4" s="436"/>
      <c r="CV4" s="436"/>
      <c r="CW4" s="436"/>
      <c r="CX4" s="436"/>
      <c r="CY4" s="436"/>
      <c r="CZ4" s="436"/>
      <c r="DA4" s="437"/>
      <c r="DB4" s="435">
        <v>4.8</v>
      </c>
      <c r="DC4" s="436"/>
      <c r="DD4" s="436"/>
      <c r="DE4" s="436"/>
      <c r="DF4" s="436"/>
      <c r="DG4" s="436"/>
      <c r="DH4" s="436"/>
      <c r="DI4" s="437"/>
      <c r="DJ4" s="181"/>
      <c r="DK4" s="181"/>
      <c r="DL4" s="181"/>
      <c r="DM4" s="181"/>
      <c r="DN4" s="181"/>
      <c r="DO4" s="181"/>
    </row>
    <row r="5" spans="1:119" ht="18.75" customHeight="1" x14ac:dyDescent="0.15">
      <c r="A5" s="182"/>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53584629</v>
      </c>
      <c r="BO5" s="467"/>
      <c r="BP5" s="467"/>
      <c r="BQ5" s="467"/>
      <c r="BR5" s="467"/>
      <c r="BS5" s="467"/>
      <c r="BT5" s="467"/>
      <c r="BU5" s="468"/>
      <c r="BV5" s="466">
        <v>55256158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90.3</v>
      </c>
      <c r="CU5" s="464"/>
      <c r="CV5" s="464"/>
      <c r="CW5" s="464"/>
      <c r="CX5" s="464"/>
      <c r="CY5" s="464"/>
      <c r="CZ5" s="464"/>
      <c r="DA5" s="465"/>
      <c r="DB5" s="463">
        <v>89</v>
      </c>
      <c r="DC5" s="464"/>
      <c r="DD5" s="464"/>
      <c r="DE5" s="464"/>
      <c r="DF5" s="464"/>
      <c r="DG5" s="464"/>
      <c r="DH5" s="464"/>
      <c r="DI5" s="465"/>
      <c r="DJ5" s="181"/>
      <c r="DK5" s="181"/>
      <c r="DL5" s="181"/>
      <c r="DM5" s="181"/>
      <c r="DN5" s="181"/>
      <c r="DO5" s="181"/>
    </row>
    <row r="6" spans="1:119" ht="18.75" customHeight="1" x14ac:dyDescent="0.15">
      <c r="A6" s="182"/>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1345185</v>
      </c>
      <c r="BO6" s="467"/>
      <c r="BP6" s="467"/>
      <c r="BQ6" s="467"/>
      <c r="BR6" s="467"/>
      <c r="BS6" s="467"/>
      <c r="BT6" s="467"/>
      <c r="BU6" s="468"/>
      <c r="BV6" s="466">
        <v>1567927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90.3</v>
      </c>
      <c r="CU6" s="504"/>
      <c r="CV6" s="504"/>
      <c r="CW6" s="504"/>
      <c r="CX6" s="504"/>
      <c r="CY6" s="504"/>
      <c r="CZ6" s="504"/>
      <c r="DA6" s="505"/>
      <c r="DB6" s="503">
        <v>89</v>
      </c>
      <c r="DC6" s="504"/>
      <c r="DD6" s="504"/>
      <c r="DE6" s="504"/>
      <c r="DF6" s="504"/>
      <c r="DG6" s="504"/>
      <c r="DH6" s="504"/>
      <c r="DI6" s="505"/>
      <c r="DJ6" s="181"/>
      <c r="DK6" s="181"/>
      <c r="DL6" s="181"/>
      <c r="DM6" s="181"/>
      <c r="DN6" s="181"/>
      <c r="DO6" s="181"/>
    </row>
    <row r="7" spans="1:119" ht="18.75" customHeight="1" x14ac:dyDescent="0.15">
      <c r="A7" s="182"/>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323833</v>
      </c>
      <c r="BO7" s="467"/>
      <c r="BP7" s="467"/>
      <c r="BQ7" s="467"/>
      <c r="BR7" s="467"/>
      <c r="BS7" s="467"/>
      <c r="BT7" s="467"/>
      <c r="BU7" s="468"/>
      <c r="BV7" s="466">
        <v>88081</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29837676</v>
      </c>
      <c r="CU7" s="467"/>
      <c r="CV7" s="467"/>
      <c r="CW7" s="467"/>
      <c r="CX7" s="467"/>
      <c r="CY7" s="467"/>
      <c r="CZ7" s="467"/>
      <c r="DA7" s="468"/>
      <c r="DB7" s="466">
        <v>30533213</v>
      </c>
      <c r="DC7" s="467"/>
      <c r="DD7" s="467"/>
      <c r="DE7" s="467"/>
      <c r="DF7" s="467"/>
      <c r="DG7" s="467"/>
      <c r="DH7" s="467"/>
      <c r="DI7" s="468"/>
      <c r="DJ7" s="181"/>
      <c r="DK7" s="181"/>
      <c r="DL7" s="181"/>
      <c r="DM7" s="181"/>
      <c r="DN7" s="181"/>
      <c r="DO7" s="181"/>
    </row>
    <row r="8" spans="1:119" ht="18.75" customHeight="1" thickBot="1" x14ac:dyDescent="0.2">
      <c r="A8" s="182"/>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1021352</v>
      </c>
      <c r="BO8" s="467"/>
      <c r="BP8" s="467"/>
      <c r="BQ8" s="467"/>
      <c r="BR8" s="467"/>
      <c r="BS8" s="467"/>
      <c r="BT8" s="467"/>
      <c r="BU8" s="468"/>
      <c r="BV8" s="466">
        <v>1479846</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1.1299999999999999</v>
      </c>
      <c r="CU8" s="507"/>
      <c r="CV8" s="507"/>
      <c r="CW8" s="507"/>
      <c r="CX8" s="507"/>
      <c r="CY8" s="507"/>
      <c r="CZ8" s="507"/>
      <c r="DA8" s="508"/>
      <c r="DB8" s="506">
        <v>1.1399999999999999</v>
      </c>
      <c r="DC8" s="507"/>
      <c r="DD8" s="507"/>
      <c r="DE8" s="507"/>
      <c r="DF8" s="507"/>
      <c r="DG8" s="507"/>
      <c r="DH8" s="507"/>
      <c r="DI8" s="508"/>
      <c r="DJ8" s="181"/>
      <c r="DK8" s="181"/>
      <c r="DL8" s="181"/>
      <c r="DM8" s="181"/>
      <c r="DN8" s="181"/>
      <c r="DO8" s="181"/>
    </row>
    <row r="9" spans="1:119" ht="18.75" customHeight="1" thickBot="1" x14ac:dyDescent="0.2">
      <c r="A9" s="182"/>
      <c r="B9" s="460" t="s">
        <v>113</v>
      </c>
      <c r="C9" s="461"/>
      <c r="D9" s="461"/>
      <c r="E9" s="461"/>
      <c r="F9" s="461"/>
      <c r="G9" s="461"/>
      <c r="H9" s="461"/>
      <c r="I9" s="461"/>
      <c r="J9" s="461"/>
      <c r="K9" s="509"/>
      <c r="L9" s="510" t="s">
        <v>114</v>
      </c>
      <c r="M9" s="511"/>
      <c r="N9" s="511"/>
      <c r="O9" s="511"/>
      <c r="P9" s="511"/>
      <c r="Q9" s="512"/>
      <c r="R9" s="513">
        <v>146631</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-458494</v>
      </c>
      <c r="BO9" s="467"/>
      <c r="BP9" s="467"/>
      <c r="BQ9" s="467"/>
      <c r="BR9" s="467"/>
      <c r="BS9" s="467"/>
      <c r="BT9" s="467"/>
      <c r="BU9" s="468"/>
      <c r="BV9" s="466">
        <v>-409210</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5.0999999999999996</v>
      </c>
      <c r="CU9" s="464"/>
      <c r="CV9" s="464"/>
      <c r="CW9" s="464"/>
      <c r="CX9" s="464"/>
      <c r="CY9" s="464"/>
      <c r="CZ9" s="464"/>
      <c r="DA9" s="465"/>
      <c r="DB9" s="463">
        <v>4.9000000000000004</v>
      </c>
      <c r="DC9" s="464"/>
      <c r="DD9" s="464"/>
      <c r="DE9" s="464"/>
      <c r="DF9" s="464"/>
      <c r="DG9" s="464"/>
      <c r="DH9" s="464"/>
      <c r="DI9" s="465"/>
      <c r="DJ9" s="181"/>
      <c r="DK9" s="181"/>
      <c r="DL9" s="181"/>
      <c r="DM9" s="181"/>
      <c r="DN9" s="181"/>
      <c r="DO9" s="181"/>
    </row>
    <row r="10" spans="1:119" ht="18.75" customHeight="1" thickBot="1" x14ac:dyDescent="0.2">
      <c r="A10" s="182"/>
      <c r="B10" s="460"/>
      <c r="C10" s="461"/>
      <c r="D10" s="461"/>
      <c r="E10" s="461"/>
      <c r="F10" s="461"/>
      <c r="G10" s="461"/>
      <c r="H10" s="461"/>
      <c r="I10" s="461"/>
      <c r="J10" s="461"/>
      <c r="K10" s="509"/>
      <c r="L10" s="516" t="s">
        <v>120</v>
      </c>
      <c r="M10" s="496"/>
      <c r="N10" s="496"/>
      <c r="O10" s="496"/>
      <c r="P10" s="496"/>
      <c r="Q10" s="497"/>
      <c r="R10" s="517">
        <v>147648</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1270610</v>
      </c>
      <c r="BO10" s="467"/>
      <c r="BP10" s="467"/>
      <c r="BQ10" s="467"/>
      <c r="BR10" s="467"/>
      <c r="BS10" s="467"/>
      <c r="BT10" s="467"/>
      <c r="BU10" s="468"/>
      <c r="BV10" s="466">
        <v>1020092</v>
      </c>
      <c r="BW10" s="467"/>
      <c r="BX10" s="467"/>
      <c r="BY10" s="467"/>
      <c r="BZ10" s="467"/>
      <c r="CA10" s="467"/>
      <c r="CB10" s="467"/>
      <c r="CC10" s="468"/>
      <c r="CD10" s="186" t="s">
        <v>124</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122</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1"/>
      <c r="DK11" s="181"/>
      <c r="DL11" s="181"/>
      <c r="DM11" s="181"/>
      <c r="DN11" s="181"/>
      <c r="DO11" s="181"/>
    </row>
    <row r="12" spans="1:119" ht="18.75" customHeight="1" x14ac:dyDescent="0.15">
      <c r="A12" s="182"/>
      <c r="B12" s="526" t="s">
        <v>132</v>
      </c>
      <c r="C12" s="527"/>
      <c r="D12" s="527"/>
      <c r="E12" s="527"/>
      <c r="F12" s="527"/>
      <c r="G12" s="527"/>
      <c r="H12" s="527"/>
      <c r="I12" s="527"/>
      <c r="J12" s="527"/>
      <c r="K12" s="528"/>
      <c r="L12" s="535" t="s">
        <v>133</v>
      </c>
      <c r="M12" s="536"/>
      <c r="N12" s="536"/>
      <c r="O12" s="536"/>
      <c r="P12" s="536"/>
      <c r="Q12" s="537"/>
      <c r="R12" s="538">
        <v>148745</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117</v>
      </c>
      <c r="AV12" s="499"/>
      <c r="AW12" s="499"/>
      <c r="AX12" s="499"/>
      <c r="AY12" s="500" t="s">
        <v>137</v>
      </c>
      <c r="AZ12" s="501"/>
      <c r="BA12" s="501"/>
      <c r="BB12" s="501"/>
      <c r="BC12" s="501"/>
      <c r="BD12" s="501"/>
      <c r="BE12" s="501"/>
      <c r="BF12" s="501"/>
      <c r="BG12" s="501"/>
      <c r="BH12" s="501"/>
      <c r="BI12" s="501"/>
      <c r="BJ12" s="501"/>
      <c r="BK12" s="501"/>
      <c r="BL12" s="501"/>
      <c r="BM12" s="502"/>
      <c r="BN12" s="466">
        <v>830000</v>
      </c>
      <c r="BO12" s="467"/>
      <c r="BP12" s="467"/>
      <c r="BQ12" s="467"/>
      <c r="BR12" s="467"/>
      <c r="BS12" s="467"/>
      <c r="BT12" s="467"/>
      <c r="BU12" s="468"/>
      <c r="BV12" s="466">
        <v>1021000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130</v>
      </c>
      <c r="DC12" s="507"/>
      <c r="DD12" s="507"/>
      <c r="DE12" s="507"/>
      <c r="DF12" s="507"/>
      <c r="DG12" s="507"/>
      <c r="DH12" s="507"/>
      <c r="DI12" s="508"/>
      <c r="DJ12" s="181"/>
      <c r="DK12" s="181"/>
      <c r="DL12" s="181"/>
      <c r="DM12" s="181"/>
      <c r="DN12" s="181"/>
      <c r="DO12" s="181"/>
    </row>
    <row r="13" spans="1:119" ht="18.75" customHeight="1" x14ac:dyDescent="0.15">
      <c r="A13" s="182"/>
      <c r="B13" s="529"/>
      <c r="C13" s="530"/>
      <c r="D13" s="530"/>
      <c r="E13" s="530"/>
      <c r="F13" s="530"/>
      <c r="G13" s="530"/>
      <c r="H13" s="530"/>
      <c r="I13" s="530"/>
      <c r="J13" s="530"/>
      <c r="K13" s="531"/>
      <c r="L13" s="192"/>
      <c r="M13" s="554" t="s">
        <v>140</v>
      </c>
      <c r="N13" s="555"/>
      <c r="O13" s="555"/>
      <c r="P13" s="555"/>
      <c r="Q13" s="556"/>
      <c r="R13" s="547">
        <v>146097</v>
      </c>
      <c r="S13" s="548"/>
      <c r="T13" s="548"/>
      <c r="U13" s="548"/>
      <c r="V13" s="549"/>
      <c r="W13" s="482" t="s">
        <v>141</v>
      </c>
      <c r="X13" s="483"/>
      <c r="Y13" s="483"/>
      <c r="Z13" s="483"/>
      <c r="AA13" s="483"/>
      <c r="AB13" s="473"/>
      <c r="AC13" s="517">
        <v>277</v>
      </c>
      <c r="AD13" s="518"/>
      <c r="AE13" s="518"/>
      <c r="AF13" s="518"/>
      <c r="AG13" s="557"/>
      <c r="AH13" s="517">
        <v>280</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-17884</v>
      </c>
      <c r="BO13" s="467"/>
      <c r="BP13" s="467"/>
      <c r="BQ13" s="467"/>
      <c r="BR13" s="467"/>
      <c r="BS13" s="467"/>
      <c r="BT13" s="467"/>
      <c r="BU13" s="468"/>
      <c r="BV13" s="466">
        <v>-410118</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0.6</v>
      </c>
      <c r="CU13" s="464"/>
      <c r="CV13" s="464"/>
      <c r="CW13" s="464"/>
      <c r="CX13" s="464"/>
      <c r="CY13" s="464"/>
      <c r="CZ13" s="464"/>
      <c r="DA13" s="465"/>
      <c r="DB13" s="463">
        <v>0.3</v>
      </c>
      <c r="DC13" s="464"/>
      <c r="DD13" s="464"/>
      <c r="DE13" s="464"/>
      <c r="DF13" s="464"/>
      <c r="DG13" s="464"/>
      <c r="DH13" s="464"/>
      <c r="DI13" s="465"/>
      <c r="DJ13" s="181"/>
      <c r="DK13" s="181"/>
      <c r="DL13" s="181"/>
      <c r="DM13" s="181"/>
      <c r="DN13" s="181"/>
      <c r="DO13" s="181"/>
    </row>
    <row r="14" spans="1:119" ht="18.75" customHeight="1" thickBot="1" x14ac:dyDescent="0.2">
      <c r="A14" s="182"/>
      <c r="B14" s="529"/>
      <c r="C14" s="530"/>
      <c r="D14" s="530"/>
      <c r="E14" s="530"/>
      <c r="F14" s="530"/>
      <c r="G14" s="530"/>
      <c r="H14" s="530"/>
      <c r="I14" s="530"/>
      <c r="J14" s="530"/>
      <c r="K14" s="531"/>
      <c r="L14" s="544" t="s">
        <v>146</v>
      </c>
      <c r="M14" s="545"/>
      <c r="N14" s="545"/>
      <c r="O14" s="545"/>
      <c r="P14" s="545"/>
      <c r="Q14" s="546"/>
      <c r="R14" s="547">
        <v>148724</v>
      </c>
      <c r="S14" s="548"/>
      <c r="T14" s="548"/>
      <c r="U14" s="548"/>
      <c r="V14" s="549"/>
      <c r="W14" s="456"/>
      <c r="X14" s="457"/>
      <c r="Y14" s="457"/>
      <c r="Z14" s="457"/>
      <c r="AA14" s="457"/>
      <c r="AB14" s="446"/>
      <c r="AC14" s="550">
        <v>0.5</v>
      </c>
      <c r="AD14" s="551"/>
      <c r="AE14" s="551"/>
      <c r="AF14" s="551"/>
      <c r="AG14" s="552"/>
      <c r="AH14" s="550">
        <v>0.5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148</v>
      </c>
      <c r="CU14" s="562"/>
      <c r="CV14" s="562"/>
      <c r="CW14" s="562"/>
      <c r="CX14" s="562"/>
      <c r="CY14" s="562"/>
      <c r="CZ14" s="562"/>
      <c r="DA14" s="563"/>
      <c r="DB14" s="561" t="s">
        <v>149</v>
      </c>
      <c r="DC14" s="562"/>
      <c r="DD14" s="562"/>
      <c r="DE14" s="562"/>
      <c r="DF14" s="562"/>
      <c r="DG14" s="562"/>
      <c r="DH14" s="562"/>
      <c r="DI14" s="563"/>
      <c r="DJ14" s="181"/>
      <c r="DK14" s="181"/>
      <c r="DL14" s="181"/>
      <c r="DM14" s="181"/>
      <c r="DN14" s="181"/>
      <c r="DO14" s="181"/>
    </row>
    <row r="15" spans="1:119" ht="18.75" customHeight="1" x14ac:dyDescent="0.15">
      <c r="A15" s="182"/>
      <c r="B15" s="529"/>
      <c r="C15" s="530"/>
      <c r="D15" s="530"/>
      <c r="E15" s="530"/>
      <c r="F15" s="530"/>
      <c r="G15" s="530"/>
      <c r="H15" s="530"/>
      <c r="I15" s="530"/>
      <c r="J15" s="530"/>
      <c r="K15" s="531"/>
      <c r="L15" s="192"/>
      <c r="M15" s="554" t="s">
        <v>150</v>
      </c>
      <c r="N15" s="555"/>
      <c r="O15" s="555"/>
      <c r="P15" s="555"/>
      <c r="Q15" s="556"/>
      <c r="R15" s="547">
        <v>146279</v>
      </c>
      <c r="S15" s="548"/>
      <c r="T15" s="548"/>
      <c r="U15" s="548"/>
      <c r="V15" s="549"/>
      <c r="W15" s="482" t="s">
        <v>151</v>
      </c>
      <c r="X15" s="483"/>
      <c r="Y15" s="483"/>
      <c r="Z15" s="483"/>
      <c r="AA15" s="483"/>
      <c r="AB15" s="473"/>
      <c r="AC15" s="517">
        <v>8619</v>
      </c>
      <c r="AD15" s="518"/>
      <c r="AE15" s="518"/>
      <c r="AF15" s="518"/>
      <c r="AG15" s="557"/>
      <c r="AH15" s="517">
        <v>9102</v>
      </c>
      <c r="AI15" s="518"/>
      <c r="AJ15" s="518"/>
      <c r="AK15" s="518"/>
      <c r="AL15" s="519"/>
      <c r="AM15" s="495"/>
      <c r="AN15" s="496"/>
      <c r="AO15" s="496"/>
      <c r="AP15" s="496"/>
      <c r="AQ15" s="496"/>
      <c r="AR15" s="496"/>
      <c r="AS15" s="496"/>
      <c r="AT15" s="497"/>
      <c r="AU15" s="498"/>
      <c r="AV15" s="499"/>
      <c r="AW15" s="499"/>
      <c r="AX15" s="499"/>
      <c r="AY15" s="426" t="s">
        <v>152</v>
      </c>
      <c r="AZ15" s="427"/>
      <c r="BA15" s="427"/>
      <c r="BB15" s="427"/>
      <c r="BC15" s="427"/>
      <c r="BD15" s="427"/>
      <c r="BE15" s="427"/>
      <c r="BF15" s="427"/>
      <c r="BG15" s="427"/>
      <c r="BH15" s="427"/>
      <c r="BI15" s="427"/>
      <c r="BJ15" s="427"/>
      <c r="BK15" s="427"/>
      <c r="BL15" s="427"/>
      <c r="BM15" s="428"/>
      <c r="BN15" s="429">
        <v>23045497</v>
      </c>
      <c r="BO15" s="430"/>
      <c r="BP15" s="430"/>
      <c r="BQ15" s="430"/>
      <c r="BR15" s="430"/>
      <c r="BS15" s="430"/>
      <c r="BT15" s="430"/>
      <c r="BU15" s="431"/>
      <c r="BV15" s="429">
        <v>23647054</v>
      </c>
      <c r="BW15" s="430"/>
      <c r="BX15" s="430"/>
      <c r="BY15" s="430"/>
      <c r="BZ15" s="430"/>
      <c r="CA15" s="430"/>
      <c r="CB15" s="430"/>
      <c r="CC15" s="431"/>
      <c r="CD15" s="564" t="s">
        <v>153</v>
      </c>
      <c r="CE15" s="565"/>
      <c r="CF15" s="565"/>
      <c r="CG15" s="565"/>
      <c r="CH15" s="565"/>
      <c r="CI15" s="565"/>
      <c r="CJ15" s="565"/>
      <c r="CK15" s="565"/>
      <c r="CL15" s="565"/>
      <c r="CM15" s="565"/>
      <c r="CN15" s="565"/>
      <c r="CO15" s="565"/>
      <c r="CP15" s="565"/>
      <c r="CQ15" s="565"/>
      <c r="CR15" s="565"/>
      <c r="CS15" s="566"/>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529"/>
      <c r="C16" s="530"/>
      <c r="D16" s="530"/>
      <c r="E16" s="530"/>
      <c r="F16" s="530"/>
      <c r="G16" s="530"/>
      <c r="H16" s="530"/>
      <c r="I16" s="530"/>
      <c r="J16" s="530"/>
      <c r="K16" s="531"/>
      <c r="L16" s="544" t="s">
        <v>154</v>
      </c>
      <c r="M16" s="575"/>
      <c r="N16" s="575"/>
      <c r="O16" s="575"/>
      <c r="P16" s="575"/>
      <c r="Q16" s="576"/>
      <c r="R16" s="567" t="s">
        <v>155</v>
      </c>
      <c r="S16" s="568"/>
      <c r="T16" s="568"/>
      <c r="U16" s="568"/>
      <c r="V16" s="569"/>
      <c r="W16" s="456"/>
      <c r="X16" s="457"/>
      <c r="Y16" s="457"/>
      <c r="Z16" s="457"/>
      <c r="AA16" s="457"/>
      <c r="AB16" s="446"/>
      <c r="AC16" s="550">
        <v>15.2</v>
      </c>
      <c r="AD16" s="551"/>
      <c r="AE16" s="551"/>
      <c r="AF16" s="551"/>
      <c r="AG16" s="552"/>
      <c r="AH16" s="550">
        <v>15.5</v>
      </c>
      <c r="AI16" s="551"/>
      <c r="AJ16" s="551"/>
      <c r="AK16" s="551"/>
      <c r="AL16" s="553"/>
      <c r="AM16" s="495"/>
      <c r="AN16" s="496"/>
      <c r="AO16" s="496"/>
      <c r="AP16" s="496"/>
      <c r="AQ16" s="496"/>
      <c r="AR16" s="496"/>
      <c r="AS16" s="496"/>
      <c r="AT16" s="497"/>
      <c r="AU16" s="498"/>
      <c r="AV16" s="499"/>
      <c r="AW16" s="499"/>
      <c r="AX16" s="499"/>
      <c r="AY16" s="500" t="s">
        <v>156</v>
      </c>
      <c r="AZ16" s="501"/>
      <c r="BA16" s="501"/>
      <c r="BB16" s="501"/>
      <c r="BC16" s="501"/>
      <c r="BD16" s="501"/>
      <c r="BE16" s="501"/>
      <c r="BF16" s="501"/>
      <c r="BG16" s="501"/>
      <c r="BH16" s="501"/>
      <c r="BI16" s="501"/>
      <c r="BJ16" s="501"/>
      <c r="BK16" s="501"/>
      <c r="BL16" s="501"/>
      <c r="BM16" s="502"/>
      <c r="BN16" s="466">
        <v>20793455</v>
      </c>
      <c r="BO16" s="467"/>
      <c r="BP16" s="467"/>
      <c r="BQ16" s="467"/>
      <c r="BR16" s="467"/>
      <c r="BS16" s="467"/>
      <c r="BT16" s="467"/>
      <c r="BU16" s="468"/>
      <c r="BV16" s="466">
        <v>20491603</v>
      </c>
      <c r="BW16" s="467"/>
      <c r="BX16" s="467"/>
      <c r="BY16" s="467"/>
      <c r="BZ16" s="467"/>
      <c r="CA16" s="467"/>
      <c r="CB16" s="467"/>
      <c r="CC16" s="468"/>
      <c r="CD16" s="196"/>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1"/>
      <c r="DK16" s="181"/>
      <c r="DL16" s="181"/>
      <c r="DM16" s="181"/>
      <c r="DN16" s="181"/>
      <c r="DO16" s="181"/>
    </row>
    <row r="17" spans="1:119" ht="18.75" customHeight="1" thickBot="1" x14ac:dyDescent="0.2">
      <c r="A17" s="182"/>
      <c r="B17" s="532"/>
      <c r="C17" s="533"/>
      <c r="D17" s="533"/>
      <c r="E17" s="533"/>
      <c r="F17" s="533"/>
      <c r="G17" s="533"/>
      <c r="H17" s="533"/>
      <c r="I17" s="533"/>
      <c r="J17" s="533"/>
      <c r="K17" s="534"/>
      <c r="L17" s="197"/>
      <c r="M17" s="570" t="s">
        <v>157</v>
      </c>
      <c r="N17" s="571"/>
      <c r="O17" s="571"/>
      <c r="P17" s="571"/>
      <c r="Q17" s="572"/>
      <c r="R17" s="567" t="s">
        <v>158</v>
      </c>
      <c r="S17" s="568"/>
      <c r="T17" s="568"/>
      <c r="U17" s="568"/>
      <c r="V17" s="569"/>
      <c r="W17" s="482" t="s">
        <v>159</v>
      </c>
      <c r="X17" s="483"/>
      <c r="Y17" s="483"/>
      <c r="Z17" s="483"/>
      <c r="AA17" s="483"/>
      <c r="AB17" s="473"/>
      <c r="AC17" s="517">
        <v>47656</v>
      </c>
      <c r="AD17" s="518"/>
      <c r="AE17" s="518"/>
      <c r="AF17" s="518"/>
      <c r="AG17" s="557"/>
      <c r="AH17" s="517">
        <v>49394</v>
      </c>
      <c r="AI17" s="518"/>
      <c r="AJ17" s="518"/>
      <c r="AK17" s="518"/>
      <c r="AL17" s="519"/>
      <c r="AM17" s="495"/>
      <c r="AN17" s="496"/>
      <c r="AO17" s="496"/>
      <c r="AP17" s="496"/>
      <c r="AQ17" s="496"/>
      <c r="AR17" s="496"/>
      <c r="AS17" s="496"/>
      <c r="AT17" s="497"/>
      <c r="AU17" s="498"/>
      <c r="AV17" s="499"/>
      <c r="AW17" s="499"/>
      <c r="AX17" s="499"/>
      <c r="AY17" s="500" t="s">
        <v>160</v>
      </c>
      <c r="AZ17" s="501"/>
      <c r="BA17" s="501"/>
      <c r="BB17" s="501"/>
      <c r="BC17" s="501"/>
      <c r="BD17" s="501"/>
      <c r="BE17" s="501"/>
      <c r="BF17" s="501"/>
      <c r="BG17" s="501"/>
      <c r="BH17" s="501"/>
      <c r="BI17" s="501"/>
      <c r="BJ17" s="501"/>
      <c r="BK17" s="501"/>
      <c r="BL17" s="501"/>
      <c r="BM17" s="502"/>
      <c r="BN17" s="466">
        <v>29837676</v>
      </c>
      <c r="BO17" s="467"/>
      <c r="BP17" s="467"/>
      <c r="BQ17" s="467"/>
      <c r="BR17" s="467"/>
      <c r="BS17" s="467"/>
      <c r="BT17" s="467"/>
      <c r="BU17" s="468"/>
      <c r="BV17" s="466">
        <v>30533213</v>
      </c>
      <c r="BW17" s="467"/>
      <c r="BX17" s="467"/>
      <c r="BY17" s="467"/>
      <c r="BZ17" s="467"/>
      <c r="CA17" s="467"/>
      <c r="CB17" s="467"/>
      <c r="CC17" s="468"/>
      <c r="CD17" s="196"/>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1"/>
      <c r="DK17" s="181"/>
      <c r="DL17" s="181"/>
      <c r="DM17" s="181"/>
      <c r="DN17" s="181"/>
      <c r="DO17" s="181"/>
    </row>
    <row r="18" spans="1:119" ht="18.75" customHeight="1" thickBot="1" x14ac:dyDescent="0.2">
      <c r="A18" s="182"/>
      <c r="B18" s="577" t="s">
        <v>161</v>
      </c>
      <c r="C18" s="509"/>
      <c r="D18" s="509"/>
      <c r="E18" s="578"/>
      <c r="F18" s="578"/>
      <c r="G18" s="578"/>
      <c r="H18" s="578"/>
      <c r="I18" s="578"/>
      <c r="J18" s="578"/>
      <c r="K18" s="578"/>
      <c r="L18" s="579">
        <v>21.01</v>
      </c>
      <c r="M18" s="579"/>
      <c r="N18" s="579"/>
      <c r="O18" s="579"/>
      <c r="P18" s="579"/>
      <c r="Q18" s="579"/>
      <c r="R18" s="580"/>
      <c r="S18" s="580"/>
      <c r="T18" s="580"/>
      <c r="U18" s="580"/>
      <c r="V18" s="581"/>
      <c r="W18" s="484"/>
      <c r="X18" s="485"/>
      <c r="Y18" s="485"/>
      <c r="Z18" s="485"/>
      <c r="AA18" s="485"/>
      <c r="AB18" s="476"/>
      <c r="AC18" s="582">
        <v>84.3</v>
      </c>
      <c r="AD18" s="583"/>
      <c r="AE18" s="583"/>
      <c r="AF18" s="583"/>
      <c r="AG18" s="584"/>
      <c r="AH18" s="582">
        <v>84</v>
      </c>
      <c r="AI18" s="583"/>
      <c r="AJ18" s="583"/>
      <c r="AK18" s="583"/>
      <c r="AL18" s="585"/>
      <c r="AM18" s="495"/>
      <c r="AN18" s="496"/>
      <c r="AO18" s="496"/>
      <c r="AP18" s="496"/>
      <c r="AQ18" s="496"/>
      <c r="AR18" s="496"/>
      <c r="AS18" s="496"/>
      <c r="AT18" s="497"/>
      <c r="AU18" s="498"/>
      <c r="AV18" s="499"/>
      <c r="AW18" s="499"/>
      <c r="AX18" s="499"/>
      <c r="AY18" s="500" t="s">
        <v>162</v>
      </c>
      <c r="AZ18" s="501"/>
      <c r="BA18" s="501"/>
      <c r="BB18" s="501"/>
      <c r="BC18" s="501"/>
      <c r="BD18" s="501"/>
      <c r="BE18" s="501"/>
      <c r="BF18" s="501"/>
      <c r="BG18" s="501"/>
      <c r="BH18" s="501"/>
      <c r="BI18" s="501"/>
      <c r="BJ18" s="501"/>
      <c r="BK18" s="501"/>
      <c r="BL18" s="501"/>
      <c r="BM18" s="502"/>
      <c r="BN18" s="466">
        <v>28229966</v>
      </c>
      <c r="BO18" s="467"/>
      <c r="BP18" s="467"/>
      <c r="BQ18" s="467"/>
      <c r="BR18" s="467"/>
      <c r="BS18" s="467"/>
      <c r="BT18" s="467"/>
      <c r="BU18" s="468"/>
      <c r="BV18" s="466">
        <v>27720674</v>
      </c>
      <c r="BW18" s="467"/>
      <c r="BX18" s="467"/>
      <c r="BY18" s="467"/>
      <c r="BZ18" s="467"/>
      <c r="CA18" s="467"/>
      <c r="CB18" s="467"/>
      <c r="CC18" s="468"/>
      <c r="CD18" s="196"/>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1"/>
      <c r="DK18" s="181"/>
      <c r="DL18" s="181"/>
      <c r="DM18" s="181"/>
      <c r="DN18" s="181"/>
      <c r="DO18" s="181"/>
    </row>
    <row r="19" spans="1:119" ht="18.75" customHeight="1" thickBot="1" x14ac:dyDescent="0.2">
      <c r="A19" s="182"/>
      <c r="B19" s="577" t="s">
        <v>163</v>
      </c>
      <c r="C19" s="509"/>
      <c r="D19" s="509"/>
      <c r="E19" s="578"/>
      <c r="F19" s="578"/>
      <c r="G19" s="578"/>
      <c r="H19" s="578"/>
      <c r="I19" s="578"/>
      <c r="J19" s="578"/>
      <c r="K19" s="578"/>
      <c r="L19" s="586">
        <v>6979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164</v>
      </c>
      <c r="AZ19" s="501"/>
      <c r="BA19" s="501"/>
      <c r="BB19" s="501"/>
      <c r="BC19" s="501"/>
      <c r="BD19" s="501"/>
      <c r="BE19" s="501"/>
      <c r="BF19" s="501"/>
      <c r="BG19" s="501"/>
      <c r="BH19" s="501"/>
      <c r="BI19" s="501"/>
      <c r="BJ19" s="501"/>
      <c r="BK19" s="501"/>
      <c r="BL19" s="501"/>
      <c r="BM19" s="502"/>
      <c r="BN19" s="466">
        <v>37026470</v>
      </c>
      <c r="BO19" s="467"/>
      <c r="BP19" s="467"/>
      <c r="BQ19" s="467"/>
      <c r="BR19" s="467"/>
      <c r="BS19" s="467"/>
      <c r="BT19" s="467"/>
      <c r="BU19" s="468"/>
      <c r="BV19" s="466">
        <v>37760271</v>
      </c>
      <c r="BW19" s="467"/>
      <c r="BX19" s="467"/>
      <c r="BY19" s="467"/>
      <c r="BZ19" s="467"/>
      <c r="CA19" s="467"/>
      <c r="CB19" s="467"/>
      <c r="CC19" s="468"/>
      <c r="CD19" s="196"/>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1"/>
      <c r="DK19" s="181"/>
      <c r="DL19" s="181"/>
      <c r="DM19" s="181"/>
      <c r="DN19" s="181"/>
      <c r="DO19" s="181"/>
    </row>
    <row r="20" spans="1:119" ht="18.75" customHeight="1" thickBot="1" x14ac:dyDescent="0.2">
      <c r="A20" s="182"/>
      <c r="B20" s="577" t="s">
        <v>165</v>
      </c>
      <c r="C20" s="509"/>
      <c r="D20" s="509"/>
      <c r="E20" s="578"/>
      <c r="F20" s="578"/>
      <c r="G20" s="578"/>
      <c r="H20" s="578"/>
      <c r="I20" s="578"/>
      <c r="J20" s="578"/>
      <c r="K20" s="578"/>
      <c r="L20" s="586">
        <v>65461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196"/>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1"/>
      <c r="DK20" s="181"/>
      <c r="DL20" s="181"/>
      <c r="DM20" s="181"/>
      <c r="DN20" s="181"/>
      <c r="DO20" s="181"/>
    </row>
    <row r="21" spans="1:119" ht="18.75" customHeight="1" x14ac:dyDescent="0.15">
      <c r="A21" s="182"/>
      <c r="B21" s="597" t="s">
        <v>166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196"/>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1"/>
      <c r="DK21" s="181"/>
      <c r="DL21" s="181"/>
      <c r="DM21" s="181"/>
      <c r="DN21" s="181"/>
      <c r="DO21" s="181"/>
    </row>
    <row r="22" spans="1:119" ht="18.75" customHeight="1" thickBot="1" x14ac:dyDescent="0.2">
      <c r="A22" s="182"/>
      <c r="B22" s="600" t="s">
        <v>167</v>
      </c>
      <c r="C22" s="601"/>
      <c r="D22" s="602"/>
      <c r="E22" s="478" t="s">
        <v>1</v>
      </c>
      <c r="F22" s="483"/>
      <c r="G22" s="483"/>
      <c r="H22" s="483"/>
      <c r="I22" s="483"/>
      <c r="J22" s="483"/>
      <c r="K22" s="473"/>
      <c r="L22" s="478" t="s">
        <v>168</v>
      </c>
      <c r="M22" s="483"/>
      <c r="N22" s="483"/>
      <c r="O22" s="483"/>
      <c r="P22" s="473"/>
      <c r="Q22" s="609" t="s">
        <v>169</v>
      </c>
      <c r="R22" s="610"/>
      <c r="S22" s="610"/>
      <c r="T22" s="610"/>
      <c r="U22" s="610"/>
      <c r="V22" s="611"/>
      <c r="W22" s="615" t="s">
        <v>170</v>
      </c>
      <c r="X22" s="601"/>
      <c r="Y22" s="602"/>
      <c r="Z22" s="478" t="s">
        <v>1</v>
      </c>
      <c r="AA22" s="483"/>
      <c r="AB22" s="483"/>
      <c r="AC22" s="483"/>
      <c r="AD22" s="483"/>
      <c r="AE22" s="483"/>
      <c r="AF22" s="483"/>
      <c r="AG22" s="473"/>
      <c r="AH22" s="628" t="s">
        <v>171</v>
      </c>
      <c r="AI22" s="483"/>
      <c r="AJ22" s="483"/>
      <c r="AK22" s="483"/>
      <c r="AL22" s="473"/>
      <c r="AM22" s="628" t="s">
        <v>172</v>
      </c>
      <c r="AN22" s="629"/>
      <c r="AO22" s="629"/>
      <c r="AP22" s="629"/>
      <c r="AQ22" s="629"/>
      <c r="AR22" s="630"/>
      <c r="AS22" s="609" t="s">
        <v>169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196"/>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1"/>
      <c r="DK22" s="181"/>
      <c r="DL22" s="181"/>
      <c r="DM22" s="181"/>
      <c r="DN22" s="181"/>
      <c r="DO22" s="181"/>
    </row>
    <row r="23" spans="1:119" ht="18.75" customHeight="1" x14ac:dyDescent="0.15">
      <c r="A23" s="182"/>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173</v>
      </c>
      <c r="AZ23" s="427"/>
      <c r="BA23" s="427"/>
      <c r="BB23" s="427"/>
      <c r="BC23" s="427"/>
      <c r="BD23" s="427"/>
      <c r="BE23" s="427"/>
      <c r="BF23" s="427"/>
      <c r="BG23" s="427"/>
      <c r="BH23" s="427"/>
      <c r="BI23" s="427"/>
      <c r="BJ23" s="427"/>
      <c r="BK23" s="427"/>
      <c r="BL23" s="427"/>
      <c r="BM23" s="428"/>
      <c r="BN23" s="466">
        <v>14024838</v>
      </c>
      <c r="BO23" s="467"/>
      <c r="BP23" s="467"/>
      <c r="BQ23" s="467"/>
      <c r="BR23" s="467"/>
      <c r="BS23" s="467"/>
      <c r="BT23" s="467"/>
      <c r="BU23" s="468"/>
      <c r="BV23" s="466">
        <v>15358403</v>
      </c>
      <c r="BW23" s="467"/>
      <c r="BX23" s="467"/>
      <c r="BY23" s="467"/>
      <c r="BZ23" s="467"/>
      <c r="CA23" s="467"/>
      <c r="CB23" s="467"/>
      <c r="CC23" s="468"/>
      <c r="CD23" s="196"/>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1"/>
      <c r="DK23" s="181"/>
      <c r="DL23" s="181"/>
      <c r="DM23" s="181"/>
      <c r="DN23" s="181"/>
      <c r="DO23" s="181"/>
    </row>
    <row r="24" spans="1:119" ht="18.75" customHeight="1" thickBot="1" x14ac:dyDescent="0.2">
      <c r="A24" s="182"/>
      <c r="B24" s="603"/>
      <c r="C24" s="604"/>
      <c r="D24" s="605"/>
      <c r="E24" s="516" t="s">
        <v>174</v>
      </c>
      <c r="F24" s="496"/>
      <c r="G24" s="496"/>
      <c r="H24" s="496"/>
      <c r="I24" s="496"/>
      <c r="J24" s="496"/>
      <c r="K24" s="497"/>
      <c r="L24" s="517">
        <v>1</v>
      </c>
      <c r="M24" s="518"/>
      <c r="N24" s="518"/>
      <c r="O24" s="518"/>
      <c r="P24" s="557"/>
      <c r="Q24" s="517">
        <v>9506</v>
      </c>
      <c r="R24" s="518"/>
      <c r="S24" s="518"/>
      <c r="T24" s="518"/>
      <c r="U24" s="518"/>
      <c r="V24" s="557"/>
      <c r="W24" s="616"/>
      <c r="X24" s="604"/>
      <c r="Y24" s="605"/>
      <c r="Z24" s="516" t="s">
        <v>175</v>
      </c>
      <c r="AA24" s="496"/>
      <c r="AB24" s="496"/>
      <c r="AC24" s="496"/>
      <c r="AD24" s="496"/>
      <c r="AE24" s="496"/>
      <c r="AF24" s="496"/>
      <c r="AG24" s="497"/>
      <c r="AH24" s="517">
        <v>774</v>
      </c>
      <c r="AI24" s="518"/>
      <c r="AJ24" s="518"/>
      <c r="AK24" s="518"/>
      <c r="AL24" s="557"/>
      <c r="AM24" s="517">
        <v>2345994</v>
      </c>
      <c r="AN24" s="518"/>
      <c r="AO24" s="518"/>
      <c r="AP24" s="518"/>
      <c r="AQ24" s="518"/>
      <c r="AR24" s="557"/>
      <c r="AS24" s="517">
        <v>3031</v>
      </c>
      <c r="AT24" s="518"/>
      <c r="AU24" s="518"/>
      <c r="AV24" s="518"/>
      <c r="AW24" s="518"/>
      <c r="AX24" s="519"/>
      <c r="AY24" s="636" t="s">
        <v>176</v>
      </c>
      <c r="AZ24" s="637"/>
      <c r="BA24" s="637"/>
      <c r="BB24" s="637"/>
      <c r="BC24" s="637"/>
      <c r="BD24" s="637"/>
      <c r="BE24" s="637"/>
      <c r="BF24" s="637"/>
      <c r="BG24" s="637"/>
      <c r="BH24" s="637"/>
      <c r="BI24" s="637"/>
      <c r="BJ24" s="637"/>
      <c r="BK24" s="637"/>
      <c r="BL24" s="637"/>
      <c r="BM24" s="638"/>
      <c r="BN24" s="466">
        <v>8580131</v>
      </c>
      <c r="BO24" s="467"/>
      <c r="BP24" s="467"/>
      <c r="BQ24" s="467"/>
      <c r="BR24" s="467"/>
      <c r="BS24" s="467"/>
      <c r="BT24" s="467"/>
      <c r="BU24" s="468"/>
      <c r="BV24" s="466">
        <v>9297626</v>
      </c>
      <c r="BW24" s="467"/>
      <c r="BX24" s="467"/>
      <c r="BY24" s="467"/>
      <c r="BZ24" s="467"/>
      <c r="CA24" s="467"/>
      <c r="CB24" s="467"/>
      <c r="CC24" s="468"/>
      <c r="CD24" s="196"/>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1"/>
      <c r="DK24" s="181"/>
      <c r="DL24" s="181"/>
      <c r="DM24" s="181"/>
      <c r="DN24" s="181"/>
      <c r="DO24" s="181"/>
    </row>
    <row r="25" spans="1:119" s="181" customFormat="1" ht="18.75" customHeight="1" x14ac:dyDescent="0.15">
      <c r="A25" s="182"/>
      <c r="B25" s="603"/>
      <c r="C25" s="604"/>
      <c r="D25" s="605"/>
      <c r="E25" s="516" t="s">
        <v>177</v>
      </c>
      <c r="F25" s="496"/>
      <c r="G25" s="496"/>
      <c r="H25" s="496"/>
      <c r="I25" s="496"/>
      <c r="J25" s="496"/>
      <c r="K25" s="497"/>
      <c r="L25" s="517">
        <v>2</v>
      </c>
      <c r="M25" s="518"/>
      <c r="N25" s="518"/>
      <c r="O25" s="518"/>
      <c r="P25" s="557"/>
      <c r="Q25" s="517">
        <v>8308</v>
      </c>
      <c r="R25" s="518"/>
      <c r="S25" s="518"/>
      <c r="T25" s="518"/>
      <c r="U25" s="518"/>
      <c r="V25" s="557"/>
      <c r="W25" s="616"/>
      <c r="X25" s="604"/>
      <c r="Y25" s="605"/>
      <c r="Z25" s="516" t="s">
        <v>178</v>
      </c>
      <c r="AA25" s="496"/>
      <c r="AB25" s="496"/>
      <c r="AC25" s="496"/>
      <c r="AD25" s="496"/>
      <c r="AE25" s="496"/>
      <c r="AF25" s="496"/>
      <c r="AG25" s="497"/>
      <c r="AH25" s="517" t="s">
        <v>179</v>
      </c>
      <c r="AI25" s="518"/>
      <c r="AJ25" s="518"/>
      <c r="AK25" s="518"/>
      <c r="AL25" s="557"/>
      <c r="AM25" s="517" t="s">
        <v>179</v>
      </c>
      <c r="AN25" s="518"/>
      <c r="AO25" s="518"/>
      <c r="AP25" s="518"/>
      <c r="AQ25" s="518"/>
      <c r="AR25" s="557"/>
      <c r="AS25" s="517" t="s">
        <v>179</v>
      </c>
      <c r="AT25" s="518"/>
      <c r="AU25" s="518"/>
      <c r="AV25" s="518"/>
      <c r="AW25" s="518"/>
      <c r="AX25" s="519"/>
      <c r="AY25" s="426" t="s">
        <v>180</v>
      </c>
      <c r="AZ25" s="427"/>
      <c r="BA25" s="427"/>
      <c r="BB25" s="427"/>
      <c r="BC25" s="427"/>
      <c r="BD25" s="427"/>
      <c r="BE25" s="427"/>
      <c r="BF25" s="427"/>
      <c r="BG25" s="427"/>
      <c r="BH25" s="427"/>
      <c r="BI25" s="427"/>
      <c r="BJ25" s="427"/>
      <c r="BK25" s="427"/>
      <c r="BL25" s="427"/>
      <c r="BM25" s="428"/>
      <c r="BN25" s="429">
        <v>12197145</v>
      </c>
      <c r="BO25" s="430"/>
      <c r="BP25" s="430"/>
      <c r="BQ25" s="430"/>
      <c r="BR25" s="430"/>
      <c r="BS25" s="430"/>
      <c r="BT25" s="430"/>
      <c r="BU25" s="431"/>
      <c r="BV25" s="429">
        <v>11846360</v>
      </c>
      <c r="BW25" s="430"/>
      <c r="BX25" s="430"/>
      <c r="BY25" s="430"/>
      <c r="BZ25" s="430"/>
      <c r="CA25" s="430"/>
      <c r="CB25" s="430"/>
      <c r="CC25" s="431"/>
      <c r="CD25" s="196"/>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1" customFormat="1" ht="18.75" customHeight="1" x14ac:dyDescent="0.15">
      <c r="A26" s="182"/>
      <c r="B26" s="603"/>
      <c r="C26" s="604"/>
      <c r="D26" s="605"/>
      <c r="E26" s="516" t="s">
        <v>181</v>
      </c>
      <c r="F26" s="496"/>
      <c r="G26" s="496"/>
      <c r="H26" s="496"/>
      <c r="I26" s="496"/>
      <c r="J26" s="496"/>
      <c r="K26" s="497"/>
      <c r="L26" s="517">
        <v>1</v>
      </c>
      <c r="M26" s="518"/>
      <c r="N26" s="518"/>
      <c r="O26" s="518"/>
      <c r="P26" s="557"/>
      <c r="Q26" s="517">
        <v>7893</v>
      </c>
      <c r="R26" s="518"/>
      <c r="S26" s="518"/>
      <c r="T26" s="518"/>
      <c r="U26" s="518"/>
      <c r="V26" s="557"/>
      <c r="W26" s="616"/>
      <c r="X26" s="604"/>
      <c r="Y26" s="605"/>
      <c r="Z26" s="516" t="s">
        <v>182</v>
      </c>
      <c r="AA26" s="626"/>
      <c r="AB26" s="626"/>
      <c r="AC26" s="626"/>
      <c r="AD26" s="626"/>
      <c r="AE26" s="626"/>
      <c r="AF26" s="626"/>
      <c r="AG26" s="627"/>
      <c r="AH26" s="517">
        <v>34</v>
      </c>
      <c r="AI26" s="518"/>
      <c r="AJ26" s="518"/>
      <c r="AK26" s="518"/>
      <c r="AL26" s="557"/>
      <c r="AM26" s="517">
        <v>108528</v>
      </c>
      <c r="AN26" s="518"/>
      <c r="AO26" s="518"/>
      <c r="AP26" s="518"/>
      <c r="AQ26" s="518"/>
      <c r="AR26" s="557"/>
      <c r="AS26" s="517">
        <v>3192</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v>20000</v>
      </c>
      <c r="BO26" s="467"/>
      <c r="BP26" s="467"/>
      <c r="BQ26" s="467"/>
      <c r="BR26" s="467"/>
      <c r="BS26" s="467"/>
      <c r="BT26" s="467"/>
      <c r="BU26" s="468"/>
      <c r="BV26" s="466">
        <v>20000</v>
      </c>
      <c r="BW26" s="467"/>
      <c r="BX26" s="467"/>
      <c r="BY26" s="467"/>
      <c r="BZ26" s="467"/>
      <c r="CA26" s="467"/>
      <c r="CB26" s="467"/>
      <c r="CC26" s="468"/>
      <c r="CD26" s="196"/>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2"/>
      <c r="B27" s="603"/>
      <c r="C27" s="604"/>
      <c r="D27" s="605"/>
      <c r="E27" s="516" t="s">
        <v>184</v>
      </c>
      <c r="F27" s="496"/>
      <c r="G27" s="496"/>
      <c r="H27" s="496"/>
      <c r="I27" s="496"/>
      <c r="J27" s="496"/>
      <c r="K27" s="497"/>
      <c r="L27" s="517">
        <v>1</v>
      </c>
      <c r="M27" s="518"/>
      <c r="N27" s="518"/>
      <c r="O27" s="518"/>
      <c r="P27" s="557"/>
      <c r="Q27" s="517">
        <v>5796</v>
      </c>
      <c r="R27" s="518"/>
      <c r="S27" s="518"/>
      <c r="T27" s="518"/>
      <c r="U27" s="518"/>
      <c r="V27" s="557"/>
      <c r="W27" s="616"/>
      <c r="X27" s="604"/>
      <c r="Y27" s="605"/>
      <c r="Z27" s="516" t="s">
        <v>185</v>
      </c>
      <c r="AA27" s="496"/>
      <c r="AB27" s="496"/>
      <c r="AC27" s="496"/>
      <c r="AD27" s="496"/>
      <c r="AE27" s="496"/>
      <c r="AF27" s="496"/>
      <c r="AG27" s="497"/>
      <c r="AH27" s="517">
        <v>3</v>
      </c>
      <c r="AI27" s="518"/>
      <c r="AJ27" s="518"/>
      <c r="AK27" s="518"/>
      <c r="AL27" s="557"/>
      <c r="AM27" s="517">
        <v>13299</v>
      </c>
      <c r="AN27" s="518"/>
      <c r="AO27" s="518"/>
      <c r="AP27" s="518"/>
      <c r="AQ27" s="518"/>
      <c r="AR27" s="557"/>
      <c r="AS27" s="517">
        <v>4433</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t="s">
        <v>139</v>
      </c>
      <c r="BO27" s="640"/>
      <c r="BP27" s="640"/>
      <c r="BQ27" s="640"/>
      <c r="BR27" s="640"/>
      <c r="BS27" s="640"/>
      <c r="BT27" s="640"/>
      <c r="BU27" s="641"/>
      <c r="BV27" s="639" t="s">
        <v>179</v>
      </c>
      <c r="BW27" s="640"/>
      <c r="BX27" s="640"/>
      <c r="BY27" s="640"/>
      <c r="BZ27" s="640"/>
      <c r="CA27" s="640"/>
      <c r="CB27" s="640"/>
      <c r="CC27" s="641"/>
      <c r="CD27" s="198"/>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1"/>
      <c r="DK27" s="181"/>
      <c r="DL27" s="181"/>
      <c r="DM27" s="181"/>
      <c r="DN27" s="181"/>
      <c r="DO27" s="181"/>
    </row>
    <row r="28" spans="1:119" ht="18.75" customHeight="1" x14ac:dyDescent="0.15">
      <c r="A28" s="182"/>
      <c r="B28" s="603"/>
      <c r="C28" s="604"/>
      <c r="D28" s="605"/>
      <c r="E28" s="516" t="s">
        <v>187</v>
      </c>
      <c r="F28" s="496"/>
      <c r="G28" s="496"/>
      <c r="H28" s="496"/>
      <c r="I28" s="496"/>
      <c r="J28" s="496"/>
      <c r="K28" s="497"/>
      <c r="L28" s="517">
        <v>1</v>
      </c>
      <c r="M28" s="518"/>
      <c r="N28" s="518"/>
      <c r="O28" s="518"/>
      <c r="P28" s="557"/>
      <c r="Q28" s="517">
        <v>5291</v>
      </c>
      <c r="R28" s="518"/>
      <c r="S28" s="518"/>
      <c r="T28" s="518"/>
      <c r="U28" s="518"/>
      <c r="V28" s="557"/>
      <c r="W28" s="616"/>
      <c r="X28" s="604"/>
      <c r="Y28" s="605"/>
      <c r="Z28" s="516" t="s">
        <v>188</v>
      </c>
      <c r="AA28" s="496"/>
      <c r="AB28" s="496"/>
      <c r="AC28" s="496"/>
      <c r="AD28" s="496"/>
      <c r="AE28" s="496"/>
      <c r="AF28" s="496"/>
      <c r="AG28" s="497"/>
      <c r="AH28" s="517" t="s">
        <v>189</v>
      </c>
      <c r="AI28" s="518"/>
      <c r="AJ28" s="518"/>
      <c r="AK28" s="518"/>
      <c r="AL28" s="557"/>
      <c r="AM28" s="517" t="s">
        <v>131</v>
      </c>
      <c r="AN28" s="518"/>
      <c r="AO28" s="518"/>
      <c r="AP28" s="518"/>
      <c r="AQ28" s="518"/>
      <c r="AR28" s="557"/>
      <c r="AS28" s="517" t="s">
        <v>190</v>
      </c>
      <c r="AT28" s="518"/>
      <c r="AU28" s="518"/>
      <c r="AV28" s="518"/>
      <c r="AW28" s="518"/>
      <c r="AX28" s="519"/>
      <c r="AY28" s="642" t="s">
        <v>191</v>
      </c>
      <c r="AZ28" s="643"/>
      <c r="BA28" s="643"/>
      <c r="BB28" s="644"/>
      <c r="BC28" s="426" t="s">
        <v>48</v>
      </c>
      <c r="BD28" s="427"/>
      <c r="BE28" s="427"/>
      <c r="BF28" s="427"/>
      <c r="BG28" s="427"/>
      <c r="BH28" s="427"/>
      <c r="BI28" s="427"/>
      <c r="BJ28" s="427"/>
      <c r="BK28" s="427"/>
      <c r="BL28" s="427"/>
      <c r="BM28" s="428"/>
      <c r="BN28" s="429">
        <v>4003069</v>
      </c>
      <c r="BO28" s="430"/>
      <c r="BP28" s="430"/>
      <c r="BQ28" s="430"/>
      <c r="BR28" s="430"/>
      <c r="BS28" s="430"/>
      <c r="BT28" s="430"/>
      <c r="BU28" s="431"/>
      <c r="BV28" s="429">
        <v>3562459</v>
      </c>
      <c r="BW28" s="430"/>
      <c r="BX28" s="430"/>
      <c r="BY28" s="430"/>
      <c r="BZ28" s="430"/>
      <c r="CA28" s="430"/>
      <c r="CB28" s="430"/>
      <c r="CC28" s="431"/>
      <c r="CD28" s="196"/>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1"/>
      <c r="DK28" s="181"/>
      <c r="DL28" s="181"/>
      <c r="DM28" s="181"/>
      <c r="DN28" s="181"/>
      <c r="DO28" s="181"/>
    </row>
    <row r="29" spans="1:119" ht="18.75" customHeight="1" x14ac:dyDescent="0.15">
      <c r="A29" s="182"/>
      <c r="B29" s="603"/>
      <c r="C29" s="604"/>
      <c r="D29" s="605"/>
      <c r="E29" s="516" t="s">
        <v>192</v>
      </c>
      <c r="F29" s="496"/>
      <c r="G29" s="496"/>
      <c r="H29" s="496"/>
      <c r="I29" s="496"/>
      <c r="J29" s="496"/>
      <c r="K29" s="497"/>
      <c r="L29" s="517">
        <v>24</v>
      </c>
      <c r="M29" s="518"/>
      <c r="N29" s="518"/>
      <c r="O29" s="518"/>
      <c r="P29" s="557"/>
      <c r="Q29" s="517">
        <v>4945</v>
      </c>
      <c r="R29" s="518"/>
      <c r="S29" s="518"/>
      <c r="T29" s="518"/>
      <c r="U29" s="518"/>
      <c r="V29" s="557"/>
      <c r="W29" s="617"/>
      <c r="X29" s="618"/>
      <c r="Y29" s="619"/>
      <c r="Z29" s="516" t="s">
        <v>193</v>
      </c>
      <c r="AA29" s="496"/>
      <c r="AB29" s="496"/>
      <c r="AC29" s="496"/>
      <c r="AD29" s="496"/>
      <c r="AE29" s="496"/>
      <c r="AF29" s="496"/>
      <c r="AG29" s="497"/>
      <c r="AH29" s="517">
        <v>777</v>
      </c>
      <c r="AI29" s="518"/>
      <c r="AJ29" s="518"/>
      <c r="AK29" s="518"/>
      <c r="AL29" s="557"/>
      <c r="AM29" s="517">
        <v>2359293</v>
      </c>
      <c r="AN29" s="518"/>
      <c r="AO29" s="518"/>
      <c r="AP29" s="518"/>
      <c r="AQ29" s="518"/>
      <c r="AR29" s="557"/>
      <c r="AS29" s="517">
        <v>3036</v>
      </c>
      <c r="AT29" s="518"/>
      <c r="AU29" s="518"/>
      <c r="AV29" s="518"/>
      <c r="AW29" s="518"/>
      <c r="AX29" s="519"/>
      <c r="AY29" s="645"/>
      <c r="AZ29" s="646"/>
      <c r="BA29" s="646"/>
      <c r="BB29" s="647"/>
      <c r="BC29" s="500" t="s">
        <v>194</v>
      </c>
      <c r="BD29" s="501"/>
      <c r="BE29" s="501"/>
      <c r="BF29" s="501"/>
      <c r="BG29" s="501"/>
      <c r="BH29" s="501"/>
      <c r="BI29" s="501"/>
      <c r="BJ29" s="501"/>
      <c r="BK29" s="501"/>
      <c r="BL29" s="501"/>
      <c r="BM29" s="502"/>
      <c r="BN29" s="466" t="s">
        <v>179</v>
      </c>
      <c r="BO29" s="467"/>
      <c r="BP29" s="467"/>
      <c r="BQ29" s="467"/>
      <c r="BR29" s="467"/>
      <c r="BS29" s="467"/>
      <c r="BT29" s="467"/>
      <c r="BU29" s="468"/>
      <c r="BV29" s="466" t="s">
        <v>179</v>
      </c>
      <c r="BW29" s="467"/>
      <c r="BX29" s="467"/>
      <c r="BY29" s="467"/>
      <c r="BZ29" s="467"/>
      <c r="CA29" s="467"/>
      <c r="CB29" s="467"/>
      <c r="CC29" s="468"/>
      <c r="CD29" s="198"/>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1"/>
      <c r="DK29" s="181"/>
      <c r="DL29" s="181"/>
      <c r="DM29" s="181"/>
      <c r="DN29" s="181"/>
      <c r="DO29" s="181"/>
    </row>
    <row r="30" spans="1:119" ht="18.75" customHeight="1" thickBot="1" x14ac:dyDescent="0.2">
      <c r="A30" s="182"/>
      <c r="B30" s="606"/>
      <c r="C30" s="607"/>
      <c r="D30" s="608"/>
      <c r="E30" s="520"/>
      <c r="F30" s="521"/>
      <c r="G30" s="521"/>
      <c r="H30" s="521"/>
      <c r="I30" s="521"/>
      <c r="J30" s="521"/>
      <c r="K30" s="522"/>
      <c r="L30" s="620"/>
      <c r="M30" s="621"/>
      <c r="N30" s="621"/>
      <c r="O30" s="621"/>
      <c r="P30" s="622"/>
      <c r="Q30" s="620"/>
      <c r="R30" s="621"/>
      <c r="S30" s="621"/>
      <c r="T30" s="621"/>
      <c r="U30" s="621"/>
      <c r="V30" s="622"/>
      <c r="W30" s="623" t="s">
        <v>195</v>
      </c>
      <c r="X30" s="624"/>
      <c r="Y30" s="624"/>
      <c r="Z30" s="624"/>
      <c r="AA30" s="624"/>
      <c r="AB30" s="624"/>
      <c r="AC30" s="624"/>
      <c r="AD30" s="624"/>
      <c r="AE30" s="624"/>
      <c r="AF30" s="624"/>
      <c r="AG30" s="625"/>
      <c r="AH30" s="582">
        <v>100.1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15143796</v>
      </c>
      <c r="BO30" s="640"/>
      <c r="BP30" s="640"/>
      <c r="BQ30" s="640"/>
      <c r="BR30" s="640"/>
      <c r="BS30" s="640"/>
      <c r="BT30" s="640"/>
      <c r="BU30" s="641"/>
      <c r="BV30" s="639">
        <v>13019511</v>
      </c>
      <c r="BW30" s="640"/>
      <c r="BX30" s="640"/>
      <c r="BY30" s="640"/>
      <c r="BZ30" s="640"/>
      <c r="CA30" s="640"/>
      <c r="CB30" s="640"/>
      <c r="CC30" s="641"/>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196</v>
      </c>
      <c r="D32" s="209"/>
      <c r="E32" s="209"/>
      <c r="F32" s="206"/>
      <c r="G32" s="206"/>
      <c r="H32" s="206"/>
      <c r="I32" s="206"/>
      <c r="J32" s="206"/>
      <c r="K32" s="206"/>
      <c r="L32" s="206"/>
      <c r="M32" s="206"/>
      <c r="N32" s="206"/>
      <c r="O32" s="206"/>
      <c r="P32" s="206"/>
      <c r="Q32" s="206"/>
      <c r="R32" s="206"/>
      <c r="S32" s="206"/>
      <c r="T32" s="206"/>
      <c r="U32" s="206" t="s">
        <v>197</v>
      </c>
      <c r="V32" s="206"/>
      <c r="W32" s="206"/>
      <c r="X32" s="206"/>
      <c r="Y32" s="206"/>
      <c r="Z32" s="206"/>
      <c r="AA32" s="206"/>
      <c r="AB32" s="206"/>
      <c r="AC32" s="206"/>
      <c r="AD32" s="206"/>
      <c r="AE32" s="206"/>
      <c r="AF32" s="206"/>
      <c r="AG32" s="206"/>
      <c r="AH32" s="206"/>
      <c r="AI32" s="206"/>
      <c r="AJ32" s="206"/>
      <c r="AK32" s="206"/>
      <c r="AL32" s="206"/>
      <c r="AM32" s="210" t="s">
        <v>198</v>
      </c>
      <c r="AN32" s="206"/>
      <c r="AO32" s="206"/>
      <c r="AP32" s="206"/>
      <c r="AQ32" s="206"/>
      <c r="AR32" s="206"/>
      <c r="AS32" s="210"/>
      <c r="AT32" s="210"/>
      <c r="AU32" s="210"/>
      <c r="AV32" s="210"/>
      <c r="AW32" s="210"/>
      <c r="AX32" s="210"/>
      <c r="AY32" s="210"/>
      <c r="AZ32" s="210"/>
      <c r="BA32" s="210"/>
      <c r="BB32" s="206"/>
      <c r="BC32" s="210"/>
      <c r="BD32" s="206"/>
      <c r="BE32" s="210" t="s">
        <v>199</v>
      </c>
      <c r="BF32" s="206"/>
      <c r="BG32" s="206"/>
      <c r="BH32" s="206"/>
      <c r="BI32" s="206"/>
      <c r="BJ32" s="210"/>
      <c r="BK32" s="210"/>
      <c r="BL32" s="210"/>
      <c r="BM32" s="210"/>
      <c r="BN32" s="210"/>
      <c r="BO32" s="210"/>
      <c r="BP32" s="210"/>
      <c r="BQ32" s="210"/>
      <c r="BR32" s="206"/>
      <c r="BS32" s="206"/>
      <c r="BT32" s="206"/>
      <c r="BU32" s="206"/>
      <c r="BV32" s="206"/>
      <c r="BW32" s="206" t="s">
        <v>200</v>
      </c>
      <c r="BX32" s="206"/>
      <c r="BY32" s="206"/>
      <c r="BZ32" s="206"/>
      <c r="CA32" s="206"/>
      <c r="CB32" s="210"/>
      <c r="CC32" s="210"/>
      <c r="CD32" s="210"/>
      <c r="CE32" s="210"/>
      <c r="CF32" s="210"/>
      <c r="CG32" s="210"/>
      <c r="CH32" s="210"/>
      <c r="CI32" s="210"/>
      <c r="CJ32" s="210"/>
      <c r="CK32" s="210"/>
      <c r="CL32" s="210"/>
      <c r="CM32" s="210"/>
      <c r="CN32" s="210"/>
      <c r="CO32" s="210" t="s">
        <v>201</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490" t="s">
        <v>202</v>
      </c>
      <c r="D33" s="490"/>
      <c r="E33" s="455" t="s">
        <v>203</v>
      </c>
      <c r="F33" s="455"/>
      <c r="G33" s="455"/>
      <c r="H33" s="455"/>
      <c r="I33" s="455"/>
      <c r="J33" s="455"/>
      <c r="K33" s="455"/>
      <c r="L33" s="455"/>
      <c r="M33" s="455"/>
      <c r="N33" s="455"/>
      <c r="O33" s="455"/>
      <c r="P33" s="455"/>
      <c r="Q33" s="455"/>
      <c r="R33" s="455"/>
      <c r="S33" s="455"/>
      <c r="T33" s="211"/>
      <c r="U33" s="490" t="s">
        <v>202</v>
      </c>
      <c r="V33" s="490"/>
      <c r="W33" s="455" t="s">
        <v>203</v>
      </c>
      <c r="X33" s="455"/>
      <c r="Y33" s="455"/>
      <c r="Z33" s="455"/>
      <c r="AA33" s="455"/>
      <c r="AB33" s="455"/>
      <c r="AC33" s="455"/>
      <c r="AD33" s="455"/>
      <c r="AE33" s="455"/>
      <c r="AF33" s="455"/>
      <c r="AG33" s="455"/>
      <c r="AH33" s="455"/>
      <c r="AI33" s="455"/>
      <c r="AJ33" s="455"/>
      <c r="AK33" s="455"/>
      <c r="AL33" s="211"/>
      <c r="AM33" s="490" t="s">
        <v>202</v>
      </c>
      <c r="AN33" s="490"/>
      <c r="AO33" s="455" t="s">
        <v>203</v>
      </c>
      <c r="AP33" s="455"/>
      <c r="AQ33" s="455"/>
      <c r="AR33" s="455"/>
      <c r="AS33" s="455"/>
      <c r="AT33" s="455"/>
      <c r="AU33" s="455"/>
      <c r="AV33" s="455"/>
      <c r="AW33" s="455"/>
      <c r="AX33" s="455"/>
      <c r="AY33" s="455"/>
      <c r="AZ33" s="455"/>
      <c r="BA33" s="455"/>
      <c r="BB33" s="455"/>
      <c r="BC33" s="455"/>
      <c r="BD33" s="212"/>
      <c r="BE33" s="455" t="s">
        <v>204</v>
      </c>
      <c r="BF33" s="455"/>
      <c r="BG33" s="455" t="s">
        <v>205</v>
      </c>
      <c r="BH33" s="455"/>
      <c r="BI33" s="455"/>
      <c r="BJ33" s="455"/>
      <c r="BK33" s="455"/>
      <c r="BL33" s="455"/>
      <c r="BM33" s="455"/>
      <c r="BN33" s="455"/>
      <c r="BO33" s="455"/>
      <c r="BP33" s="455"/>
      <c r="BQ33" s="455"/>
      <c r="BR33" s="455"/>
      <c r="BS33" s="455"/>
      <c r="BT33" s="455"/>
      <c r="BU33" s="455"/>
      <c r="BV33" s="212"/>
      <c r="BW33" s="490" t="s">
        <v>204</v>
      </c>
      <c r="BX33" s="490"/>
      <c r="BY33" s="455" t="s">
        <v>206</v>
      </c>
      <c r="BZ33" s="455"/>
      <c r="CA33" s="455"/>
      <c r="CB33" s="455"/>
      <c r="CC33" s="455"/>
      <c r="CD33" s="455"/>
      <c r="CE33" s="455"/>
      <c r="CF33" s="455"/>
      <c r="CG33" s="455"/>
      <c r="CH33" s="455"/>
      <c r="CI33" s="455"/>
      <c r="CJ33" s="455"/>
      <c r="CK33" s="455"/>
      <c r="CL33" s="455"/>
      <c r="CM33" s="455"/>
      <c r="CN33" s="211"/>
      <c r="CO33" s="490" t="s">
        <v>207</v>
      </c>
      <c r="CP33" s="490"/>
      <c r="CQ33" s="455" t="s">
        <v>208</v>
      </c>
      <c r="CR33" s="455"/>
      <c r="CS33" s="455"/>
      <c r="CT33" s="455"/>
      <c r="CU33" s="455"/>
      <c r="CV33" s="455"/>
      <c r="CW33" s="455"/>
      <c r="CX33" s="455"/>
      <c r="CY33" s="455"/>
      <c r="CZ33" s="455"/>
      <c r="DA33" s="455"/>
      <c r="DB33" s="455"/>
      <c r="DC33" s="455"/>
      <c r="DD33" s="455"/>
      <c r="DE33" s="455"/>
      <c r="DF33" s="211"/>
      <c r="DG33" s="651" t="s">
        <v>209</v>
      </c>
      <c r="DH33" s="651"/>
      <c r="DI33" s="213"/>
      <c r="DJ33" s="181"/>
      <c r="DK33" s="181"/>
      <c r="DL33" s="181"/>
      <c r="DM33" s="181"/>
      <c r="DN33" s="181"/>
      <c r="DO33" s="181"/>
    </row>
    <row r="34" spans="1:119" ht="32.25" customHeight="1" x14ac:dyDescent="0.15">
      <c r="A34" s="182"/>
      <c r="B34" s="208"/>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09"/>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09"/>
      <c r="AM34" s="652">
        <f>IF(AO34="","",MAX(C34:D43,U34:V43)+1)</f>
        <v>5</v>
      </c>
      <c r="AN34" s="652"/>
      <c r="AO34" s="653" t="str">
        <f>IF('各会計、関係団体の財政状況及び健全化判断比率'!B31="","",'各会計、関係団体の財政状況及び健全化判断比率'!B31)</f>
        <v>下水道事業会計</v>
      </c>
      <c r="AP34" s="653"/>
      <c r="AQ34" s="653"/>
      <c r="AR34" s="653"/>
      <c r="AS34" s="653"/>
      <c r="AT34" s="653"/>
      <c r="AU34" s="653"/>
      <c r="AV34" s="653"/>
      <c r="AW34" s="653"/>
      <c r="AX34" s="653"/>
      <c r="AY34" s="653"/>
      <c r="AZ34" s="653"/>
      <c r="BA34" s="653"/>
      <c r="BB34" s="653"/>
      <c r="BC34" s="653"/>
      <c r="BD34" s="209"/>
      <c r="BE34" s="652" t="str">
        <f>IF(BG34="","",MAX(C34:D43,U34:V43,AM34:AN43)+1)</f>
        <v/>
      </c>
      <c r="BF34" s="652"/>
      <c r="BG34" s="653"/>
      <c r="BH34" s="653"/>
      <c r="BI34" s="653"/>
      <c r="BJ34" s="653"/>
      <c r="BK34" s="653"/>
      <c r="BL34" s="653"/>
      <c r="BM34" s="653"/>
      <c r="BN34" s="653"/>
      <c r="BO34" s="653"/>
      <c r="BP34" s="653"/>
      <c r="BQ34" s="653"/>
      <c r="BR34" s="653"/>
      <c r="BS34" s="653"/>
      <c r="BT34" s="653"/>
      <c r="BU34" s="653"/>
      <c r="BV34" s="209"/>
      <c r="BW34" s="652">
        <f>IF(BY34="","",MAX(C34:D43,U34:V43,AM34:AN43,BE34:BF43)+1)</f>
        <v>6</v>
      </c>
      <c r="BX34" s="652"/>
      <c r="BY34" s="653" t="str">
        <f>IF('各会計、関係団体の財政状況及び健全化判断比率'!B68="","",'各会計、関係団体の財政状況及び健全化判断比率'!B68)</f>
        <v>東京都後期高齢者医療広域連合（一般会計）</v>
      </c>
      <c r="BZ34" s="653"/>
      <c r="CA34" s="653"/>
      <c r="CB34" s="653"/>
      <c r="CC34" s="653"/>
      <c r="CD34" s="653"/>
      <c r="CE34" s="653"/>
      <c r="CF34" s="653"/>
      <c r="CG34" s="653"/>
      <c r="CH34" s="653"/>
      <c r="CI34" s="653"/>
      <c r="CJ34" s="653"/>
      <c r="CK34" s="653"/>
      <c r="CL34" s="653"/>
      <c r="CM34" s="653"/>
      <c r="CN34" s="209"/>
      <c r="CO34" s="652">
        <f>IF(CQ34="","",MAX(C34:D43,U34:V43,AM34:AN43,BE34:BF43,BW34:BX43)+1)</f>
        <v>16</v>
      </c>
      <c r="CP34" s="652"/>
      <c r="CQ34" s="653" t="str">
        <f>IF('各会計、関係団体の財政状況及び健全化判断比率'!BS7="","",'各会計、関係団体の財政状況及び健全化判断比率'!BS7)</f>
        <v>多摩市土地開発公社</v>
      </c>
      <c r="CR34" s="653"/>
      <c r="CS34" s="653"/>
      <c r="CT34" s="653"/>
      <c r="CU34" s="653"/>
      <c r="CV34" s="653"/>
      <c r="CW34" s="653"/>
      <c r="CX34" s="653"/>
      <c r="CY34" s="653"/>
      <c r="CZ34" s="653"/>
      <c r="DA34" s="653"/>
      <c r="DB34" s="653"/>
      <c r="DC34" s="653"/>
      <c r="DD34" s="653"/>
      <c r="DE34" s="653"/>
      <c r="DF34" s="206"/>
      <c r="DG34" s="654" t="str">
        <f>IF('各会計、関係団体の財政状況及び健全化判断比率'!BR7="","",'各会計、関係団体の財政状況及び健全化判断比率'!BR7)</f>
        <v>〇</v>
      </c>
      <c r="DH34" s="654"/>
      <c r="DI34" s="213"/>
      <c r="DJ34" s="181"/>
      <c r="DK34" s="181"/>
      <c r="DL34" s="181"/>
      <c r="DM34" s="181"/>
      <c r="DN34" s="181"/>
      <c r="DO34" s="181"/>
    </row>
    <row r="35" spans="1:119" ht="32.25" customHeight="1" x14ac:dyDescent="0.15">
      <c r="A35" s="182"/>
      <c r="B35" s="208"/>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09"/>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09"/>
      <c r="AM35" s="652" t="str">
        <f t="shared" ref="AM35:AM43" si="0">IF(AO35="","",AM34+1)</f>
        <v/>
      </c>
      <c r="AN35" s="652"/>
      <c r="AO35" s="653"/>
      <c r="AP35" s="653"/>
      <c r="AQ35" s="653"/>
      <c r="AR35" s="653"/>
      <c r="AS35" s="653"/>
      <c r="AT35" s="653"/>
      <c r="AU35" s="653"/>
      <c r="AV35" s="653"/>
      <c r="AW35" s="653"/>
      <c r="AX35" s="653"/>
      <c r="AY35" s="653"/>
      <c r="AZ35" s="653"/>
      <c r="BA35" s="653"/>
      <c r="BB35" s="653"/>
      <c r="BC35" s="653"/>
      <c r="BD35" s="209"/>
      <c r="BE35" s="652" t="str">
        <f t="shared" ref="BE35:BE43" si="1">IF(BG35="","",BE34+1)</f>
        <v/>
      </c>
      <c r="BF35" s="652"/>
      <c r="BG35" s="653"/>
      <c r="BH35" s="653"/>
      <c r="BI35" s="653"/>
      <c r="BJ35" s="653"/>
      <c r="BK35" s="653"/>
      <c r="BL35" s="653"/>
      <c r="BM35" s="653"/>
      <c r="BN35" s="653"/>
      <c r="BO35" s="653"/>
      <c r="BP35" s="653"/>
      <c r="BQ35" s="653"/>
      <c r="BR35" s="653"/>
      <c r="BS35" s="653"/>
      <c r="BT35" s="653"/>
      <c r="BU35" s="653"/>
      <c r="BV35" s="209"/>
      <c r="BW35" s="652">
        <f t="shared" ref="BW35:BW43" si="2">IF(BY35="","",BW34+1)</f>
        <v>7</v>
      </c>
      <c r="BX35" s="652"/>
      <c r="BY35" s="653" t="str">
        <f>IF('各会計、関係団体の財政状況及び健全化判断比率'!B69="","",'各会計、関係団体の財政状況及び健全化判断比率'!B69)</f>
        <v>東京都後期高齢者医療広域連合
（後期高齢者医療特別会計）</v>
      </c>
      <c r="BZ35" s="653"/>
      <c r="CA35" s="653"/>
      <c r="CB35" s="653"/>
      <c r="CC35" s="653"/>
      <c r="CD35" s="653"/>
      <c r="CE35" s="653"/>
      <c r="CF35" s="653"/>
      <c r="CG35" s="653"/>
      <c r="CH35" s="653"/>
      <c r="CI35" s="653"/>
      <c r="CJ35" s="653"/>
      <c r="CK35" s="653"/>
      <c r="CL35" s="653"/>
      <c r="CM35" s="653"/>
      <c r="CN35" s="209"/>
      <c r="CO35" s="652">
        <f t="shared" ref="CO35:CO43" si="3">IF(CQ35="","",CO34+1)</f>
        <v>17</v>
      </c>
      <c r="CP35" s="652"/>
      <c r="CQ35" s="653" t="str">
        <f>IF('各会計、関係団体の財政状況及び健全化判断比率'!BS8="","",'各会計、関係団体の財政状況及び健全化判断比率'!BS8)</f>
        <v>公益財団法人多摩市文化振興財団</v>
      </c>
      <c r="CR35" s="653"/>
      <c r="CS35" s="653"/>
      <c r="CT35" s="653"/>
      <c r="CU35" s="653"/>
      <c r="CV35" s="653"/>
      <c r="CW35" s="653"/>
      <c r="CX35" s="653"/>
      <c r="CY35" s="653"/>
      <c r="CZ35" s="653"/>
      <c r="DA35" s="653"/>
      <c r="DB35" s="653"/>
      <c r="DC35" s="653"/>
      <c r="DD35" s="653"/>
      <c r="DE35" s="653"/>
      <c r="DF35" s="206"/>
      <c r="DG35" s="654" t="str">
        <f>IF('各会計、関係団体の財政状況及び健全化判断比率'!BR8="","",'各会計、関係団体の財政状況及び健全化判断比率'!BR8)</f>
        <v/>
      </c>
      <c r="DH35" s="654"/>
      <c r="DI35" s="213"/>
      <c r="DJ35" s="181"/>
      <c r="DK35" s="181"/>
      <c r="DL35" s="181"/>
      <c r="DM35" s="181"/>
      <c r="DN35" s="181"/>
      <c r="DO35" s="181"/>
    </row>
    <row r="36" spans="1:119" ht="32.25" customHeight="1" x14ac:dyDescent="0.15">
      <c r="A36" s="182"/>
      <c r="B36" s="208"/>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09"/>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09"/>
      <c r="AM36" s="652" t="str">
        <f t="shared" si="0"/>
        <v/>
      </c>
      <c r="AN36" s="652"/>
      <c r="AO36" s="653"/>
      <c r="AP36" s="653"/>
      <c r="AQ36" s="653"/>
      <c r="AR36" s="653"/>
      <c r="AS36" s="653"/>
      <c r="AT36" s="653"/>
      <c r="AU36" s="653"/>
      <c r="AV36" s="653"/>
      <c r="AW36" s="653"/>
      <c r="AX36" s="653"/>
      <c r="AY36" s="653"/>
      <c r="AZ36" s="653"/>
      <c r="BA36" s="653"/>
      <c r="BB36" s="653"/>
      <c r="BC36" s="653"/>
      <c r="BD36" s="209"/>
      <c r="BE36" s="652" t="str">
        <f t="shared" si="1"/>
        <v/>
      </c>
      <c r="BF36" s="652"/>
      <c r="BG36" s="653"/>
      <c r="BH36" s="653"/>
      <c r="BI36" s="653"/>
      <c r="BJ36" s="653"/>
      <c r="BK36" s="653"/>
      <c r="BL36" s="653"/>
      <c r="BM36" s="653"/>
      <c r="BN36" s="653"/>
      <c r="BO36" s="653"/>
      <c r="BP36" s="653"/>
      <c r="BQ36" s="653"/>
      <c r="BR36" s="653"/>
      <c r="BS36" s="653"/>
      <c r="BT36" s="653"/>
      <c r="BU36" s="653"/>
      <c r="BV36" s="209"/>
      <c r="BW36" s="652">
        <f t="shared" si="2"/>
        <v>8</v>
      </c>
      <c r="BX36" s="652"/>
      <c r="BY36" s="653" t="str">
        <f>IF('各会計、関係団体の財政状況及び健全化判断比率'!B70="","",'各会計、関係団体の財政状況及び健全化判断比率'!B70)</f>
        <v>東京都市町村職員退職手当組合</v>
      </c>
      <c r="BZ36" s="653"/>
      <c r="CA36" s="653"/>
      <c r="CB36" s="653"/>
      <c r="CC36" s="653"/>
      <c r="CD36" s="653"/>
      <c r="CE36" s="653"/>
      <c r="CF36" s="653"/>
      <c r="CG36" s="653"/>
      <c r="CH36" s="653"/>
      <c r="CI36" s="653"/>
      <c r="CJ36" s="653"/>
      <c r="CK36" s="653"/>
      <c r="CL36" s="653"/>
      <c r="CM36" s="653"/>
      <c r="CN36" s="209"/>
      <c r="CO36" s="652">
        <f t="shared" si="3"/>
        <v>18</v>
      </c>
      <c r="CP36" s="652"/>
      <c r="CQ36" s="653" t="str">
        <f>IF('各会計、関係団体の財政状況及び健全化判断比率'!BS9="","",'各会計、関係団体の財政状況及び健全化判断比率'!BS9)</f>
        <v>多摩都市モノレール株式会社</v>
      </c>
      <c r="CR36" s="653"/>
      <c r="CS36" s="653"/>
      <c r="CT36" s="653"/>
      <c r="CU36" s="653"/>
      <c r="CV36" s="653"/>
      <c r="CW36" s="653"/>
      <c r="CX36" s="653"/>
      <c r="CY36" s="653"/>
      <c r="CZ36" s="653"/>
      <c r="DA36" s="653"/>
      <c r="DB36" s="653"/>
      <c r="DC36" s="653"/>
      <c r="DD36" s="653"/>
      <c r="DE36" s="653"/>
      <c r="DF36" s="206"/>
      <c r="DG36" s="654" t="str">
        <f>IF('各会計、関係団体の財政状況及び健全化判断比率'!BR9="","",'各会計、関係団体の財政状況及び健全化判断比率'!BR9)</f>
        <v/>
      </c>
      <c r="DH36" s="654"/>
      <c r="DI36" s="213"/>
      <c r="DJ36" s="181"/>
      <c r="DK36" s="181"/>
      <c r="DL36" s="181"/>
      <c r="DM36" s="181"/>
      <c r="DN36" s="181"/>
      <c r="DO36" s="181"/>
    </row>
    <row r="37" spans="1:119" ht="32.25" customHeight="1" x14ac:dyDescent="0.15">
      <c r="A37" s="182"/>
      <c r="B37" s="208"/>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09"/>
      <c r="U37" s="652" t="str">
        <f t="shared" si="4"/>
        <v/>
      </c>
      <c r="V37" s="652"/>
      <c r="W37" s="653"/>
      <c r="X37" s="653"/>
      <c r="Y37" s="653"/>
      <c r="Z37" s="653"/>
      <c r="AA37" s="653"/>
      <c r="AB37" s="653"/>
      <c r="AC37" s="653"/>
      <c r="AD37" s="653"/>
      <c r="AE37" s="653"/>
      <c r="AF37" s="653"/>
      <c r="AG37" s="653"/>
      <c r="AH37" s="653"/>
      <c r="AI37" s="653"/>
      <c r="AJ37" s="653"/>
      <c r="AK37" s="653"/>
      <c r="AL37" s="209"/>
      <c r="AM37" s="652" t="str">
        <f t="shared" si="0"/>
        <v/>
      </c>
      <c r="AN37" s="652"/>
      <c r="AO37" s="653"/>
      <c r="AP37" s="653"/>
      <c r="AQ37" s="653"/>
      <c r="AR37" s="653"/>
      <c r="AS37" s="653"/>
      <c r="AT37" s="653"/>
      <c r="AU37" s="653"/>
      <c r="AV37" s="653"/>
      <c r="AW37" s="653"/>
      <c r="AX37" s="653"/>
      <c r="AY37" s="653"/>
      <c r="AZ37" s="653"/>
      <c r="BA37" s="653"/>
      <c r="BB37" s="653"/>
      <c r="BC37" s="653"/>
      <c r="BD37" s="209"/>
      <c r="BE37" s="652" t="str">
        <f t="shared" si="1"/>
        <v/>
      </c>
      <c r="BF37" s="652"/>
      <c r="BG37" s="653"/>
      <c r="BH37" s="653"/>
      <c r="BI37" s="653"/>
      <c r="BJ37" s="653"/>
      <c r="BK37" s="653"/>
      <c r="BL37" s="653"/>
      <c r="BM37" s="653"/>
      <c r="BN37" s="653"/>
      <c r="BO37" s="653"/>
      <c r="BP37" s="653"/>
      <c r="BQ37" s="653"/>
      <c r="BR37" s="653"/>
      <c r="BS37" s="653"/>
      <c r="BT37" s="653"/>
      <c r="BU37" s="653"/>
      <c r="BV37" s="209"/>
      <c r="BW37" s="652">
        <f t="shared" si="2"/>
        <v>9</v>
      </c>
      <c r="BX37" s="652"/>
      <c r="BY37" s="653" t="str">
        <f>IF('各会計、関係団体の財政状況及び健全化判断比率'!B71="","",'各会計、関係団体の財政状況及び健全化判断比率'!B71)</f>
        <v>東京都市町村議会議員公務災害補償等組合</v>
      </c>
      <c r="BZ37" s="653"/>
      <c r="CA37" s="653"/>
      <c r="CB37" s="653"/>
      <c r="CC37" s="653"/>
      <c r="CD37" s="653"/>
      <c r="CE37" s="653"/>
      <c r="CF37" s="653"/>
      <c r="CG37" s="653"/>
      <c r="CH37" s="653"/>
      <c r="CI37" s="653"/>
      <c r="CJ37" s="653"/>
      <c r="CK37" s="653"/>
      <c r="CL37" s="653"/>
      <c r="CM37" s="653"/>
      <c r="CN37" s="209"/>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06"/>
      <c r="DG37" s="654" t="str">
        <f>IF('各会計、関係団体の財政状況及び健全化判断比率'!BR10="","",'各会計、関係団体の財政状況及び健全化判断比率'!BR10)</f>
        <v/>
      </c>
      <c r="DH37" s="654"/>
      <c r="DI37" s="213"/>
      <c r="DJ37" s="181"/>
      <c r="DK37" s="181"/>
      <c r="DL37" s="181"/>
      <c r="DM37" s="181"/>
      <c r="DN37" s="181"/>
      <c r="DO37" s="181"/>
    </row>
    <row r="38" spans="1:119" ht="32.25" customHeight="1" x14ac:dyDescent="0.15">
      <c r="A38" s="182"/>
      <c r="B38" s="208"/>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09"/>
      <c r="U38" s="652" t="str">
        <f t="shared" si="4"/>
        <v/>
      </c>
      <c r="V38" s="652"/>
      <c r="W38" s="653"/>
      <c r="X38" s="653"/>
      <c r="Y38" s="653"/>
      <c r="Z38" s="653"/>
      <c r="AA38" s="653"/>
      <c r="AB38" s="653"/>
      <c r="AC38" s="653"/>
      <c r="AD38" s="653"/>
      <c r="AE38" s="653"/>
      <c r="AF38" s="653"/>
      <c r="AG38" s="653"/>
      <c r="AH38" s="653"/>
      <c r="AI38" s="653"/>
      <c r="AJ38" s="653"/>
      <c r="AK38" s="653"/>
      <c r="AL38" s="209"/>
      <c r="AM38" s="652" t="str">
        <f t="shared" si="0"/>
        <v/>
      </c>
      <c r="AN38" s="652"/>
      <c r="AO38" s="653"/>
      <c r="AP38" s="653"/>
      <c r="AQ38" s="653"/>
      <c r="AR38" s="653"/>
      <c r="AS38" s="653"/>
      <c r="AT38" s="653"/>
      <c r="AU38" s="653"/>
      <c r="AV38" s="653"/>
      <c r="AW38" s="653"/>
      <c r="AX38" s="653"/>
      <c r="AY38" s="653"/>
      <c r="AZ38" s="653"/>
      <c r="BA38" s="653"/>
      <c r="BB38" s="653"/>
      <c r="BC38" s="653"/>
      <c r="BD38" s="209"/>
      <c r="BE38" s="652" t="str">
        <f t="shared" si="1"/>
        <v/>
      </c>
      <c r="BF38" s="652"/>
      <c r="BG38" s="653"/>
      <c r="BH38" s="653"/>
      <c r="BI38" s="653"/>
      <c r="BJ38" s="653"/>
      <c r="BK38" s="653"/>
      <c r="BL38" s="653"/>
      <c r="BM38" s="653"/>
      <c r="BN38" s="653"/>
      <c r="BO38" s="653"/>
      <c r="BP38" s="653"/>
      <c r="BQ38" s="653"/>
      <c r="BR38" s="653"/>
      <c r="BS38" s="653"/>
      <c r="BT38" s="653"/>
      <c r="BU38" s="653"/>
      <c r="BV38" s="209"/>
      <c r="BW38" s="652">
        <f t="shared" si="2"/>
        <v>10</v>
      </c>
      <c r="BX38" s="652"/>
      <c r="BY38" s="653" t="str">
        <f>IF('各会計、関係団体の財政状況及び健全化判断比率'!B72="","",'各会計、関係団体の財政状況及び健全化判断比率'!B72)</f>
        <v>南多摩斎場組合</v>
      </c>
      <c r="BZ38" s="653"/>
      <c r="CA38" s="653"/>
      <c r="CB38" s="653"/>
      <c r="CC38" s="653"/>
      <c r="CD38" s="653"/>
      <c r="CE38" s="653"/>
      <c r="CF38" s="653"/>
      <c r="CG38" s="653"/>
      <c r="CH38" s="653"/>
      <c r="CI38" s="653"/>
      <c r="CJ38" s="653"/>
      <c r="CK38" s="653"/>
      <c r="CL38" s="653"/>
      <c r="CM38" s="653"/>
      <c r="CN38" s="209"/>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06"/>
      <c r="DG38" s="654" t="str">
        <f>IF('各会計、関係団体の財政状況及び健全化判断比率'!BR11="","",'各会計、関係団体の財政状況及び健全化判断比率'!BR11)</f>
        <v/>
      </c>
      <c r="DH38" s="654"/>
      <c r="DI38" s="213"/>
      <c r="DJ38" s="181"/>
      <c r="DK38" s="181"/>
      <c r="DL38" s="181"/>
      <c r="DM38" s="181"/>
      <c r="DN38" s="181"/>
      <c r="DO38" s="181"/>
    </row>
    <row r="39" spans="1:119" ht="32.25" customHeight="1" x14ac:dyDescent="0.15">
      <c r="A39" s="182"/>
      <c r="B39" s="208"/>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09"/>
      <c r="U39" s="652" t="str">
        <f t="shared" si="4"/>
        <v/>
      </c>
      <c r="V39" s="652"/>
      <c r="W39" s="653"/>
      <c r="X39" s="653"/>
      <c r="Y39" s="653"/>
      <c r="Z39" s="653"/>
      <c r="AA39" s="653"/>
      <c r="AB39" s="653"/>
      <c r="AC39" s="653"/>
      <c r="AD39" s="653"/>
      <c r="AE39" s="653"/>
      <c r="AF39" s="653"/>
      <c r="AG39" s="653"/>
      <c r="AH39" s="653"/>
      <c r="AI39" s="653"/>
      <c r="AJ39" s="653"/>
      <c r="AK39" s="653"/>
      <c r="AL39" s="209"/>
      <c r="AM39" s="652" t="str">
        <f t="shared" si="0"/>
        <v/>
      </c>
      <c r="AN39" s="652"/>
      <c r="AO39" s="653"/>
      <c r="AP39" s="653"/>
      <c r="AQ39" s="653"/>
      <c r="AR39" s="653"/>
      <c r="AS39" s="653"/>
      <c r="AT39" s="653"/>
      <c r="AU39" s="653"/>
      <c r="AV39" s="653"/>
      <c r="AW39" s="653"/>
      <c r="AX39" s="653"/>
      <c r="AY39" s="653"/>
      <c r="AZ39" s="653"/>
      <c r="BA39" s="653"/>
      <c r="BB39" s="653"/>
      <c r="BC39" s="653"/>
      <c r="BD39" s="209"/>
      <c r="BE39" s="652" t="str">
        <f t="shared" si="1"/>
        <v/>
      </c>
      <c r="BF39" s="652"/>
      <c r="BG39" s="653"/>
      <c r="BH39" s="653"/>
      <c r="BI39" s="653"/>
      <c r="BJ39" s="653"/>
      <c r="BK39" s="653"/>
      <c r="BL39" s="653"/>
      <c r="BM39" s="653"/>
      <c r="BN39" s="653"/>
      <c r="BO39" s="653"/>
      <c r="BP39" s="653"/>
      <c r="BQ39" s="653"/>
      <c r="BR39" s="653"/>
      <c r="BS39" s="653"/>
      <c r="BT39" s="653"/>
      <c r="BU39" s="653"/>
      <c r="BV39" s="209"/>
      <c r="BW39" s="652">
        <f t="shared" si="2"/>
        <v>11</v>
      </c>
      <c r="BX39" s="652"/>
      <c r="BY39" s="653" t="str">
        <f>IF('各会計、関係団体の財政状況及び健全化判断比率'!B73="","",'各会計、関係団体の財政状況及び健全化判断比率'!B73)</f>
        <v>東京たま広域資源循環組合</v>
      </c>
      <c r="BZ39" s="653"/>
      <c r="CA39" s="653"/>
      <c r="CB39" s="653"/>
      <c r="CC39" s="653"/>
      <c r="CD39" s="653"/>
      <c r="CE39" s="653"/>
      <c r="CF39" s="653"/>
      <c r="CG39" s="653"/>
      <c r="CH39" s="653"/>
      <c r="CI39" s="653"/>
      <c r="CJ39" s="653"/>
      <c r="CK39" s="653"/>
      <c r="CL39" s="653"/>
      <c r="CM39" s="653"/>
      <c r="CN39" s="209"/>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06"/>
      <c r="DG39" s="654" t="str">
        <f>IF('各会計、関係団体の財政状況及び健全化判断比率'!BR12="","",'各会計、関係団体の財政状況及び健全化判断比率'!BR12)</f>
        <v/>
      </c>
      <c r="DH39" s="654"/>
      <c r="DI39" s="213"/>
      <c r="DJ39" s="181"/>
      <c r="DK39" s="181"/>
      <c r="DL39" s="181"/>
      <c r="DM39" s="181"/>
      <c r="DN39" s="181"/>
      <c r="DO39" s="181"/>
    </row>
    <row r="40" spans="1:119" ht="32.25" customHeight="1" x14ac:dyDescent="0.15">
      <c r="A40" s="182"/>
      <c r="B40" s="208"/>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09"/>
      <c r="U40" s="652" t="str">
        <f t="shared" si="4"/>
        <v/>
      </c>
      <c r="V40" s="652"/>
      <c r="W40" s="653"/>
      <c r="X40" s="653"/>
      <c r="Y40" s="653"/>
      <c r="Z40" s="653"/>
      <c r="AA40" s="653"/>
      <c r="AB40" s="653"/>
      <c r="AC40" s="653"/>
      <c r="AD40" s="653"/>
      <c r="AE40" s="653"/>
      <c r="AF40" s="653"/>
      <c r="AG40" s="653"/>
      <c r="AH40" s="653"/>
      <c r="AI40" s="653"/>
      <c r="AJ40" s="653"/>
      <c r="AK40" s="653"/>
      <c r="AL40" s="209"/>
      <c r="AM40" s="652" t="str">
        <f t="shared" si="0"/>
        <v/>
      </c>
      <c r="AN40" s="652"/>
      <c r="AO40" s="653"/>
      <c r="AP40" s="653"/>
      <c r="AQ40" s="653"/>
      <c r="AR40" s="653"/>
      <c r="AS40" s="653"/>
      <c r="AT40" s="653"/>
      <c r="AU40" s="653"/>
      <c r="AV40" s="653"/>
      <c r="AW40" s="653"/>
      <c r="AX40" s="653"/>
      <c r="AY40" s="653"/>
      <c r="AZ40" s="653"/>
      <c r="BA40" s="653"/>
      <c r="BB40" s="653"/>
      <c r="BC40" s="653"/>
      <c r="BD40" s="209"/>
      <c r="BE40" s="652" t="str">
        <f t="shared" si="1"/>
        <v/>
      </c>
      <c r="BF40" s="652"/>
      <c r="BG40" s="653"/>
      <c r="BH40" s="653"/>
      <c r="BI40" s="653"/>
      <c r="BJ40" s="653"/>
      <c r="BK40" s="653"/>
      <c r="BL40" s="653"/>
      <c r="BM40" s="653"/>
      <c r="BN40" s="653"/>
      <c r="BO40" s="653"/>
      <c r="BP40" s="653"/>
      <c r="BQ40" s="653"/>
      <c r="BR40" s="653"/>
      <c r="BS40" s="653"/>
      <c r="BT40" s="653"/>
      <c r="BU40" s="653"/>
      <c r="BV40" s="209"/>
      <c r="BW40" s="652">
        <f t="shared" si="2"/>
        <v>12</v>
      </c>
      <c r="BX40" s="652"/>
      <c r="BY40" s="653" t="str">
        <f>IF('各会計、関係団体の財政状況及び健全化判断比率'!B74="","",'各会計、関係団体の財政状況及び健全化判断比率'!B74)</f>
        <v>東京市町村総合事務組合（一般会計）</v>
      </c>
      <c r="BZ40" s="653"/>
      <c r="CA40" s="653"/>
      <c r="CB40" s="653"/>
      <c r="CC40" s="653"/>
      <c r="CD40" s="653"/>
      <c r="CE40" s="653"/>
      <c r="CF40" s="653"/>
      <c r="CG40" s="653"/>
      <c r="CH40" s="653"/>
      <c r="CI40" s="653"/>
      <c r="CJ40" s="653"/>
      <c r="CK40" s="653"/>
      <c r="CL40" s="653"/>
      <c r="CM40" s="653"/>
      <c r="CN40" s="209"/>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06"/>
      <c r="DG40" s="654" t="str">
        <f>IF('各会計、関係団体の財政状況及び健全化判断比率'!BR13="","",'各会計、関係団体の財政状況及び健全化判断比率'!BR13)</f>
        <v/>
      </c>
      <c r="DH40" s="654"/>
      <c r="DI40" s="213"/>
      <c r="DJ40" s="181"/>
      <c r="DK40" s="181"/>
      <c r="DL40" s="181"/>
      <c r="DM40" s="181"/>
      <c r="DN40" s="181"/>
      <c r="DO40" s="181"/>
    </row>
    <row r="41" spans="1:119" ht="32.25" customHeight="1" x14ac:dyDescent="0.15">
      <c r="A41" s="182"/>
      <c r="B41" s="208"/>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09"/>
      <c r="U41" s="652" t="str">
        <f t="shared" si="4"/>
        <v/>
      </c>
      <c r="V41" s="652"/>
      <c r="W41" s="653"/>
      <c r="X41" s="653"/>
      <c r="Y41" s="653"/>
      <c r="Z41" s="653"/>
      <c r="AA41" s="653"/>
      <c r="AB41" s="653"/>
      <c r="AC41" s="653"/>
      <c r="AD41" s="653"/>
      <c r="AE41" s="653"/>
      <c r="AF41" s="653"/>
      <c r="AG41" s="653"/>
      <c r="AH41" s="653"/>
      <c r="AI41" s="653"/>
      <c r="AJ41" s="653"/>
      <c r="AK41" s="653"/>
      <c r="AL41" s="209"/>
      <c r="AM41" s="652" t="str">
        <f t="shared" si="0"/>
        <v/>
      </c>
      <c r="AN41" s="652"/>
      <c r="AO41" s="653"/>
      <c r="AP41" s="653"/>
      <c r="AQ41" s="653"/>
      <c r="AR41" s="653"/>
      <c r="AS41" s="653"/>
      <c r="AT41" s="653"/>
      <c r="AU41" s="653"/>
      <c r="AV41" s="653"/>
      <c r="AW41" s="653"/>
      <c r="AX41" s="653"/>
      <c r="AY41" s="653"/>
      <c r="AZ41" s="653"/>
      <c r="BA41" s="653"/>
      <c r="BB41" s="653"/>
      <c r="BC41" s="653"/>
      <c r="BD41" s="209"/>
      <c r="BE41" s="652" t="str">
        <f t="shared" si="1"/>
        <v/>
      </c>
      <c r="BF41" s="652"/>
      <c r="BG41" s="653"/>
      <c r="BH41" s="653"/>
      <c r="BI41" s="653"/>
      <c r="BJ41" s="653"/>
      <c r="BK41" s="653"/>
      <c r="BL41" s="653"/>
      <c r="BM41" s="653"/>
      <c r="BN41" s="653"/>
      <c r="BO41" s="653"/>
      <c r="BP41" s="653"/>
      <c r="BQ41" s="653"/>
      <c r="BR41" s="653"/>
      <c r="BS41" s="653"/>
      <c r="BT41" s="653"/>
      <c r="BU41" s="653"/>
      <c r="BV41" s="209"/>
      <c r="BW41" s="652">
        <f t="shared" si="2"/>
        <v>13</v>
      </c>
      <c r="BX41" s="652"/>
      <c r="BY41" s="653" t="str">
        <f>IF('各会計、関係団体の財政状況及び健全化判断比率'!B75="","",'各会計、関係団体の財政状況及び健全化判断比率'!B75)</f>
        <v>東京市町村総合事務組合（交通災害共済事業特別会計）</v>
      </c>
      <c r="BZ41" s="653"/>
      <c r="CA41" s="653"/>
      <c r="CB41" s="653"/>
      <c r="CC41" s="653"/>
      <c r="CD41" s="653"/>
      <c r="CE41" s="653"/>
      <c r="CF41" s="653"/>
      <c r="CG41" s="653"/>
      <c r="CH41" s="653"/>
      <c r="CI41" s="653"/>
      <c r="CJ41" s="653"/>
      <c r="CK41" s="653"/>
      <c r="CL41" s="653"/>
      <c r="CM41" s="653"/>
      <c r="CN41" s="209"/>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06"/>
      <c r="DG41" s="654" t="str">
        <f>IF('各会計、関係団体の財政状況及び健全化判断比率'!BR14="","",'各会計、関係団体の財政状況及び健全化判断比率'!BR14)</f>
        <v/>
      </c>
      <c r="DH41" s="654"/>
      <c r="DI41" s="213"/>
      <c r="DJ41" s="181"/>
      <c r="DK41" s="181"/>
      <c r="DL41" s="181"/>
      <c r="DM41" s="181"/>
      <c r="DN41" s="181"/>
      <c r="DO41" s="181"/>
    </row>
    <row r="42" spans="1:119" ht="32.25" customHeight="1" x14ac:dyDescent="0.15">
      <c r="A42" s="181"/>
      <c r="B42" s="208"/>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09"/>
      <c r="U42" s="652" t="str">
        <f t="shared" si="4"/>
        <v/>
      </c>
      <c r="V42" s="652"/>
      <c r="W42" s="653"/>
      <c r="X42" s="653"/>
      <c r="Y42" s="653"/>
      <c r="Z42" s="653"/>
      <c r="AA42" s="653"/>
      <c r="AB42" s="653"/>
      <c r="AC42" s="653"/>
      <c r="AD42" s="653"/>
      <c r="AE42" s="653"/>
      <c r="AF42" s="653"/>
      <c r="AG42" s="653"/>
      <c r="AH42" s="653"/>
      <c r="AI42" s="653"/>
      <c r="AJ42" s="653"/>
      <c r="AK42" s="653"/>
      <c r="AL42" s="209"/>
      <c r="AM42" s="652" t="str">
        <f t="shared" si="0"/>
        <v/>
      </c>
      <c r="AN42" s="652"/>
      <c r="AO42" s="653"/>
      <c r="AP42" s="653"/>
      <c r="AQ42" s="653"/>
      <c r="AR42" s="653"/>
      <c r="AS42" s="653"/>
      <c r="AT42" s="653"/>
      <c r="AU42" s="653"/>
      <c r="AV42" s="653"/>
      <c r="AW42" s="653"/>
      <c r="AX42" s="653"/>
      <c r="AY42" s="653"/>
      <c r="AZ42" s="653"/>
      <c r="BA42" s="653"/>
      <c r="BB42" s="653"/>
      <c r="BC42" s="653"/>
      <c r="BD42" s="209"/>
      <c r="BE42" s="652" t="str">
        <f t="shared" si="1"/>
        <v/>
      </c>
      <c r="BF42" s="652"/>
      <c r="BG42" s="653"/>
      <c r="BH42" s="653"/>
      <c r="BI42" s="653"/>
      <c r="BJ42" s="653"/>
      <c r="BK42" s="653"/>
      <c r="BL42" s="653"/>
      <c r="BM42" s="653"/>
      <c r="BN42" s="653"/>
      <c r="BO42" s="653"/>
      <c r="BP42" s="653"/>
      <c r="BQ42" s="653"/>
      <c r="BR42" s="653"/>
      <c r="BS42" s="653"/>
      <c r="BT42" s="653"/>
      <c r="BU42" s="653"/>
      <c r="BV42" s="209"/>
      <c r="BW42" s="652">
        <f t="shared" si="2"/>
        <v>14</v>
      </c>
      <c r="BX42" s="652"/>
      <c r="BY42" s="653" t="str">
        <f>IF('各会計、関係団体の財政状況及び健全化判断比率'!B76="","",'各会計、関係団体の財政状況及び健全化判断比率'!B76)</f>
        <v>多摩ニュータウン環境組合</v>
      </c>
      <c r="BZ42" s="653"/>
      <c r="CA42" s="653"/>
      <c r="CB42" s="653"/>
      <c r="CC42" s="653"/>
      <c r="CD42" s="653"/>
      <c r="CE42" s="653"/>
      <c r="CF42" s="653"/>
      <c r="CG42" s="653"/>
      <c r="CH42" s="653"/>
      <c r="CI42" s="653"/>
      <c r="CJ42" s="653"/>
      <c r="CK42" s="653"/>
      <c r="CL42" s="653"/>
      <c r="CM42" s="653"/>
      <c r="CN42" s="209"/>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06"/>
      <c r="DG42" s="654" t="str">
        <f>IF('各会計、関係団体の財政状況及び健全化判断比率'!BR15="","",'各会計、関係団体の財政状況及び健全化判断比率'!BR15)</f>
        <v/>
      </c>
      <c r="DH42" s="654"/>
      <c r="DI42" s="213"/>
      <c r="DJ42" s="181"/>
      <c r="DK42" s="181"/>
      <c r="DL42" s="181"/>
      <c r="DM42" s="181"/>
      <c r="DN42" s="181"/>
      <c r="DO42" s="181"/>
    </row>
    <row r="43" spans="1:119" ht="32.25" customHeight="1" x14ac:dyDescent="0.15">
      <c r="A43" s="181"/>
      <c r="B43" s="208"/>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09"/>
      <c r="U43" s="652" t="str">
        <f t="shared" si="4"/>
        <v/>
      </c>
      <c r="V43" s="652"/>
      <c r="W43" s="653"/>
      <c r="X43" s="653"/>
      <c r="Y43" s="653"/>
      <c r="Z43" s="653"/>
      <c r="AA43" s="653"/>
      <c r="AB43" s="653"/>
      <c r="AC43" s="653"/>
      <c r="AD43" s="653"/>
      <c r="AE43" s="653"/>
      <c r="AF43" s="653"/>
      <c r="AG43" s="653"/>
      <c r="AH43" s="653"/>
      <c r="AI43" s="653"/>
      <c r="AJ43" s="653"/>
      <c r="AK43" s="653"/>
      <c r="AL43" s="209"/>
      <c r="AM43" s="652" t="str">
        <f t="shared" si="0"/>
        <v/>
      </c>
      <c r="AN43" s="652"/>
      <c r="AO43" s="653"/>
      <c r="AP43" s="653"/>
      <c r="AQ43" s="653"/>
      <c r="AR43" s="653"/>
      <c r="AS43" s="653"/>
      <c r="AT43" s="653"/>
      <c r="AU43" s="653"/>
      <c r="AV43" s="653"/>
      <c r="AW43" s="653"/>
      <c r="AX43" s="653"/>
      <c r="AY43" s="653"/>
      <c r="AZ43" s="653"/>
      <c r="BA43" s="653"/>
      <c r="BB43" s="653"/>
      <c r="BC43" s="653"/>
      <c r="BD43" s="209"/>
      <c r="BE43" s="652" t="str">
        <f t="shared" si="1"/>
        <v/>
      </c>
      <c r="BF43" s="652"/>
      <c r="BG43" s="653"/>
      <c r="BH43" s="653"/>
      <c r="BI43" s="653"/>
      <c r="BJ43" s="653"/>
      <c r="BK43" s="653"/>
      <c r="BL43" s="653"/>
      <c r="BM43" s="653"/>
      <c r="BN43" s="653"/>
      <c r="BO43" s="653"/>
      <c r="BP43" s="653"/>
      <c r="BQ43" s="653"/>
      <c r="BR43" s="653"/>
      <c r="BS43" s="653"/>
      <c r="BT43" s="653"/>
      <c r="BU43" s="653"/>
      <c r="BV43" s="209"/>
      <c r="BW43" s="652">
        <f t="shared" si="2"/>
        <v>15</v>
      </c>
      <c r="BX43" s="652"/>
      <c r="BY43" s="653" t="str">
        <f>IF('各会計、関係団体の財政状況及び健全化判断比率'!B77="","",'各会計、関係団体の財政状況及び健全化判断比率'!B77)</f>
        <v>東京都三市収益事業組合</v>
      </c>
      <c r="BZ43" s="653"/>
      <c r="CA43" s="653"/>
      <c r="CB43" s="653"/>
      <c r="CC43" s="653"/>
      <c r="CD43" s="653"/>
      <c r="CE43" s="653"/>
      <c r="CF43" s="653"/>
      <c r="CG43" s="653"/>
      <c r="CH43" s="653"/>
      <c r="CI43" s="653"/>
      <c r="CJ43" s="653"/>
      <c r="CK43" s="653"/>
      <c r="CL43" s="653"/>
      <c r="CM43" s="653"/>
      <c r="CN43" s="209"/>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06"/>
      <c r="DG43" s="654" t="str">
        <f>IF('各会計、関係団体の財政状況及び健全化判断比率'!BR16="","",'各会計、関係団体の財政状況及び健全化判断比率'!BR16)</f>
        <v/>
      </c>
      <c r="DH43" s="654"/>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210</v>
      </c>
      <c r="C46" s="181"/>
      <c r="D46" s="181"/>
      <c r="E46" s="181" t="s">
        <v>211</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212</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213</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214</v>
      </c>
    </row>
    <row r="50" spans="5:5" x14ac:dyDescent="0.15">
      <c r="E50" s="183" t="s">
        <v>215</v>
      </c>
    </row>
    <row r="51" spans="5:5" x14ac:dyDescent="0.15">
      <c r="E51" s="183" t="s">
        <v>216</v>
      </c>
    </row>
    <row r="52" spans="5:5" x14ac:dyDescent="0.15">
      <c r="E52" s="183"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fM7dWhd/Axxn8ALjuabtHnujIQZLF3PuTZekEswx/u1nhuOx0fKQHqVmme8MjHN+YWDn9600GgneOerOB9EoQ==" saltValue="XCEuVZTJzLppSCtCHkFA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4"/>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558</v>
      </c>
      <c r="G33" s="29" t="s">
        <v>
559</v>
      </c>
      <c r="H33" s="29" t="s">
        <v>
560</v>
      </c>
      <c r="I33" s="29" t="s">
        <v>
561</v>
      </c>
      <c r="J33" s="30" t="s">
        <v>
562</v>
      </c>
      <c r="K33" s="22"/>
      <c r="L33" s="22"/>
      <c r="M33" s="22"/>
      <c r="N33" s="22"/>
      <c r="O33" s="22"/>
      <c r="P33" s="22"/>
    </row>
    <row r="34" spans="1:16" ht="39" customHeight="1" x14ac:dyDescent="0.15">
      <c r="A34" s="22"/>
      <c r="B34" s="31"/>
      <c r="C34" s="1255" t="s">
        <v>
565</v>
      </c>
      <c r="D34" s="1255"/>
      <c r="E34" s="1256"/>
      <c r="F34" s="32" t="s">
        <v>
517</v>
      </c>
      <c r="G34" s="33" t="s">
        <v>
517</v>
      </c>
      <c r="H34" s="33" t="s">
        <v>
517</v>
      </c>
      <c r="I34" s="33">
        <v>
23.45</v>
      </c>
      <c r="J34" s="34">
        <v>
26.64</v>
      </c>
      <c r="K34" s="22"/>
      <c r="L34" s="22"/>
      <c r="M34" s="22"/>
      <c r="N34" s="22"/>
      <c r="O34" s="22"/>
      <c r="P34" s="22"/>
    </row>
    <row r="35" spans="1:16" ht="39" customHeight="1" x14ac:dyDescent="0.15">
      <c r="A35" s="22"/>
      <c r="B35" s="35"/>
      <c r="C35" s="1249" t="s">
        <v>
566</v>
      </c>
      <c r="D35" s="1250"/>
      <c r="E35" s="1251"/>
      <c r="F35" s="36">
        <v>
3.66</v>
      </c>
      <c r="G35" s="37">
        <v>
5.14</v>
      </c>
      <c r="H35" s="37">
        <v>
6.17</v>
      </c>
      <c r="I35" s="37">
        <v>
4.84</v>
      </c>
      <c r="J35" s="38">
        <v>
3.42</v>
      </c>
      <c r="K35" s="22"/>
      <c r="L35" s="22"/>
      <c r="M35" s="22"/>
      <c r="N35" s="22"/>
      <c r="O35" s="22"/>
      <c r="P35" s="22"/>
    </row>
    <row r="36" spans="1:16" ht="39" customHeight="1" x14ac:dyDescent="0.15">
      <c r="A36" s="22"/>
      <c r="B36" s="35"/>
      <c r="C36" s="1249" t="s">
        <v>
567</v>
      </c>
      <c r="D36" s="1250"/>
      <c r="E36" s="1251"/>
      <c r="F36" s="36">
        <v>
0.73</v>
      </c>
      <c r="G36" s="37">
        <v>
0.67</v>
      </c>
      <c r="H36" s="37">
        <v>
0.92</v>
      </c>
      <c r="I36" s="37">
        <v>
0.92</v>
      </c>
      <c r="J36" s="38">
        <v>
1.87</v>
      </c>
      <c r="K36" s="22"/>
      <c r="L36" s="22"/>
      <c r="M36" s="22"/>
      <c r="N36" s="22"/>
      <c r="O36" s="22"/>
      <c r="P36" s="22"/>
    </row>
    <row r="37" spans="1:16" ht="39" customHeight="1" x14ac:dyDescent="0.15">
      <c r="A37" s="22"/>
      <c r="B37" s="35"/>
      <c r="C37" s="1249" t="s">
        <v>
568</v>
      </c>
      <c r="D37" s="1250"/>
      <c r="E37" s="1251"/>
      <c r="F37" s="36">
        <v>
0.41</v>
      </c>
      <c r="G37" s="37">
        <v>
0.5</v>
      </c>
      <c r="H37" s="37">
        <v>
0.7</v>
      </c>
      <c r="I37" s="37">
        <v>
1.58</v>
      </c>
      <c r="J37" s="38">
        <v>
1.17</v>
      </c>
      <c r="K37" s="22"/>
      <c r="L37" s="22"/>
      <c r="M37" s="22"/>
      <c r="N37" s="22"/>
      <c r="O37" s="22"/>
      <c r="P37" s="22"/>
    </row>
    <row r="38" spans="1:16" ht="39" customHeight="1" x14ac:dyDescent="0.15">
      <c r="A38" s="22"/>
      <c r="B38" s="35"/>
      <c r="C38" s="1249" t="s">
        <v>
569</v>
      </c>
      <c r="D38" s="1250"/>
      <c r="E38" s="1251"/>
      <c r="F38" s="36">
        <v>
0.04</v>
      </c>
      <c r="G38" s="37">
        <v>
0.08</v>
      </c>
      <c r="H38" s="37">
        <v>
0.12</v>
      </c>
      <c r="I38" s="37">
        <v>
0.1</v>
      </c>
      <c r="J38" s="38">
        <v>
0.09</v>
      </c>
      <c r="K38" s="22"/>
      <c r="L38" s="22"/>
      <c r="M38" s="22"/>
      <c r="N38" s="22"/>
      <c r="O38" s="22"/>
      <c r="P38" s="22"/>
    </row>
    <row r="39" spans="1:16" ht="39" customHeight="1" x14ac:dyDescent="0.15">
      <c r="A39" s="22"/>
      <c r="B39" s="35"/>
      <c r="C39" s="1249"/>
      <c r="D39" s="1250"/>
      <c r="E39" s="1251"/>
      <c r="F39" s="36"/>
      <c r="G39" s="37"/>
      <c r="H39" s="37"/>
      <c r="I39" s="37"/>
      <c r="J39" s="38"/>
      <c r="K39" s="22"/>
      <c r="L39" s="22"/>
      <c r="M39" s="22"/>
      <c r="N39" s="22"/>
      <c r="O39" s="22"/>
      <c r="P39" s="22"/>
    </row>
    <row r="40" spans="1:16" ht="39" customHeight="1" x14ac:dyDescent="0.15">
      <c r="A40" s="22"/>
      <c r="B40" s="35"/>
      <c r="C40" s="1249"/>
      <c r="D40" s="1250"/>
      <c r="E40" s="1251"/>
      <c r="F40" s="36"/>
      <c r="G40" s="37"/>
      <c r="H40" s="37"/>
      <c r="I40" s="37"/>
      <c r="J40" s="38"/>
      <c r="K40" s="22"/>
      <c r="L40" s="22"/>
      <c r="M40" s="22"/>
      <c r="N40" s="22"/>
      <c r="O40" s="22"/>
      <c r="P40" s="22"/>
    </row>
    <row r="41" spans="1:16" ht="39" customHeight="1" x14ac:dyDescent="0.15">
      <c r="A41" s="22"/>
      <c r="B41" s="35"/>
      <c r="C41" s="1249"/>
      <c r="D41" s="1250"/>
      <c r="E41" s="1251"/>
      <c r="F41" s="36"/>
      <c r="G41" s="37"/>
      <c r="H41" s="37"/>
      <c r="I41" s="37"/>
      <c r="J41" s="38"/>
      <c r="K41" s="22"/>
      <c r="L41" s="22"/>
      <c r="M41" s="22"/>
      <c r="N41" s="22"/>
      <c r="O41" s="22"/>
      <c r="P41" s="22"/>
    </row>
    <row r="42" spans="1:16" ht="39" customHeight="1" x14ac:dyDescent="0.15">
      <c r="A42" s="22"/>
      <c r="B42" s="39"/>
      <c r="C42" s="1249" t="s">
        <v>
570</v>
      </c>
      <c r="D42" s="1250"/>
      <c r="E42" s="1251"/>
      <c r="F42" s="36" t="s">
        <v>
517</v>
      </c>
      <c r="G42" s="37" t="s">
        <v>
517</v>
      </c>
      <c r="H42" s="37" t="s">
        <v>
517</v>
      </c>
      <c r="I42" s="37" t="s">
        <v>
517</v>
      </c>
      <c r="J42" s="38" t="s">
        <v>
517</v>
      </c>
      <c r="K42" s="22"/>
      <c r="L42" s="22"/>
      <c r="M42" s="22"/>
      <c r="N42" s="22"/>
      <c r="O42" s="22"/>
      <c r="P42" s="22"/>
    </row>
    <row r="43" spans="1:16" ht="39" customHeight="1" thickBot="1" x14ac:dyDescent="0.2">
      <c r="A43" s="22"/>
      <c r="B43" s="40"/>
      <c r="C43" s="1252" t="s">
        <v>
571</v>
      </c>
      <c r="D43" s="1253"/>
      <c r="E43" s="1254"/>
      <c r="F43" s="41">
        <v>
0.41</v>
      </c>
      <c r="G43" s="42">
        <v>
0.49</v>
      </c>
      <c r="H43" s="42">
        <v>
0.9</v>
      </c>
      <c r="I43" s="42" t="s">
        <v>
517</v>
      </c>
      <c r="J43" s="43" t="s">
        <v>
517</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dnV4ERoaRpBY9Uz3w9apzerCR+wkokDrgSnntMy6fXoDJq8YVSqj7LKdkE7BkR+L5m2jqFK5HdIm+fGUKRDHA==" saltValue="qhzAP0bNDh3KmwaJ9oWs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4"/>
  <printOptions horizontalCentered="1"/>
  <pageMargins left="0" right="0" top="0.19685039370078741" bottom="0" header="0" footer="0"/>
  <pageSetup paperSize="9" scale="62" orientation="landscape" horizontalDpi="300" verticalDpi="300"/>
  <headerFooter alignWithMargins="0">
    <oddFooter>
&amp;C&amp;P/&amp;N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558</v>
      </c>
      <c r="L44" s="56" t="s">
        <v>
559</v>
      </c>
      <c r="M44" s="56" t="s">
        <v>
560</v>
      </c>
      <c r="N44" s="56" t="s">
        <v>
561</v>
      </c>
      <c r="O44" s="57" t="s">
        <v>
562</v>
      </c>
      <c r="P44" s="48"/>
      <c r="Q44" s="48"/>
      <c r="R44" s="48"/>
      <c r="S44" s="48"/>
      <c r="T44" s="48"/>
      <c r="U44" s="48"/>
    </row>
    <row r="45" spans="1:21" ht="30.75" customHeight="1" x14ac:dyDescent="0.15">
      <c r="A45" s="48"/>
      <c r="B45" s="1257" t="s">
        <v>
11</v>
      </c>
      <c r="C45" s="1258"/>
      <c r="D45" s="58"/>
      <c r="E45" s="1263" t="s">
        <v>
12</v>
      </c>
      <c r="F45" s="1263"/>
      <c r="G45" s="1263"/>
      <c r="H45" s="1263"/>
      <c r="I45" s="1263"/>
      <c r="J45" s="1264"/>
      <c r="K45" s="59">
        <v>
2492</v>
      </c>
      <c r="L45" s="60">
        <v>
2105</v>
      </c>
      <c r="M45" s="60">
        <v>
2129</v>
      </c>
      <c r="N45" s="60">
        <v>
1945</v>
      </c>
      <c r="O45" s="61">
        <v>
2022</v>
      </c>
      <c r="P45" s="48"/>
      <c r="Q45" s="48"/>
      <c r="R45" s="48"/>
      <c r="S45" s="48"/>
      <c r="T45" s="48"/>
      <c r="U45" s="48"/>
    </row>
    <row r="46" spans="1:21" ht="30.75" customHeight="1" x14ac:dyDescent="0.15">
      <c r="A46" s="48"/>
      <c r="B46" s="1259"/>
      <c r="C46" s="1260"/>
      <c r="D46" s="62"/>
      <c r="E46" s="1265" t="s">
        <v>
13</v>
      </c>
      <c r="F46" s="1265"/>
      <c r="G46" s="1265"/>
      <c r="H46" s="1265"/>
      <c r="I46" s="1265"/>
      <c r="J46" s="1266"/>
      <c r="K46" s="63" t="s">
        <v>
517</v>
      </c>
      <c r="L46" s="64" t="s">
        <v>
517</v>
      </c>
      <c r="M46" s="64" t="s">
        <v>
517</v>
      </c>
      <c r="N46" s="64" t="s">
        <v>
517</v>
      </c>
      <c r="O46" s="65" t="s">
        <v>
517</v>
      </c>
      <c r="P46" s="48"/>
      <c r="Q46" s="48"/>
      <c r="R46" s="48"/>
      <c r="S46" s="48"/>
      <c r="T46" s="48"/>
      <c r="U46" s="48"/>
    </row>
    <row r="47" spans="1:21" ht="30.75" customHeight="1" x14ac:dyDescent="0.15">
      <c r="A47" s="48"/>
      <c r="B47" s="1259"/>
      <c r="C47" s="1260"/>
      <c r="D47" s="62"/>
      <c r="E47" s="1265" t="s">
        <v>
14</v>
      </c>
      <c r="F47" s="1265"/>
      <c r="G47" s="1265"/>
      <c r="H47" s="1265"/>
      <c r="I47" s="1265"/>
      <c r="J47" s="1266"/>
      <c r="K47" s="63" t="s">
        <v>
517</v>
      </c>
      <c r="L47" s="64" t="s">
        <v>
517</v>
      </c>
      <c r="M47" s="64" t="s">
        <v>
517</v>
      </c>
      <c r="N47" s="64" t="s">
        <v>
517</v>
      </c>
      <c r="O47" s="65" t="s">
        <v>
517</v>
      </c>
      <c r="P47" s="48"/>
      <c r="Q47" s="48"/>
      <c r="R47" s="48"/>
      <c r="S47" s="48"/>
      <c r="T47" s="48"/>
      <c r="U47" s="48"/>
    </row>
    <row r="48" spans="1:21" ht="30.75" customHeight="1" x14ac:dyDescent="0.15">
      <c r="A48" s="48"/>
      <c r="B48" s="1259"/>
      <c r="C48" s="1260"/>
      <c r="D48" s="62"/>
      <c r="E48" s="1265" t="s">
        <v>
15</v>
      </c>
      <c r="F48" s="1265"/>
      <c r="G48" s="1265"/>
      <c r="H48" s="1265"/>
      <c r="I48" s="1265"/>
      <c r="J48" s="1266"/>
      <c r="K48" s="63">
        <v>
55</v>
      </c>
      <c r="L48" s="64">
        <v>
53</v>
      </c>
      <c r="M48" s="64">
        <v>
51</v>
      </c>
      <c r="N48" s="64">
        <v>
49</v>
      </c>
      <c r="O48" s="65">
        <v>
46</v>
      </c>
      <c r="P48" s="48"/>
      <c r="Q48" s="48"/>
      <c r="R48" s="48"/>
      <c r="S48" s="48"/>
      <c r="T48" s="48"/>
      <c r="U48" s="48"/>
    </row>
    <row r="49" spans="1:21" ht="30.75" customHeight="1" x14ac:dyDescent="0.15">
      <c r="A49" s="48"/>
      <c r="B49" s="1259"/>
      <c r="C49" s="1260"/>
      <c r="D49" s="62"/>
      <c r="E49" s="1265" t="s">
        <v>
16</v>
      </c>
      <c r="F49" s="1265"/>
      <c r="G49" s="1265"/>
      <c r="H49" s="1265"/>
      <c r="I49" s="1265"/>
      <c r="J49" s="1266"/>
      <c r="K49" s="63">
        <v>
349</v>
      </c>
      <c r="L49" s="64">
        <v>
356</v>
      </c>
      <c r="M49" s="64">
        <v>
232</v>
      </c>
      <c r="N49" s="64">
        <v>
73</v>
      </c>
      <c r="O49" s="65">
        <v>
65</v>
      </c>
      <c r="P49" s="48"/>
      <c r="Q49" s="48"/>
      <c r="R49" s="48"/>
      <c r="S49" s="48"/>
      <c r="T49" s="48"/>
      <c r="U49" s="48"/>
    </row>
    <row r="50" spans="1:21" ht="30.75" customHeight="1" x14ac:dyDescent="0.15">
      <c r="A50" s="48"/>
      <c r="B50" s="1259"/>
      <c r="C50" s="1260"/>
      <c r="D50" s="62"/>
      <c r="E50" s="1265" t="s">
        <v>
17</v>
      </c>
      <c r="F50" s="1265"/>
      <c r="G50" s="1265"/>
      <c r="H50" s="1265"/>
      <c r="I50" s="1265"/>
      <c r="J50" s="1266"/>
      <c r="K50" s="63">
        <v>
501</v>
      </c>
      <c r="L50" s="64">
        <v>
492</v>
      </c>
      <c r="M50" s="64">
        <v>
471</v>
      </c>
      <c r="N50" s="64">
        <v>
537</v>
      </c>
      <c r="O50" s="65">
        <v>
534</v>
      </c>
      <c r="P50" s="48"/>
      <c r="Q50" s="48"/>
      <c r="R50" s="48"/>
      <c r="S50" s="48"/>
      <c r="T50" s="48"/>
      <c r="U50" s="48"/>
    </row>
    <row r="51" spans="1:21" ht="30.75" customHeight="1" x14ac:dyDescent="0.15">
      <c r="A51" s="48"/>
      <c r="B51" s="1261"/>
      <c r="C51" s="1262"/>
      <c r="D51" s="66"/>
      <c r="E51" s="1265" t="s">
        <v>
18</v>
      </c>
      <c r="F51" s="1265"/>
      <c r="G51" s="1265"/>
      <c r="H51" s="1265"/>
      <c r="I51" s="1265"/>
      <c r="J51" s="1266"/>
      <c r="K51" s="63" t="s">
        <v>
517</v>
      </c>
      <c r="L51" s="64" t="s">
        <v>
517</v>
      </c>
      <c r="M51" s="64" t="s">
        <v>
517</v>
      </c>
      <c r="N51" s="64" t="s">
        <v>
517</v>
      </c>
      <c r="O51" s="65" t="s">
        <v>
517</v>
      </c>
      <c r="P51" s="48"/>
      <c r="Q51" s="48"/>
      <c r="R51" s="48"/>
      <c r="S51" s="48"/>
      <c r="T51" s="48"/>
      <c r="U51" s="48"/>
    </row>
    <row r="52" spans="1:21" ht="30.75" customHeight="1" x14ac:dyDescent="0.15">
      <c r="A52" s="48"/>
      <c r="B52" s="1267" t="s">
        <v>
19</v>
      </c>
      <c r="C52" s="1268"/>
      <c r="D52" s="66"/>
      <c r="E52" s="1265" t="s">
        <v>
20</v>
      </c>
      <c r="F52" s="1265"/>
      <c r="G52" s="1265"/>
      <c r="H52" s="1265"/>
      <c r="I52" s="1265"/>
      <c r="J52" s="1266"/>
      <c r="K52" s="63">
        <v>
3530</v>
      </c>
      <c r="L52" s="64">
        <v>
2953</v>
      </c>
      <c r="M52" s="64">
        <v>
2812</v>
      </c>
      <c r="N52" s="64">
        <v>
2449</v>
      </c>
      <c r="O52" s="65">
        <v>
2361</v>
      </c>
      <c r="P52" s="48"/>
      <c r="Q52" s="48"/>
      <c r="R52" s="48"/>
      <c r="S52" s="48"/>
      <c r="T52" s="48"/>
      <c r="U52" s="48"/>
    </row>
    <row r="53" spans="1:21" ht="30.75" customHeight="1" thickBot="1" x14ac:dyDescent="0.2">
      <c r="A53" s="48"/>
      <c r="B53" s="1269" t="s">
        <v>
21</v>
      </c>
      <c r="C53" s="1270"/>
      <c r="D53" s="67"/>
      <c r="E53" s="1271" t="s">
        <v>
22</v>
      </c>
      <c r="F53" s="1271"/>
      <c r="G53" s="1271"/>
      <c r="H53" s="1271"/>
      <c r="I53" s="1271"/>
      <c r="J53" s="1272"/>
      <c r="K53" s="68">
        <v>
-133</v>
      </c>
      <c r="L53" s="69">
        <v>
53</v>
      </c>
      <c r="M53" s="69">
        <v>
71</v>
      </c>
      <c r="N53" s="69">
        <v>
155</v>
      </c>
      <c r="O53" s="70">
        <v>
306</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
2</v>
      </c>
      <c r="K56" s="79" t="s">
        <v>
572</v>
      </c>
      <c r="L56" s="80" t="s">
        <v>
573</v>
      </c>
      <c r="M56" s="80" t="s">
        <v>
574</v>
      </c>
      <c r="N56" s="80" t="s">
        <v>
575</v>
      </c>
      <c r="O56" s="81" t="s">
        <v>
576</v>
      </c>
      <c r="P56" s="48"/>
      <c r="Q56" s="48"/>
      <c r="R56" s="48"/>
      <c r="S56" s="48"/>
      <c r="T56" s="48"/>
      <c r="U56" s="48"/>
    </row>
    <row r="57" spans="1:21" ht="31.5" customHeight="1" x14ac:dyDescent="0.15">
      <c r="B57" s="1273" t="s">
        <v>
25</v>
      </c>
      <c r="C57" s="1274"/>
      <c r="D57" s="1277" t="s">
        <v>
26</v>
      </c>
      <c r="E57" s="1278"/>
      <c r="F57" s="1278"/>
      <c r="G57" s="1278"/>
      <c r="H57" s="1278"/>
      <c r="I57" s="1278"/>
      <c r="J57" s="1279"/>
      <c r="K57" s="82" t="s">
        <v>
597</v>
      </c>
      <c r="L57" s="83" t="s">
        <v>
597</v>
      </c>
      <c r="M57" s="83" t="s">
        <v>
597</v>
      </c>
      <c r="N57" s="83" t="s">
        <v>
597</v>
      </c>
      <c r="O57" s="84" t="s">
        <v>
598</v>
      </c>
    </row>
    <row r="58" spans="1:21" ht="31.5" customHeight="1" thickBot="1" x14ac:dyDescent="0.2">
      <c r="B58" s="1275"/>
      <c r="C58" s="1276"/>
      <c r="D58" s="1280" t="s">
        <v>
27</v>
      </c>
      <c r="E58" s="1281"/>
      <c r="F58" s="1281"/>
      <c r="G58" s="1281"/>
      <c r="H58" s="1281"/>
      <c r="I58" s="1281"/>
      <c r="J58" s="1282"/>
      <c r="K58" s="85" t="s">
        <v>
597</v>
      </c>
      <c r="L58" s="86" t="s">
        <v>
597</v>
      </c>
      <c r="M58" s="86" t="s">
        <v>
597</v>
      </c>
      <c r="N58" s="86" t="s">
        <v>
599</v>
      </c>
      <c r="O58" s="87" t="s">
        <v>
597</v>
      </c>
    </row>
    <row r="59" spans="1:21" ht="24" customHeight="1" x14ac:dyDescent="0.15">
      <c r="B59" s="88"/>
      <c r="C59" s="88"/>
      <c r="D59" s="89" t="s">
        <v>
28</v>
      </c>
      <c r="E59" s="90"/>
      <c r="F59" s="90"/>
      <c r="G59" s="90"/>
      <c r="H59" s="90"/>
      <c r="I59" s="90"/>
      <c r="J59" s="90"/>
      <c r="K59" s="90"/>
      <c r="L59" s="90"/>
      <c r="M59" s="90"/>
      <c r="N59" s="90"/>
      <c r="O59" s="90"/>
    </row>
    <row r="60" spans="1:21" ht="24" customHeight="1" x14ac:dyDescent="0.15">
      <c r="B60" s="91"/>
      <c r="C60" s="91"/>
      <c r="D60" s="89" t="s">
        <v>
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PFMtZzf8dSZmWSZxeYOop3ZiDoRYjaVlCV98ZO9VUpammvROGs1d9/xLV8/AlnYReSn70dDbu4KiZcmR/GFQ==" saltValue="K4EjIlUKD4m9Itngz+Mw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4"/>
  <printOptions horizontalCentered="1"/>
  <pageMargins left="0" right="0" top="0.19685039370078741" bottom="0.23622047244094491" header="0" footer="0"/>
  <pageSetup paperSize="9" scale="56" orientation="landscape" horizontalDpi="300" verticalDpi="300"/>
  <headerFooter alignWithMargins="0">
    <oddFooter>
&amp;C&amp;P/&amp;N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
9</v>
      </c>
    </row>
    <row r="40" spans="2:13" ht="27.75" customHeight="1" thickBot="1" x14ac:dyDescent="0.2">
      <c r="B40" s="94" t="s">
        <v>
10</v>
      </c>
      <c r="C40" s="95"/>
      <c r="D40" s="95"/>
      <c r="E40" s="96"/>
      <c r="F40" s="96"/>
      <c r="G40" s="96"/>
      <c r="H40" s="97" t="s">
        <v>
2</v>
      </c>
      <c r="I40" s="98" t="s">
        <v>
558</v>
      </c>
      <c r="J40" s="99" t="s">
        <v>
559</v>
      </c>
      <c r="K40" s="99" t="s">
        <v>
560</v>
      </c>
      <c r="L40" s="99" t="s">
        <v>
561</v>
      </c>
      <c r="M40" s="100" t="s">
        <v>
562</v>
      </c>
    </row>
    <row r="41" spans="2:13" ht="27.75" customHeight="1" x14ac:dyDescent="0.15">
      <c r="B41" s="1283" t="s">
        <v>
30</v>
      </c>
      <c r="C41" s="1284"/>
      <c r="D41" s="101"/>
      <c r="E41" s="1289" t="s">
        <v>
31</v>
      </c>
      <c r="F41" s="1289"/>
      <c r="G41" s="1289"/>
      <c r="H41" s="1290"/>
      <c r="I41" s="102">
        <v>
16077</v>
      </c>
      <c r="J41" s="103">
        <v>
15974</v>
      </c>
      <c r="K41" s="103">
        <v>
15715</v>
      </c>
      <c r="L41" s="103">
        <v>
15358</v>
      </c>
      <c r="M41" s="104">
        <v>
14025</v>
      </c>
    </row>
    <row r="42" spans="2:13" ht="27.75" customHeight="1" x14ac:dyDescent="0.15">
      <c r="B42" s="1285"/>
      <c r="C42" s="1286"/>
      <c r="D42" s="105"/>
      <c r="E42" s="1291" t="s">
        <v>
32</v>
      </c>
      <c r="F42" s="1291"/>
      <c r="G42" s="1291"/>
      <c r="H42" s="1292"/>
      <c r="I42" s="106">
        <v>
3683</v>
      </c>
      <c r="J42" s="107">
        <v>
3460</v>
      </c>
      <c r="K42" s="107">
        <v>
2909</v>
      </c>
      <c r="L42" s="107">
        <v>
2455</v>
      </c>
      <c r="M42" s="108">
        <v>
1944</v>
      </c>
    </row>
    <row r="43" spans="2:13" ht="27.75" customHeight="1" x14ac:dyDescent="0.15">
      <c r="B43" s="1285"/>
      <c r="C43" s="1286"/>
      <c r="D43" s="105"/>
      <c r="E43" s="1291" t="s">
        <v>
33</v>
      </c>
      <c r="F43" s="1291"/>
      <c r="G43" s="1291"/>
      <c r="H43" s="1292"/>
      <c r="I43" s="106">
        <v>
232</v>
      </c>
      <c r="J43" s="107">
        <v>
202</v>
      </c>
      <c r="K43" s="107">
        <v>
194</v>
      </c>
      <c r="L43" s="107">
        <v>
188</v>
      </c>
      <c r="M43" s="108">
        <v>
180</v>
      </c>
    </row>
    <row r="44" spans="2:13" ht="27.75" customHeight="1" x14ac:dyDescent="0.15">
      <c r="B44" s="1285"/>
      <c r="C44" s="1286"/>
      <c r="D44" s="105"/>
      <c r="E44" s="1291" t="s">
        <v>
34</v>
      </c>
      <c r="F44" s="1291"/>
      <c r="G44" s="1291"/>
      <c r="H44" s="1292"/>
      <c r="I44" s="106">
        <v>
839</v>
      </c>
      <c r="J44" s="107">
        <v>
495</v>
      </c>
      <c r="K44" s="107">
        <v>
245</v>
      </c>
      <c r="L44" s="107">
        <v>
164</v>
      </c>
      <c r="M44" s="108">
        <v>
93</v>
      </c>
    </row>
    <row r="45" spans="2:13" ht="27.75" customHeight="1" x14ac:dyDescent="0.15">
      <c r="B45" s="1285"/>
      <c r="C45" s="1286"/>
      <c r="D45" s="105"/>
      <c r="E45" s="1291" t="s">
        <v>
35</v>
      </c>
      <c r="F45" s="1291"/>
      <c r="G45" s="1291"/>
      <c r="H45" s="1292"/>
      <c r="I45" s="106">
        <v>
2833</v>
      </c>
      <c r="J45" s="107">
        <v>
1154</v>
      </c>
      <c r="K45" s="107">
        <v>
1149</v>
      </c>
      <c r="L45" s="107">
        <v>
4207</v>
      </c>
      <c r="M45" s="108">
        <v>
2185</v>
      </c>
    </row>
    <row r="46" spans="2:13" ht="27.75" customHeight="1" x14ac:dyDescent="0.15">
      <c r="B46" s="1285"/>
      <c r="C46" s="1286"/>
      <c r="D46" s="109"/>
      <c r="E46" s="1291" t="s">
        <v>
36</v>
      </c>
      <c r="F46" s="1291"/>
      <c r="G46" s="1291"/>
      <c r="H46" s="1292"/>
      <c r="I46" s="106">
        <v>
0</v>
      </c>
      <c r="J46" s="107">
        <v>
0</v>
      </c>
      <c r="K46" s="107" t="s">
        <v>
517</v>
      </c>
      <c r="L46" s="107" t="s">
        <v>
517</v>
      </c>
      <c r="M46" s="108" t="s">
        <v>
517</v>
      </c>
    </row>
    <row r="47" spans="2:13" ht="27.75" customHeight="1" x14ac:dyDescent="0.15">
      <c r="B47" s="1285"/>
      <c r="C47" s="1286"/>
      <c r="D47" s="110"/>
      <c r="E47" s="1293" t="s">
        <v>
37</v>
      </c>
      <c r="F47" s="1294"/>
      <c r="G47" s="1294"/>
      <c r="H47" s="1295"/>
      <c r="I47" s="106" t="s">
        <v>
517</v>
      </c>
      <c r="J47" s="107" t="s">
        <v>
517</v>
      </c>
      <c r="K47" s="107" t="s">
        <v>
517</v>
      </c>
      <c r="L47" s="107" t="s">
        <v>
517</v>
      </c>
      <c r="M47" s="108" t="s">
        <v>
517</v>
      </c>
    </row>
    <row r="48" spans="2:13" ht="27.75" customHeight="1" x14ac:dyDescent="0.15">
      <c r="B48" s="1285"/>
      <c r="C48" s="1286"/>
      <c r="D48" s="105"/>
      <c r="E48" s="1291" t="s">
        <v>
38</v>
      </c>
      <c r="F48" s="1291"/>
      <c r="G48" s="1291"/>
      <c r="H48" s="1292"/>
      <c r="I48" s="106" t="s">
        <v>
517</v>
      </c>
      <c r="J48" s="107" t="s">
        <v>
517</v>
      </c>
      <c r="K48" s="107" t="s">
        <v>
517</v>
      </c>
      <c r="L48" s="107" t="s">
        <v>
517</v>
      </c>
      <c r="M48" s="108" t="s">
        <v>
517</v>
      </c>
    </row>
    <row r="49" spans="2:13" ht="27.75" customHeight="1" x14ac:dyDescent="0.15">
      <c r="B49" s="1287"/>
      <c r="C49" s="1288"/>
      <c r="D49" s="105"/>
      <c r="E49" s="1291" t="s">
        <v>
39</v>
      </c>
      <c r="F49" s="1291"/>
      <c r="G49" s="1291"/>
      <c r="H49" s="1292"/>
      <c r="I49" s="106" t="s">
        <v>
517</v>
      </c>
      <c r="J49" s="107" t="s">
        <v>
517</v>
      </c>
      <c r="K49" s="107" t="s">
        <v>
517</v>
      </c>
      <c r="L49" s="107" t="s">
        <v>
517</v>
      </c>
      <c r="M49" s="108" t="s">
        <v>
517</v>
      </c>
    </row>
    <row r="50" spans="2:13" ht="27.75" customHeight="1" x14ac:dyDescent="0.15">
      <c r="B50" s="1296" t="s">
        <v>
40</v>
      </c>
      <c r="C50" s="1297"/>
      <c r="D50" s="111"/>
      <c r="E50" s="1291" t="s">
        <v>
41</v>
      </c>
      <c r="F50" s="1291"/>
      <c r="G50" s="1291"/>
      <c r="H50" s="1292"/>
      <c r="I50" s="106">
        <v>
13038</v>
      </c>
      <c r="J50" s="107">
        <v>
13676</v>
      </c>
      <c r="K50" s="107">
        <v>
13931</v>
      </c>
      <c r="L50" s="107">
        <v>
17317</v>
      </c>
      <c r="M50" s="108">
        <v>
20002</v>
      </c>
    </row>
    <row r="51" spans="2:13" ht="27.75" customHeight="1" x14ac:dyDescent="0.15">
      <c r="B51" s="1285"/>
      <c r="C51" s="1286"/>
      <c r="D51" s="105"/>
      <c r="E51" s="1291" t="s">
        <v>
42</v>
      </c>
      <c r="F51" s="1291"/>
      <c r="G51" s="1291"/>
      <c r="H51" s="1292"/>
      <c r="I51" s="106">
        <v>
6438</v>
      </c>
      <c r="J51" s="107">
        <v>
5546</v>
      </c>
      <c r="K51" s="107">
        <v>
4593</v>
      </c>
      <c r="L51" s="107">
        <v>
3883</v>
      </c>
      <c r="M51" s="108">
        <v>
3115</v>
      </c>
    </row>
    <row r="52" spans="2:13" ht="27.75" customHeight="1" x14ac:dyDescent="0.15">
      <c r="B52" s="1287"/>
      <c r="C52" s="1288"/>
      <c r="D52" s="105"/>
      <c r="E52" s="1291" t="s">
        <v>
43</v>
      </c>
      <c r="F52" s="1291"/>
      <c r="G52" s="1291"/>
      <c r="H52" s="1292"/>
      <c r="I52" s="106">
        <v>
16225</v>
      </c>
      <c r="J52" s="107">
        <v>
14892</v>
      </c>
      <c r="K52" s="107">
        <v>
13263</v>
      </c>
      <c r="L52" s="107">
        <v>
12039</v>
      </c>
      <c r="M52" s="108">
        <v>
10993</v>
      </c>
    </row>
    <row r="53" spans="2:13" ht="27.75" customHeight="1" thickBot="1" x14ac:dyDescent="0.2">
      <c r="B53" s="1298" t="s">
        <v>
44</v>
      </c>
      <c r="C53" s="1299"/>
      <c r="D53" s="112"/>
      <c r="E53" s="1300" t="s">
        <v>
45</v>
      </c>
      <c r="F53" s="1300"/>
      <c r="G53" s="1300"/>
      <c r="H53" s="1301"/>
      <c r="I53" s="113">
        <v>
-12037</v>
      </c>
      <c r="J53" s="114">
        <v>
-12828</v>
      </c>
      <c r="K53" s="114">
        <v>
-11575</v>
      </c>
      <c r="L53" s="114">
        <v>
-10867</v>
      </c>
      <c r="M53" s="115">
        <v>
-15683</v>
      </c>
    </row>
    <row r="54" spans="2:13" ht="27.75" customHeight="1" x14ac:dyDescent="0.15">
      <c r="B54" s="116" t="s">
        <v>
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5/a4U/t6eFp6k/GU5QPhDuBtBy0QbZpg/GXPOZx0HUWHygoRE689wBZlhJ6gUmbS/XdACmS7VAEHQMi8DTCNQ==" saltValue="C6mIb4SJj+KFsxkDNSeR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4"/>
  <printOptions horizontalCentered="1"/>
  <pageMargins left="0" right="0" top="0.19685039370078741" bottom="0" header="0" footer="0"/>
  <pageSetup paperSize="9" scale="60" orientation="landscape" horizontalDpi="300" verticalDpi="300"/>
  <headerFooter alignWithMargins="0">
    <oddFooter>
&amp;C&amp;P/&amp;N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
47</v>
      </c>
    </row>
    <row r="54" spans="2:8" ht="29.25" customHeight="1" thickBot="1" x14ac:dyDescent="0.25">
      <c r="B54" s="121" t="s">
        <v>
1</v>
      </c>
      <c r="C54" s="122"/>
      <c r="D54" s="122"/>
      <c r="E54" s="123" t="s">
        <v>
2</v>
      </c>
      <c r="F54" s="124" t="s">
        <v>
560</v>
      </c>
      <c r="G54" s="124" t="s">
        <v>
561</v>
      </c>
      <c r="H54" s="125" t="s">
        <v>
562</v>
      </c>
    </row>
    <row r="55" spans="2:8" ht="52.5" customHeight="1" x14ac:dyDescent="0.15">
      <c r="B55" s="126"/>
      <c r="C55" s="1304" t="s">
        <v>
48</v>
      </c>
      <c r="D55" s="1304"/>
      <c r="E55" s="1305"/>
      <c r="F55" s="127">
        <v>
3563</v>
      </c>
      <c r="G55" s="127">
        <v>
3562</v>
      </c>
      <c r="H55" s="128">
        <v>
4003</v>
      </c>
    </row>
    <row r="56" spans="2:8" ht="52.5" customHeight="1" x14ac:dyDescent="0.15">
      <c r="B56" s="129"/>
      <c r="C56" s="1306" t="s">
        <v>
49</v>
      </c>
      <c r="D56" s="1306"/>
      <c r="E56" s="1307"/>
      <c r="F56" s="130" t="s">
        <v>
517</v>
      </c>
      <c r="G56" s="130" t="s">
        <v>
517</v>
      </c>
      <c r="H56" s="131" t="s">
        <v>
517</v>
      </c>
    </row>
    <row r="57" spans="2:8" ht="53.25" customHeight="1" x14ac:dyDescent="0.15">
      <c r="B57" s="129"/>
      <c r="C57" s="1308" t="s">
        <v>
50</v>
      </c>
      <c r="D57" s="1308"/>
      <c r="E57" s="1309"/>
      <c r="F57" s="132">
        <v>
9663</v>
      </c>
      <c r="G57" s="132">
        <v>
13020</v>
      </c>
      <c r="H57" s="133">
        <v>
15144</v>
      </c>
    </row>
    <row r="58" spans="2:8" ht="45.75" customHeight="1" x14ac:dyDescent="0.15">
      <c r="B58" s="134"/>
      <c r="C58" s="1310" t="s">
        <v>
593</v>
      </c>
      <c r="D58" s="1311"/>
      <c r="E58" s="1312"/>
      <c r="F58" s="381">
        <v>
3770</v>
      </c>
      <c r="G58" s="381">
        <v>
4751</v>
      </c>
      <c r="H58" s="382">
        <v>
5249</v>
      </c>
    </row>
    <row r="59" spans="2:8" ht="45.75" customHeight="1" x14ac:dyDescent="0.15">
      <c r="B59" s="134"/>
      <c r="C59" s="1310" t="s">
        <v>
592</v>
      </c>
      <c r="D59" s="1311"/>
      <c r="E59" s="1312"/>
      <c r="F59" s="381">
        <v>
1940</v>
      </c>
      <c r="G59" s="381">
        <v>
3718</v>
      </c>
      <c r="H59" s="382">
        <v>
4891</v>
      </c>
    </row>
    <row r="60" spans="2:8" ht="45.75" customHeight="1" x14ac:dyDescent="0.15">
      <c r="B60" s="134"/>
      <c r="C60" s="1310" t="s">
        <v>
594</v>
      </c>
      <c r="D60" s="1311"/>
      <c r="E60" s="1312"/>
      <c r="F60" s="381">
        <v>
1849</v>
      </c>
      <c r="G60" s="381">
        <v>
2350</v>
      </c>
      <c r="H60" s="382">
        <v>
2750</v>
      </c>
    </row>
    <row r="61" spans="2:8" ht="45.75" customHeight="1" x14ac:dyDescent="0.15">
      <c r="B61" s="134"/>
      <c r="C61" s="1310" t="s">
        <v>
595</v>
      </c>
      <c r="D61" s="1311"/>
      <c r="E61" s="1312"/>
      <c r="F61" s="381">
        <v>
1249</v>
      </c>
      <c r="G61" s="381">
        <v>
1227</v>
      </c>
      <c r="H61" s="382">
        <v>
1216</v>
      </c>
    </row>
    <row r="62" spans="2:8" ht="45.75" customHeight="1" thickBot="1" x14ac:dyDescent="0.2">
      <c r="B62" s="135"/>
      <c r="C62" s="1313" t="s">
        <v>
596</v>
      </c>
      <c r="D62" s="1314"/>
      <c r="E62" s="1315"/>
      <c r="F62" s="383">
        <v>
834</v>
      </c>
      <c r="G62" s="383">
        <v>
951</v>
      </c>
      <c r="H62" s="384">
        <v>
1000</v>
      </c>
    </row>
    <row r="63" spans="2:8" ht="52.5" customHeight="1" thickBot="1" x14ac:dyDescent="0.2">
      <c r="B63" s="136"/>
      <c r="C63" s="1302" t="s">
        <v>
51</v>
      </c>
      <c r="D63" s="1302"/>
      <c r="E63" s="1303"/>
      <c r="F63" s="137">
        <v>
13226</v>
      </c>
      <c r="G63" s="137">
        <v>
16582</v>
      </c>
      <c r="H63" s="138">
        <v>
19147</v>
      </c>
    </row>
    <row r="64" spans="2:8" ht="15" customHeight="1" x14ac:dyDescent="0.15"/>
    <row r="65" ht="0" hidden="1" customHeight="1" x14ac:dyDescent="0.15"/>
    <row r="66" ht="0" hidden="1" customHeight="1" x14ac:dyDescent="0.15"/>
  </sheetData>
  <sheetProtection algorithmName="SHA-512" hashValue="ulZ6H+Agnm/c/gP418mVjF+RoZa2RxlS+yCopynVM5/igv4S5UsRs3B3hcl5yJ15ZPEhaNdQxVTVMuti8qUYLA==" saltValue="bhhQ2Ph1EAZSo6w5sxflYg==" spinCount="100000" sheet="1" objects="1" scenarios="1"/>
  <mergeCells count="9">
    <mergeCell ref="C63:E63"/>
    <mergeCell ref="C55:E55"/>
    <mergeCell ref="C56:E56"/>
    <mergeCell ref="C57:E57"/>
    <mergeCell ref="C61:E61"/>
    <mergeCell ref="C62:E62"/>
    <mergeCell ref="C58:E58"/>
    <mergeCell ref="C59:E59"/>
    <mergeCell ref="C60:E60"/>
  </mergeCells>
  <phoneticPr fontId="4"/>
  <printOptions horizontalCentered="1"/>
  <pageMargins left="0" right="0" top="0.19685039370078741" bottom="0" header="0" footer="0"/>
  <pageSetup paperSize="9" scale="43" orientation="landscape" verticalDpi="300"/>
  <headerFooter alignWithMargins="0">
    <oddFooter>
&amp;C&amp;P/&amp;N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6"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7"/>
      <c r="DG10" s="287"/>
      <c r="DH10" s="287"/>
      <c r="DI10" s="287"/>
      <c r="DJ10" s="287"/>
      <c r="DK10" s="287"/>
      <c r="DL10" s="287"/>
      <c r="DM10" s="287"/>
      <c r="DN10" s="287"/>
      <c r="DO10" s="287"/>
      <c r="DP10" s="287"/>
      <c r="DQ10" s="287"/>
      <c r="DR10" s="287"/>
      <c r="DS10" s="287"/>
      <c r="DT10" s="287"/>
      <c r="DU10" s="287"/>
      <c r="DV10" s="287"/>
      <c r="DW10" s="287"/>
      <c r="EM10" s="286" t="s">
        <v>
601</v>
      </c>
    </row>
    <row r="11" spans="1:143" s="286"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7"/>
      <c r="DG12" s="287"/>
      <c r="DH12" s="287"/>
      <c r="DI12" s="287"/>
      <c r="DJ12" s="287"/>
      <c r="DK12" s="287"/>
      <c r="DL12" s="287"/>
      <c r="DM12" s="287"/>
      <c r="DN12" s="287"/>
      <c r="DO12" s="287"/>
      <c r="DP12" s="287"/>
      <c r="DQ12" s="287"/>
      <c r="DR12" s="287"/>
      <c r="DS12" s="287"/>
      <c r="DT12" s="287"/>
      <c r="DU12" s="287"/>
      <c r="DV12" s="287"/>
      <c r="DW12" s="287"/>
      <c r="EM12" s="286" t="s">
        <v>
601</v>
      </c>
    </row>
    <row r="13" spans="1:143" s="286"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
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
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9" t="s">
        <v>
604</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x14ac:dyDescent="0.15">
      <c r="B44" s="394"/>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x14ac:dyDescent="0.15">
      <c r="B45" s="394"/>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x14ac:dyDescent="0.15">
      <c r="B46" s="394"/>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x14ac:dyDescent="0.15">
      <c r="B47" s="394"/>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
605</v>
      </c>
    </row>
    <row r="50" spans="1:109" x14ac:dyDescent="0.15">
      <c r="B50" s="394"/>
      <c r="G50" s="1322"/>
      <c r="H50" s="1322"/>
      <c r="I50" s="1322"/>
      <c r="J50" s="1322"/>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1" t="s">
        <v>
558</v>
      </c>
      <c r="BQ50" s="1321"/>
      <c r="BR50" s="1321"/>
      <c r="BS50" s="1321"/>
      <c r="BT50" s="1321"/>
      <c r="BU50" s="1321"/>
      <c r="BV50" s="1321"/>
      <c r="BW50" s="1321"/>
      <c r="BX50" s="1321" t="s">
        <v>
559</v>
      </c>
      <c r="BY50" s="1321"/>
      <c r="BZ50" s="1321"/>
      <c r="CA50" s="1321"/>
      <c r="CB50" s="1321"/>
      <c r="CC50" s="1321"/>
      <c r="CD50" s="1321"/>
      <c r="CE50" s="1321"/>
      <c r="CF50" s="1321" t="s">
        <v>
560</v>
      </c>
      <c r="CG50" s="1321"/>
      <c r="CH50" s="1321"/>
      <c r="CI50" s="1321"/>
      <c r="CJ50" s="1321"/>
      <c r="CK50" s="1321"/>
      <c r="CL50" s="1321"/>
      <c r="CM50" s="1321"/>
      <c r="CN50" s="1321" t="s">
        <v>
561</v>
      </c>
      <c r="CO50" s="1321"/>
      <c r="CP50" s="1321"/>
      <c r="CQ50" s="1321"/>
      <c r="CR50" s="1321"/>
      <c r="CS50" s="1321"/>
      <c r="CT50" s="1321"/>
      <c r="CU50" s="1321"/>
      <c r="CV50" s="1321" t="s">
        <v>
562</v>
      </c>
      <c r="CW50" s="1321"/>
      <c r="CX50" s="1321"/>
      <c r="CY50" s="1321"/>
      <c r="CZ50" s="1321"/>
      <c r="DA50" s="1321"/>
      <c r="DB50" s="1321"/>
      <c r="DC50" s="1321"/>
    </row>
    <row r="51" spans="1:109" ht="13.5" customHeight="1" x14ac:dyDescent="0.15">
      <c r="B51" s="394"/>
      <c r="G51" s="1324"/>
      <c r="H51" s="1324"/>
      <c r="I51" s="1338"/>
      <c r="J51" s="1338"/>
      <c r="K51" s="1323"/>
      <c r="L51" s="1323"/>
      <c r="M51" s="1323"/>
      <c r="N51" s="1323"/>
      <c r="AM51" s="403"/>
      <c r="AN51" s="1319" t="s">
        <v>
606</v>
      </c>
      <c r="AO51" s="1319"/>
      <c r="AP51" s="1319"/>
      <c r="AQ51" s="1319"/>
      <c r="AR51" s="1319"/>
      <c r="AS51" s="1319"/>
      <c r="AT51" s="1319"/>
      <c r="AU51" s="1319"/>
      <c r="AV51" s="1319"/>
      <c r="AW51" s="1319"/>
      <c r="AX51" s="1319"/>
      <c r="AY51" s="1319"/>
      <c r="AZ51" s="1319"/>
      <c r="BA51" s="1319"/>
      <c r="BB51" s="1319" t="s">
        <v>
607</v>
      </c>
      <c r="BC51" s="1319"/>
      <c r="BD51" s="1319"/>
      <c r="BE51" s="1319"/>
      <c r="BF51" s="1319"/>
      <c r="BG51" s="1319"/>
      <c r="BH51" s="1319"/>
      <c r="BI51" s="1319"/>
      <c r="BJ51" s="1319"/>
      <c r="BK51" s="1319"/>
      <c r="BL51" s="1319"/>
      <c r="BM51" s="1319"/>
      <c r="BN51" s="1319"/>
      <c r="BO51" s="1319"/>
      <c r="BP51" s="1328"/>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4"/>
      <c r="G52" s="1324"/>
      <c r="H52" s="1324"/>
      <c r="I52" s="1338"/>
      <c r="J52" s="1338"/>
      <c r="K52" s="1323"/>
      <c r="L52" s="1323"/>
      <c r="M52" s="1323"/>
      <c r="N52" s="1323"/>
      <c r="AM52" s="40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2"/>
      <c r="B53" s="394"/>
      <c r="G53" s="1324"/>
      <c r="H53" s="1324"/>
      <c r="I53" s="1322"/>
      <c r="J53" s="1322"/>
      <c r="K53" s="1323"/>
      <c r="L53" s="1323"/>
      <c r="M53" s="1323"/>
      <c r="N53" s="1323"/>
      <c r="AM53" s="403"/>
      <c r="AN53" s="1319"/>
      <c r="AO53" s="1319"/>
      <c r="AP53" s="1319"/>
      <c r="AQ53" s="1319"/>
      <c r="AR53" s="1319"/>
      <c r="AS53" s="1319"/>
      <c r="AT53" s="1319"/>
      <c r="AU53" s="1319"/>
      <c r="AV53" s="1319"/>
      <c r="AW53" s="1319"/>
      <c r="AX53" s="1319"/>
      <c r="AY53" s="1319"/>
      <c r="AZ53" s="1319"/>
      <c r="BA53" s="1319"/>
      <c r="BB53" s="1319" t="s">
        <v>
608</v>
      </c>
      <c r="BC53" s="1319"/>
      <c r="BD53" s="1319"/>
      <c r="BE53" s="1319"/>
      <c r="BF53" s="1319"/>
      <c r="BG53" s="1319"/>
      <c r="BH53" s="1319"/>
      <c r="BI53" s="1319"/>
      <c r="BJ53" s="1319"/>
      <c r="BK53" s="1319"/>
      <c r="BL53" s="1319"/>
      <c r="BM53" s="1319"/>
      <c r="BN53" s="1319"/>
      <c r="BO53" s="1319"/>
      <c r="BP53" s="1328"/>
      <c r="BQ53" s="1316"/>
      <c r="BR53" s="1316"/>
      <c r="BS53" s="1316"/>
      <c r="BT53" s="1316"/>
      <c r="BU53" s="1316"/>
      <c r="BV53" s="1316"/>
      <c r="BW53" s="1316"/>
      <c r="BX53" s="1316">
        <v>
57.9</v>
      </c>
      <c r="BY53" s="1316"/>
      <c r="BZ53" s="1316"/>
      <c r="CA53" s="1316"/>
      <c r="CB53" s="1316"/>
      <c r="CC53" s="1316"/>
      <c r="CD53" s="1316"/>
      <c r="CE53" s="1316"/>
      <c r="CF53" s="1316">
        <v>
57.6</v>
      </c>
      <c r="CG53" s="1316"/>
      <c r="CH53" s="1316"/>
      <c r="CI53" s="1316"/>
      <c r="CJ53" s="1316"/>
      <c r="CK53" s="1316"/>
      <c r="CL53" s="1316"/>
      <c r="CM53" s="1316"/>
      <c r="CN53" s="1316">
        <v>
57.7</v>
      </c>
      <c r="CO53" s="1316"/>
      <c r="CP53" s="1316"/>
      <c r="CQ53" s="1316"/>
      <c r="CR53" s="1316"/>
      <c r="CS53" s="1316"/>
      <c r="CT53" s="1316"/>
      <c r="CU53" s="1316"/>
      <c r="CV53" s="1316">
        <v>
58.9</v>
      </c>
      <c r="CW53" s="1316"/>
      <c r="CX53" s="1316"/>
      <c r="CY53" s="1316"/>
      <c r="CZ53" s="1316"/>
      <c r="DA53" s="1316"/>
      <c r="DB53" s="1316"/>
      <c r="DC53" s="1316"/>
    </row>
    <row r="54" spans="1:109" x14ac:dyDescent="0.15">
      <c r="A54" s="402"/>
      <c r="B54" s="394"/>
      <c r="G54" s="1324"/>
      <c r="H54" s="1324"/>
      <c r="I54" s="1322"/>
      <c r="J54" s="1322"/>
      <c r="K54" s="1323"/>
      <c r="L54" s="1323"/>
      <c r="M54" s="1323"/>
      <c r="N54" s="1323"/>
      <c r="AM54" s="40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2"/>
      <c r="B55" s="394"/>
      <c r="G55" s="1322"/>
      <c r="H55" s="1322"/>
      <c r="I55" s="1322"/>
      <c r="J55" s="1322"/>
      <c r="K55" s="1323"/>
      <c r="L55" s="1323"/>
      <c r="M55" s="1323"/>
      <c r="N55" s="1323"/>
      <c r="AN55" s="1321" t="s">
        <v>
609</v>
      </c>
      <c r="AO55" s="1321"/>
      <c r="AP55" s="1321"/>
      <c r="AQ55" s="1321"/>
      <c r="AR55" s="1321"/>
      <c r="AS55" s="1321"/>
      <c r="AT55" s="1321"/>
      <c r="AU55" s="1321"/>
      <c r="AV55" s="1321"/>
      <c r="AW55" s="1321"/>
      <c r="AX55" s="1321"/>
      <c r="AY55" s="1321"/>
      <c r="AZ55" s="1321"/>
      <c r="BA55" s="1321"/>
      <c r="BB55" s="1319" t="s">
        <v>
607</v>
      </c>
      <c r="BC55" s="1319"/>
      <c r="BD55" s="1319"/>
      <c r="BE55" s="1319"/>
      <c r="BF55" s="1319"/>
      <c r="BG55" s="1319"/>
      <c r="BH55" s="1319"/>
      <c r="BI55" s="1319"/>
      <c r="BJ55" s="1319"/>
      <c r="BK55" s="1319"/>
      <c r="BL55" s="1319"/>
      <c r="BM55" s="1319"/>
      <c r="BN55" s="1319"/>
      <c r="BO55" s="1319"/>
      <c r="BP55" s="1328"/>
      <c r="BQ55" s="1316"/>
      <c r="BR55" s="1316"/>
      <c r="BS55" s="1316"/>
      <c r="BT55" s="1316"/>
      <c r="BU55" s="1316"/>
      <c r="BV55" s="1316"/>
      <c r="BW55" s="1316"/>
      <c r="BX55" s="1316">
        <v>
34.9</v>
      </c>
      <c r="BY55" s="1316"/>
      <c r="BZ55" s="1316"/>
      <c r="CA55" s="1316"/>
      <c r="CB55" s="1316"/>
      <c r="CC55" s="1316"/>
      <c r="CD55" s="1316"/>
      <c r="CE55" s="1316"/>
      <c r="CF55" s="1316">
        <v>
15</v>
      </c>
      <c r="CG55" s="1316"/>
      <c r="CH55" s="1316"/>
      <c r="CI55" s="1316"/>
      <c r="CJ55" s="1316"/>
      <c r="CK55" s="1316"/>
      <c r="CL55" s="1316"/>
      <c r="CM55" s="1316"/>
      <c r="CN55" s="1316">
        <v>
12.2</v>
      </c>
      <c r="CO55" s="1316"/>
      <c r="CP55" s="1316"/>
      <c r="CQ55" s="1316"/>
      <c r="CR55" s="1316"/>
      <c r="CS55" s="1316"/>
      <c r="CT55" s="1316"/>
      <c r="CU55" s="1316"/>
      <c r="CV55" s="1316">
        <v>
5</v>
      </c>
      <c r="CW55" s="1316"/>
      <c r="CX55" s="1316"/>
      <c r="CY55" s="1316"/>
      <c r="CZ55" s="1316"/>
      <c r="DA55" s="1316"/>
      <c r="DB55" s="1316"/>
      <c r="DC55" s="1316"/>
    </row>
    <row r="56" spans="1:109" x14ac:dyDescent="0.15">
      <c r="A56" s="402"/>
      <c r="B56" s="394"/>
      <c r="G56" s="1322"/>
      <c r="H56" s="1322"/>
      <c r="I56" s="1322"/>
      <c r="J56" s="1322"/>
      <c r="K56" s="1323"/>
      <c r="L56" s="1323"/>
      <c r="M56" s="1323"/>
      <c r="N56" s="1323"/>
      <c r="AN56" s="1321"/>
      <c r="AO56" s="1321"/>
      <c r="AP56" s="1321"/>
      <c r="AQ56" s="1321"/>
      <c r="AR56" s="1321"/>
      <c r="AS56" s="1321"/>
      <c r="AT56" s="1321"/>
      <c r="AU56" s="1321"/>
      <c r="AV56" s="1321"/>
      <c r="AW56" s="1321"/>
      <c r="AX56" s="1321"/>
      <c r="AY56" s="1321"/>
      <c r="AZ56" s="1321"/>
      <c r="BA56" s="1321"/>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2" customFormat="1" x14ac:dyDescent="0.15">
      <c r="B57" s="406"/>
      <c r="G57" s="1322"/>
      <c r="H57" s="1322"/>
      <c r="I57" s="1317"/>
      <c r="J57" s="1317"/>
      <c r="K57" s="1323"/>
      <c r="L57" s="1323"/>
      <c r="M57" s="1323"/>
      <c r="N57" s="1323"/>
      <c r="AM57" s="387"/>
      <c r="AN57" s="1321"/>
      <c r="AO57" s="1321"/>
      <c r="AP57" s="1321"/>
      <c r="AQ57" s="1321"/>
      <c r="AR57" s="1321"/>
      <c r="AS57" s="1321"/>
      <c r="AT57" s="1321"/>
      <c r="AU57" s="1321"/>
      <c r="AV57" s="1321"/>
      <c r="AW57" s="1321"/>
      <c r="AX57" s="1321"/>
      <c r="AY57" s="1321"/>
      <c r="AZ57" s="1321"/>
      <c r="BA57" s="1321"/>
      <c r="BB57" s="1319" t="s">
        <v>
608</v>
      </c>
      <c r="BC57" s="1319"/>
      <c r="BD57" s="1319"/>
      <c r="BE57" s="1319"/>
      <c r="BF57" s="1319"/>
      <c r="BG57" s="1319"/>
      <c r="BH57" s="1319"/>
      <c r="BI57" s="1319"/>
      <c r="BJ57" s="1319"/>
      <c r="BK57" s="1319"/>
      <c r="BL57" s="1319"/>
      <c r="BM57" s="1319"/>
      <c r="BN57" s="1319"/>
      <c r="BO57" s="1319"/>
      <c r="BP57" s="1328"/>
      <c r="BQ57" s="1316"/>
      <c r="BR57" s="1316"/>
      <c r="BS57" s="1316"/>
      <c r="BT57" s="1316"/>
      <c r="BU57" s="1316"/>
      <c r="BV57" s="1316"/>
      <c r="BW57" s="1316"/>
      <c r="BX57" s="1316">
        <v>
60.2</v>
      </c>
      <c r="BY57" s="1316"/>
      <c r="BZ57" s="1316"/>
      <c r="CA57" s="1316"/>
      <c r="CB57" s="1316"/>
      <c r="CC57" s="1316"/>
      <c r="CD57" s="1316"/>
      <c r="CE57" s="1316"/>
      <c r="CF57" s="1316">
        <v>
60.1</v>
      </c>
      <c r="CG57" s="1316"/>
      <c r="CH57" s="1316"/>
      <c r="CI57" s="1316"/>
      <c r="CJ57" s="1316"/>
      <c r="CK57" s="1316"/>
      <c r="CL57" s="1316"/>
      <c r="CM57" s="1316"/>
      <c r="CN57" s="1316">
        <v>
61.2</v>
      </c>
      <c r="CO57" s="1316"/>
      <c r="CP57" s="1316"/>
      <c r="CQ57" s="1316"/>
      <c r="CR57" s="1316"/>
      <c r="CS57" s="1316"/>
      <c r="CT57" s="1316"/>
      <c r="CU57" s="1316"/>
      <c r="CV57" s="1316">
        <v>
61.7</v>
      </c>
      <c r="CW57" s="1316"/>
      <c r="CX57" s="1316"/>
      <c r="CY57" s="1316"/>
      <c r="CZ57" s="1316"/>
      <c r="DA57" s="1316"/>
      <c r="DB57" s="1316"/>
      <c r="DC57" s="1316"/>
      <c r="DD57" s="407"/>
      <c r="DE57" s="406"/>
    </row>
    <row r="58" spans="1:109" s="402" customFormat="1" x14ac:dyDescent="0.15">
      <c r="A58" s="387"/>
      <c r="B58" s="406"/>
      <c r="G58" s="1322"/>
      <c r="H58" s="1322"/>
      <c r="I58" s="1317"/>
      <c r="J58" s="1317"/>
      <c r="K58" s="1323"/>
      <c r="L58" s="1323"/>
      <c r="M58" s="1323"/>
      <c r="N58" s="1323"/>
      <c r="AM58" s="387"/>
      <c r="AN58" s="1321"/>
      <c r="AO58" s="1321"/>
      <c r="AP58" s="1321"/>
      <c r="AQ58" s="1321"/>
      <c r="AR58" s="1321"/>
      <c r="AS58" s="1321"/>
      <c r="AT58" s="1321"/>
      <c r="AU58" s="1321"/>
      <c r="AV58" s="1321"/>
      <c r="AW58" s="1321"/>
      <c r="AX58" s="1321"/>
      <c r="AY58" s="1321"/>
      <c r="AZ58" s="1321"/>
      <c r="BA58" s="1321"/>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
610</v>
      </c>
    </row>
    <row r="64" spans="1:109" x14ac:dyDescent="0.15">
      <c r="B64" s="394"/>
      <c r="G64" s="401"/>
      <c r="I64" s="414"/>
      <c r="J64" s="414"/>
      <c r="K64" s="414"/>
      <c r="L64" s="414"/>
      <c r="M64" s="414"/>
      <c r="N64" s="415"/>
      <c r="AM64" s="401"/>
      <c r="AN64" s="401" t="s">
        <v>
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9" t="s">
        <v>
604</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4"/>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4"/>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4"/>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4"/>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
605</v>
      </c>
    </row>
    <row r="72" spans="2:107" x14ac:dyDescent="0.15">
      <c r="B72" s="394"/>
      <c r="G72" s="1322"/>
      <c r="H72" s="1322"/>
      <c r="I72" s="1322"/>
      <c r="J72" s="1322"/>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1" t="s">
        <v>
558</v>
      </c>
      <c r="BQ72" s="1321"/>
      <c r="BR72" s="1321"/>
      <c r="BS72" s="1321"/>
      <c r="BT72" s="1321"/>
      <c r="BU72" s="1321"/>
      <c r="BV72" s="1321"/>
      <c r="BW72" s="1321"/>
      <c r="BX72" s="1321" t="s">
        <v>
559</v>
      </c>
      <c r="BY72" s="1321"/>
      <c r="BZ72" s="1321"/>
      <c r="CA72" s="1321"/>
      <c r="CB72" s="1321"/>
      <c r="CC72" s="1321"/>
      <c r="CD72" s="1321"/>
      <c r="CE72" s="1321"/>
      <c r="CF72" s="1321" t="s">
        <v>
560</v>
      </c>
      <c r="CG72" s="1321"/>
      <c r="CH72" s="1321"/>
      <c r="CI72" s="1321"/>
      <c r="CJ72" s="1321"/>
      <c r="CK72" s="1321"/>
      <c r="CL72" s="1321"/>
      <c r="CM72" s="1321"/>
      <c r="CN72" s="1321" t="s">
        <v>
561</v>
      </c>
      <c r="CO72" s="1321"/>
      <c r="CP72" s="1321"/>
      <c r="CQ72" s="1321"/>
      <c r="CR72" s="1321"/>
      <c r="CS72" s="1321"/>
      <c r="CT72" s="1321"/>
      <c r="CU72" s="1321"/>
      <c r="CV72" s="1321" t="s">
        <v>
562</v>
      </c>
      <c r="CW72" s="1321"/>
      <c r="CX72" s="1321"/>
      <c r="CY72" s="1321"/>
      <c r="CZ72" s="1321"/>
      <c r="DA72" s="1321"/>
      <c r="DB72" s="1321"/>
      <c r="DC72" s="1321"/>
    </row>
    <row r="73" spans="2:107" x14ac:dyDescent="0.15">
      <c r="B73" s="394"/>
      <c r="G73" s="1324"/>
      <c r="H73" s="1324"/>
      <c r="I73" s="1324"/>
      <c r="J73" s="1324"/>
      <c r="K73" s="1320"/>
      <c r="L73" s="1320"/>
      <c r="M73" s="1320"/>
      <c r="N73" s="1320"/>
      <c r="AM73" s="403"/>
      <c r="AN73" s="1319" t="s">
        <v>
606</v>
      </c>
      <c r="AO73" s="1319"/>
      <c r="AP73" s="1319"/>
      <c r="AQ73" s="1319"/>
      <c r="AR73" s="1319"/>
      <c r="AS73" s="1319"/>
      <c r="AT73" s="1319"/>
      <c r="AU73" s="1319"/>
      <c r="AV73" s="1319"/>
      <c r="AW73" s="1319"/>
      <c r="AX73" s="1319"/>
      <c r="AY73" s="1319"/>
      <c r="AZ73" s="1319"/>
      <c r="BA73" s="1319"/>
      <c r="BB73" s="1319" t="s">
        <v>
607</v>
      </c>
      <c r="BC73" s="1319"/>
      <c r="BD73" s="1319"/>
      <c r="BE73" s="1319"/>
      <c r="BF73" s="1319"/>
      <c r="BG73" s="1319"/>
      <c r="BH73" s="1319"/>
      <c r="BI73" s="1319"/>
      <c r="BJ73" s="1319"/>
      <c r="BK73" s="1319"/>
      <c r="BL73" s="1319"/>
      <c r="BM73" s="1319"/>
      <c r="BN73" s="1319"/>
      <c r="BO73" s="1319"/>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4"/>
      <c r="G74" s="1324"/>
      <c r="H74" s="1324"/>
      <c r="I74" s="1324"/>
      <c r="J74" s="1324"/>
      <c r="K74" s="1320"/>
      <c r="L74" s="1320"/>
      <c r="M74" s="1320"/>
      <c r="N74" s="1320"/>
      <c r="AM74" s="40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4"/>
      <c r="G75" s="1324"/>
      <c r="H75" s="1324"/>
      <c r="I75" s="1322"/>
      <c r="J75" s="1322"/>
      <c r="K75" s="1323"/>
      <c r="L75" s="1323"/>
      <c r="M75" s="1323"/>
      <c r="N75" s="1323"/>
      <c r="AM75" s="403"/>
      <c r="AN75" s="1319"/>
      <c r="AO75" s="1319"/>
      <c r="AP75" s="1319"/>
      <c r="AQ75" s="1319"/>
      <c r="AR75" s="1319"/>
      <c r="AS75" s="1319"/>
      <c r="AT75" s="1319"/>
      <c r="AU75" s="1319"/>
      <c r="AV75" s="1319"/>
      <c r="AW75" s="1319"/>
      <c r="AX75" s="1319"/>
      <c r="AY75" s="1319"/>
      <c r="AZ75" s="1319"/>
      <c r="BA75" s="1319"/>
      <c r="BB75" s="1319" t="s">
        <v>
611</v>
      </c>
      <c r="BC75" s="1319"/>
      <c r="BD75" s="1319"/>
      <c r="BE75" s="1319"/>
      <c r="BF75" s="1319"/>
      <c r="BG75" s="1319"/>
      <c r="BH75" s="1319"/>
      <c r="BI75" s="1319"/>
      <c r="BJ75" s="1319"/>
      <c r="BK75" s="1319"/>
      <c r="BL75" s="1319"/>
      <c r="BM75" s="1319"/>
      <c r="BN75" s="1319"/>
      <c r="BO75" s="1319"/>
      <c r="BP75" s="1316">
        <v>
-0.4</v>
      </c>
      <c r="BQ75" s="1316"/>
      <c r="BR75" s="1316"/>
      <c r="BS75" s="1316"/>
      <c r="BT75" s="1316"/>
      <c r="BU75" s="1316"/>
      <c r="BV75" s="1316"/>
      <c r="BW75" s="1316"/>
      <c r="BX75" s="1316">
        <v>
-0.2</v>
      </c>
      <c r="BY75" s="1316"/>
      <c r="BZ75" s="1316"/>
      <c r="CA75" s="1316"/>
      <c r="CB75" s="1316"/>
      <c r="CC75" s="1316"/>
      <c r="CD75" s="1316"/>
      <c r="CE75" s="1316"/>
      <c r="CF75" s="1316">
        <v>
0</v>
      </c>
      <c r="CG75" s="1316"/>
      <c r="CH75" s="1316"/>
      <c r="CI75" s="1316"/>
      <c r="CJ75" s="1316"/>
      <c r="CK75" s="1316"/>
      <c r="CL75" s="1316"/>
      <c r="CM75" s="1316"/>
      <c r="CN75" s="1316">
        <v>
0.3</v>
      </c>
      <c r="CO75" s="1316"/>
      <c r="CP75" s="1316"/>
      <c r="CQ75" s="1316"/>
      <c r="CR75" s="1316"/>
      <c r="CS75" s="1316"/>
      <c r="CT75" s="1316"/>
      <c r="CU75" s="1316"/>
      <c r="CV75" s="1316">
        <v>
0.6</v>
      </c>
      <c r="CW75" s="1316"/>
      <c r="CX75" s="1316"/>
      <c r="CY75" s="1316"/>
      <c r="CZ75" s="1316"/>
      <c r="DA75" s="1316"/>
      <c r="DB75" s="1316"/>
      <c r="DC75" s="1316"/>
    </row>
    <row r="76" spans="2:107" x14ac:dyDescent="0.15">
      <c r="B76" s="394"/>
      <c r="G76" s="1324"/>
      <c r="H76" s="1324"/>
      <c r="I76" s="1322"/>
      <c r="J76" s="1322"/>
      <c r="K76" s="1323"/>
      <c r="L76" s="1323"/>
      <c r="M76" s="1323"/>
      <c r="N76" s="1323"/>
      <c r="AM76" s="40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4"/>
      <c r="G77" s="1322"/>
      <c r="H77" s="1322"/>
      <c r="I77" s="1322"/>
      <c r="J77" s="1322"/>
      <c r="K77" s="1320"/>
      <c r="L77" s="1320"/>
      <c r="M77" s="1320"/>
      <c r="N77" s="1320"/>
      <c r="AN77" s="1321" t="s">
        <v>
609</v>
      </c>
      <c r="AO77" s="1321"/>
      <c r="AP77" s="1321"/>
      <c r="AQ77" s="1321"/>
      <c r="AR77" s="1321"/>
      <c r="AS77" s="1321"/>
      <c r="AT77" s="1321"/>
      <c r="AU77" s="1321"/>
      <c r="AV77" s="1321"/>
      <c r="AW77" s="1321"/>
      <c r="AX77" s="1321"/>
      <c r="AY77" s="1321"/>
      <c r="AZ77" s="1321"/>
      <c r="BA77" s="1321"/>
      <c r="BB77" s="1319" t="s">
        <v>
607</v>
      </c>
      <c r="BC77" s="1319"/>
      <c r="BD77" s="1319"/>
      <c r="BE77" s="1319"/>
      <c r="BF77" s="1319"/>
      <c r="BG77" s="1319"/>
      <c r="BH77" s="1319"/>
      <c r="BI77" s="1319"/>
      <c r="BJ77" s="1319"/>
      <c r="BK77" s="1319"/>
      <c r="BL77" s="1319"/>
      <c r="BM77" s="1319"/>
      <c r="BN77" s="1319"/>
      <c r="BO77" s="1319"/>
      <c r="BP77" s="1316">
        <v>
33.799999999999997</v>
      </c>
      <c r="BQ77" s="1316"/>
      <c r="BR77" s="1316"/>
      <c r="BS77" s="1316"/>
      <c r="BT77" s="1316"/>
      <c r="BU77" s="1316"/>
      <c r="BV77" s="1316"/>
      <c r="BW77" s="1316"/>
      <c r="BX77" s="1316">
        <v>
34.9</v>
      </c>
      <c r="BY77" s="1316"/>
      <c r="BZ77" s="1316"/>
      <c r="CA77" s="1316"/>
      <c r="CB77" s="1316"/>
      <c r="CC77" s="1316"/>
      <c r="CD77" s="1316"/>
      <c r="CE77" s="1316"/>
      <c r="CF77" s="1316">
        <v>
15</v>
      </c>
      <c r="CG77" s="1316"/>
      <c r="CH77" s="1316"/>
      <c r="CI77" s="1316"/>
      <c r="CJ77" s="1316"/>
      <c r="CK77" s="1316"/>
      <c r="CL77" s="1316"/>
      <c r="CM77" s="1316"/>
      <c r="CN77" s="1316">
        <v>
12.2</v>
      </c>
      <c r="CO77" s="1316"/>
      <c r="CP77" s="1316"/>
      <c r="CQ77" s="1316"/>
      <c r="CR77" s="1316"/>
      <c r="CS77" s="1316"/>
      <c r="CT77" s="1316"/>
      <c r="CU77" s="1316"/>
      <c r="CV77" s="1316">
        <v>
5</v>
      </c>
      <c r="CW77" s="1316"/>
      <c r="CX77" s="1316"/>
      <c r="CY77" s="1316"/>
      <c r="CZ77" s="1316"/>
      <c r="DA77" s="1316"/>
      <c r="DB77" s="1316"/>
      <c r="DC77" s="1316"/>
    </row>
    <row r="78" spans="2:107" x14ac:dyDescent="0.15">
      <c r="B78" s="394"/>
      <c r="G78" s="1322"/>
      <c r="H78" s="1322"/>
      <c r="I78" s="1322"/>
      <c r="J78" s="1322"/>
      <c r="K78" s="1320"/>
      <c r="L78" s="1320"/>
      <c r="M78" s="1320"/>
      <c r="N78" s="1320"/>
      <c r="AN78" s="1321"/>
      <c r="AO78" s="1321"/>
      <c r="AP78" s="1321"/>
      <c r="AQ78" s="1321"/>
      <c r="AR78" s="1321"/>
      <c r="AS78" s="1321"/>
      <c r="AT78" s="1321"/>
      <c r="AU78" s="1321"/>
      <c r="AV78" s="1321"/>
      <c r="AW78" s="1321"/>
      <c r="AX78" s="1321"/>
      <c r="AY78" s="1321"/>
      <c r="AZ78" s="1321"/>
      <c r="BA78" s="1321"/>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4"/>
      <c r="G79" s="1322"/>
      <c r="H79" s="1322"/>
      <c r="I79" s="1317"/>
      <c r="J79" s="1317"/>
      <c r="K79" s="1318"/>
      <c r="L79" s="1318"/>
      <c r="M79" s="1318"/>
      <c r="N79" s="1318"/>
      <c r="AN79" s="1321"/>
      <c r="AO79" s="1321"/>
      <c r="AP79" s="1321"/>
      <c r="AQ79" s="1321"/>
      <c r="AR79" s="1321"/>
      <c r="AS79" s="1321"/>
      <c r="AT79" s="1321"/>
      <c r="AU79" s="1321"/>
      <c r="AV79" s="1321"/>
      <c r="AW79" s="1321"/>
      <c r="AX79" s="1321"/>
      <c r="AY79" s="1321"/>
      <c r="AZ79" s="1321"/>
      <c r="BA79" s="1321"/>
      <c r="BB79" s="1319" t="s">
        <v>
611</v>
      </c>
      <c r="BC79" s="1319"/>
      <c r="BD79" s="1319"/>
      <c r="BE79" s="1319"/>
      <c r="BF79" s="1319"/>
      <c r="BG79" s="1319"/>
      <c r="BH79" s="1319"/>
      <c r="BI79" s="1319"/>
      <c r="BJ79" s="1319"/>
      <c r="BK79" s="1319"/>
      <c r="BL79" s="1319"/>
      <c r="BM79" s="1319"/>
      <c r="BN79" s="1319"/>
      <c r="BO79" s="1319"/>
      <c r="BP79" s="1316">
        <v>
7.1</v>
      </c>
      <c r="BQ79" s="1316"/>
      <c r="BR79" s="1316"/>
      <c r="BS79" s="1316"/>
      <c r="BT79" s="1316"/>
      <c r="BU79" s="1316"/>
      <c r="BV79" s="1316"/>
      <c r="BW79" s="1316"/>
      <c r="BX79" s="1316">
        <v>
7.2</v>
      </c>
      <c r="BY79" s="1316"/>
      <c r="BZ79" s="1316"/>
      <c r="CA79" s="1316"/>
      <c r="CB79" s="1316"/>
      <c r="CC79" s="1316"/>
      <c r="CD79" s="1316"/>
      <c r="CE79" s="1316"/>
      <c r="CF79" s="1316">
        <v>
5</v>
      </c>
      <c r="CG79" s="1316"/>
      <c r="CH79" s="1316"/>
      <c r="CI79" s="1316"/>
      <c r="CJ79" s="1316"/>
      <c r="CK79" s="1316"/>
      <c r="CL79" s="1316"/>
      <c r="CM79" s="1316"/>
      <c r="CN79" s="1316">
        <v>
4.8</v>
      </c>
      <c r="CO79" s="1316"/>
      <c r="CP79" s="1316"/>
      <c r="CQ79" s="1316"/>
      <c r="CR79" s="1316"/>
      <c r="CS79" s="1316"/>
      <c r="CT79" s="1316"/>
      <c r="CU79" s="1316"/>
      <c r="CV79" s="1316">
        <v>
4.5</v>
      </c>
      <c r="CW79" s="1316"/>
      <c r="CX79" s="1316"/>
      <c r="CY79" s="1316"/>
      <c r="CZ79" s="1316"/>
      <c r="DA79" s="1316"/>
      <c r="DB79" s="1316"/>
      <c r="DC79" s="1316"/>
    </row>
    <row r="80" spans="2:107" x14ac:dyDescent="0.15">
      <c r="B80" s="394"/>
      <c r="G80" s="1322"/>
      <c r="H80" s="1322"/>
      <c r="I80" s="1317"/>
      <c r="J80" s="1317"/>
      <c r="K80" s="1318"/>
      <c r="L80" s="1318"/>
      <c r="M80" s="1318"/>
      <c r="N80" s="1318"/>
      <c r="AN80" s="1321"/>
      <c r="AO80" s="1321"/>
      <c r="AP80" s="1321"/>
      <c r="AQ80" s="1321"/>
      <c r="AR80" s="1321"/>
      <c r="AS80" s="1321"/>
      <c r="AT80" s="1321"/>
      <c r="AU80" s="1321"/>
      <c r="AV80" s="1321"/>
      <c r="AW80" s="1321"/>
      <c r="AX80" s="1321"/>
      <c r="AY80" s="1321"/>
      <c r="AZ80" s="1321"/>
      <c r="BA80" s="1321"/>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nntpwxZYKhz0pf/Q8owUXpFP80zrC9RFaM56zbMu+uNyA966SPzHC0L9+9Z/n8kkHoLrc2QdBSCBKje/uEM7w==" saltValue="7wmcWMZY3tuWHDqLne60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
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ryFJNlCHnEj3EbI23p63yZX69n7BhjGyQC+7HwnECDo7FmnO5MOESsavMUQH0k0rVgeu7iJZ7ANVZ/6q8WgIg==" saltValue="0UnrkNEhkqoM4N6QH8Rd3A==" spinCount="100000" sheet="1" objects="1" scenarios="1"/>
  <dataConsolidate/>
  <phoneticPr fontId="4"/>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
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mvTccmh9kh5VDkSj62JMNPIRoU2CClPT9RvKPpTTAh9F/0glCN0IC0IkGEzwzcL7Z4i8ImiApaC9t32nv7gfw==" saltValue="2ajSm4jAueHoez8Mz6Debg==" spinCount="100000" sheet="1" objects="1" scenarios="1"/>
  <dataConsolidate/>
  <phoneticPr fontId="4"/>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52</v>
      </c>
      <c r="E2" s="150"/>
      <c r="F2" s="151" t="s">
        <v>555</v>
      </c>
      <c r="G2" s="152"/>
      <c r="H2" s="153"/>
    </row>
    <row r="3" spans="1:8" x14ac:dyDescent="0.15">
      <c r="A3" s="149" t="s">
        <v>548</v>
      </c>
      <c r="B3" s="154"/>
      <c r="C3" s="155"/>
      <c r="D3" s="156">
        <v>21553</v>
      </c>
      <c r="E3" s="157"/>
      <c r="F3" s="158">
        <v>53605</v>
      </c>
      <c r="G3" s="159"/>
      <c r="H3" s="160"/>
    </row>
    <row r="4" spans="1:8" x14ac:dyDescent="0.15">
      <c r="A4" s="161"/>
      <c r="B4" s="162"/>
      <c r="C4" s="163"/>
      <c r="D4" s="164">
        <v>15306</v>
      </c>
      <c r="E4" s="165"/>
      <c r="F4" s="166">
        <v>28343</v>
      </c>
      <c r="G4" s="167"/>
      <c r="H4" s="168"/>
    </row>
    <row r="5" spans="1:8" x14ac:dyDescent="0.15">
      <c r="A5" s="149" t="s">
        <v>550</v>
      </c>
      <c r="B5" s="154"/>
      <c r="C5" s="155"/>
      <c r="D5" s="156">
        <v>37331</v>
      </c>
      <c r="E5" s="157"/>
      <c r="F5" s="158">
        <v>58051</v>
      </c>
      <c r="G5" s="159"/>
      <c r="H5" s="160"/>
    </row>
    <row r="6" spans="1:8" x14ac:dyDescent="0.15">
      <c r="A6" s="161"/>
      <c r="B6" s="162"/>
      <c r="C6" s="163"/>
      <c r="D6" s="164">
        <v>23572</v>
      </c>
      <c r="E6" s="165"/>
      <c r="F6" s="166">
        <v>32143</v>
      </c>
      <c r="G6" s="167"/>
      <c r="H6" s="168"/>
    </row>
    <row r="7" spans="1:8" x14ac:dyDescent="0.15">
      <c r="A7" s="149" t="s">
        <v>551</v>
      </c>
      <c r="B7" s="154"/>
      <c r="C7" s="155"/>
      <c r="D7" s="156">
        <v>30220</v>
      </c>
      <c r="E7" s="157"/>
      <c r="F7" s="158">
        <v>40879</v>
      </c>
      <c r="G7" s="159"/>
      <c r="H7" s="160"/>
    </row>
    <row r="8" spans="1:8" x14ac:dyDescent="0.15">
      <c r="A8" s="161"/>
      <c r="B8" s="162"/>
      <c r="C8" s="163"/>
      <c r="D8" s="164">
        <v>28170</v>
      </c>
      <c r="E8" s="165"/>
      <c r="F8" s="166">
        <v>24087</v>
      </c>
      <c r="G8" s="167"/>
      <c r="H8" s="168"/>
    </row>
    <row r="9" spans="1:8" x14ac:dyDescent="0.15">
      <c r="A9" s="149" t="s">
        <v>552</v>
      </c>
      <c r="B9" s="154"/>
      <c r="C9" s="155"/>
      <c r="D9" s="156">
        <v>28012</v>
      </c>
      <c r="E9" s="157"/>
      <c r="F9" s="158">
        <v>42651</v>
      </c>
      <c r="G9" s="159"/>
      <c r="H9" s="160"/>
    </row>
    <row r="10" spans="1:8" x14ac:dyDescent="0.15">
      <c r="A10" s="161"/>
      <c r="B10" s="162"/>
      <c r="C10" s="163"/>
      <c r="D10" s="164">
        <v>25543</v>
      </c>
      <c r="E10" s="165"/>
      <c r="F10" s="166">
        <v>22675</v>
      </c>
      <c r="G10" s="167"/>
      <c r="H10" s="168"/>
    </row>
    <row r="11" spans="1:8" x14ac:dyDescent="0.15">
      <c r="A11" s="149" t="s">
        <v>553</v>
      </c>
      <c r="B11" s="154"/>
      <c r="C11" s="155"/>
      <c r="D11" s="156">
        <v>20650</v>
      </c>
      <c r="E11" s="157"/>
      <c r="F11" s="158">
        <v>43226</v>
      </c>
      <c r="G11" s="159"/>
      <c r="H11" s="160"/>
    </row>
    <row r="12" spans="1:8" x14ac:dyDescent="0.15">
      <c r="A12" s="161"/>
      <c r="B12" s="162"/>
      <c r="C12" s="169"/>
      <c r="D12" s="164">
        <v>16086</v>
      </c>
      <c r="E12" s="165"/>
      <c r="F12" s="166">
        <v>22622</v>
      </c>
      <c r="G12" s="167"/>
      <c r="H12" s="168"/>
    </row>
    <row r="13" spans="1:8" x14ac:dyDescent="0.15">
      <c r="A13" s="149"/>
      <c r="B13" s="154"/>
      <c r="C13" s="170"/>
      <c r="D13" s="171">
        <v>27553</v>
      </c>
      <c r="E13" s="172"/>
      <c r="F13" s="173">
        <v>47682</v>
      </c>
      <c r="G13" s="174"/>
      <c r="H13" s="160"/>
    </row>
    <row r="14" spans="1:8" x14ac:dyDescent="0.15">
      <c r="A14" s="161"/>
      <c r="B14" s="162"/>
      <c r="C14" s="163"/>
      <c r="D14" s="164">
        <v>21735</v>
      </c>
      <c r="E14" s="165"/>
      <c r="F14" s="166">
        <v>25974</v>
      </c>
      <c r="G14" s="167"/>
      <c r="H14" s="168"/>
    </row>
    <row r="17" spans="1:11" x14ac:dyDescent="0.15">
      <c r="A17" s="145" t="s">
        <v>53</v>
      </c>
    </row>
    <row r="18" spans="1:11" x14ac:dyDescent="0.15">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15">
      <c r="A19" s="175" t="s">
        <v>54</v>
      </c>
      <c r="B19" s="175">
        <f>ROUND(VALUE(SUBSTITUTE(実質収支比率等に係る経年分析!F$48,"▲","-")),2)</f>
        <v>3.66</v>
      </c>
      <c r="C19" s="175">
        <f>ROUND(VALUE(SUBSTITUTE(実質収支比率等に係る経年分析!G$48,"▲","-")),2)</f>
        <v>5.14</v>
      </c>
      <c r="D19" s="175">
        <f>ROUND(VALUE(SUBSTITUTE(実質収支比率等に係る経年分析!H$48,"▲","-")),2)</f>
        <v>6.17</v>
      </c>
      <c r="E19" s="175">
        <f>ROUND(VALUE(SUBSTITUTE(実質収支比率等に係る経年分析!I$48,"▲","-")),2)</f>
        <v>4.8499999999999996</v>
      </c>
      <c r="F19" s="175">
        <f>ROUND(VALUE(SUBSTITUTE(実質収支比率等に係る経年分析!J$48,"▲","-")),2)</f>
        <v>3.42</v>
      </c>
    </row>
    <row r="20" spans="1:11" x14ac:dyDescent="0.15">
      <c r="A20" s="175" t="s">
        <v>55</v>
      </c>
      <c r="B20" s="175">
        <f>ROUND(VALUE(SUBSTITUTE(実質収支比率等に係る経年分析!F$47,"▲","-")),2)</f>
        <v>11.69</v>
      </c>
      <c r="C20" s="175">
        <f>ROUND(VALUE(SUBSTITUTE(実質収支比率等に係る経年分析!G$47,"▲","-")),2)</f>
        <v>11.53</v>
      </c>
      <c r="D20" s="175">
        <f>ROUND(VALUE(SUBSTITUTE(実質収支比率等に係る経年分析!H$47,"▲","-")),2)</f>
        <v>11.65</v>
      </c>
      <c r="E20" s="175">
        <f>ROUND(VALUE(SUBSTITUTE(実質収支比率等に係る経年分析!I$47,"▲","-")),2)</f>
        <v>11.67</v>
      </c>
      <c r="F20" s="175">
        <f>ROUND(VALUE(SUBSTITUTE(実質収支比率等に係る経年分析!J$47,"▲","-")),2)</f>
        <v>13.42</v>
      </c>
    </row>
    <row r="21" spans="1:11" x14ac:dyDescent="0.15">
      <c r="A21" s="175" t="s">
        <v>56</v>
      </c>
      <c r="B21" s="175">
        <f>IF(ISNUMBER(VALUE(SUBSTITUTE(実質収支比率等に係る経年分析!F$49,"▲","-"))),ROUND(VALUE(SUBSTITUTE(実質収支比率等に係る経年分析!F$49,"▲","-")),2),NA())</f>
        <v>0.17</v>
      </c>
      <c r="C21" s="175">
        <f>IF(ISNUMBER(VALUE(SUBSTITUTE(実質収支比率等に係る経年分析!G$49,"▲","-"))),ROUND(VALUE(SUBSTITUTE(実質収支比率等に係る経年分析!G$49,"▲","-")),2),NA())</f>
        <v>1.97</v>
      </c>
      <c r="D21" s="175">
        <f>IF(ISNUMBER(VALUE(SUBSTITUTE(実質収支比率等に係る経年分析!H$49,"▲","-"))),ROUND(VALUE(SUBSTITUTE(実質収支比率等に係る経年分析!H$49,"▲","-")),2),NA())</f>
        <v>1.18</v>
      </c>
      <c r="E21" s="175">
        <f>IF(ISNUMBER(VALUE(SUBSTITUTE(実質収支比率等に係る経年分析!I$49,"▲","-"))),ROUND(VALUE(SUBSTITUTE(実質収支比率等に係る経年分析!I$49,"▲","-")),2),NA())</f>
        <v>-1.34</v>
      </c>
      <c r="F21" s="175">
        <f>IF(ISNUMBER(VALUE(SUBSTITUTE(実質収支比率等に係る経年分析!J$49,"▲","-"))),ROUND(VALUE(SUBSTITUTE(実質収支比率等に係る経年分析!J$49,"▲","-")),2),NA())</f>
        <v>-0.06</v>
      </c>
    </row>
    <row r="24" spans="1:11" x14ac:dyDescent="0.15">
      <c r="A24" s="145" t="s">
        <v>57</v>
      </c>
    </row>
    <row r="25" spans="1:11" x14ac:dyDescent="0.15">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15">
      <c r="A26" s="176"/>
      <c r="B26" s="176" t="s">
        <v>58</v>
      </c>
      <c r="C26" s="176" t="s">
        <v>59</v>
      </c>
      <c r="D26" s="176" t="s">
        <v>58</v>
      </c>
      <c r="E26" s="176" t="s">
        <v>59</v>
      </c>
      <c r="F26" s="176" t="s">
        <v>58</v>
      </c>
      <c r="G26" s="176" t="s">
        <v>59</v>
      </c>
      <c r="H26" s="176" t="s">
        <v>58</v>
      </c>
      <c r="I26" s="176" t="s">
        <v>59</v>
      </c>
      <c r="J26" s="176" t="s">
        <v>58</v>
      </c>
      <c r="K26" s="176" t="s">
        <v>59</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0.41</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0.49</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0.9</v>
      </c>
      <c r="H27" s="176" t="e">
        <f>IF(ROUND(VALUE(SUBSTITUTE(連結実質赤字比率に係る赤字・黒字の構成分析!I$43,"▲", "-")), 2) &lt; 0, ABS(ROUND(VALUE(SUBSTITUTE(連結実質赤字比率に係る赤字・黒字の構成分析!I$43,"▲", "-")), 2)), NA())</f>
        <v>#VALUE!</v>
      </c>
      <c r="I27" s="176" t="e">
        <f>IF(ROUND(VALUE(SUBSTITUTE(連結実質赤字比率に係る赤字・黒字の構成分析!I$43,"▲", "-")), 2) &gt;= 0, ABS(ROUND(VALUE(SUBSTITUTE(連結実質赤字比率に係る赤字・黒字の構成分析!I$43,"▲", "-")), 2)), NA())</f>
        <v>#VALUE!</v>
      </c>
      <c r="J27" s="176" t="e">
        <f>IF(ROUND(VALUE(SUBSTITUTE(連結実質赤字比率に係る赤字・黒字の構成分析!J$43,"▲", "-")), 2) &lt; 0, ABS(ROUND(VALUE(SUBSTITUTE(連結実質赤字比率に係る赤字・黒字の構成分析!J$43,"▲", "-")), 2)), NA())</f>
        <v>#VALUE!</v>
      </c>
      <c r="K27" s="176" t="e">
        <f>IF(ROUND(VALUE(SUBSTITUTE(連結実質赤字比率に係る赤字・黒字の構成分析!J$43,"▲", "-")), 2) &gt;= 0, ABS(ROUND(VALUE(SUBSTITUTE(連結実質赤字比率に係る赤字・黒字の構成分析!J$43,"▲", "-")), 2)), NA())</f>
        <v>#VALUE!</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e">
        <f>IF(連結実質赤字比率に係る赤字・黒字の構成分析!C$41="",NA(),連結実質赤字比率に係る赤字・黒字の構成分析!C$41)</f>
        <v>#N/A</v>
      </c>
      <c r="B29" s="176" t="e">
        <f>IF(ROUND(VALUE(SUBSTITUTE(連結実質赤字比率に係る赤字・黒字の構成分析!F$41,"▲", "-")), 2) &lt; 0, ABS(ROUND(VALUE(SUBSTITUTE(連結実質赤字比率に係る赤字・黒字の構成分析!F$41,"▲", "-")), 2)), NA())</f>
        <v>#VALUE!</v>
      </c>
      <c r="C29" s="176" t="e">
        <f>IF(ROUND(VALUE(SUBSTITUTE(連結実質赤字比率に係る赤字・黒字の構成分析!F$41,"▲", "-")), 2) &gt;= 0, ABS(ROUND(VALUE(SUBSTITUTE(連結実質赤字比率に係る赤字・黒字の構成分析!F$41,"▲", "-")), 2)), NA())</f>
        <v>#VALUE!</v>
      </c>
      <c r="D29" s="176" t="e">
        <f>IF(ROUND(VALUE(SUBSTITUTE(連結実質赤字比率に係る赤字・黒字の構成分析!G$41,"▲", "-")), 2) &lt; 0, ABS(ROUND(VALUE(SUBSTITUTE(連結実質赤字比率に係る赤字・黒字の構成分析!G$41,"▲", "-")), 2)), NA())</f>
        <v>#VALUE!</v>
      </c>
      <c r="E29" s="176" t="e">
        <f>IF(ROUND(VALUE(SUBSTITUTE(連結実質赤字比率に係る赤字・黒字の構成分析!G$41,"▲", "-")), 2) &gt;= 0, ABS(ROUND(VALUE(SUBSTITUTE(連結実質赤字比率に係る赤字・黒字の構成分析!G$41,"▲", "-")), 2)), NA())</f>
        <v>#VALUE!</v>
      </c>
      <c r="F29" s="176" t="e">
        <f>IF(ROUND(VALUE(SUBSTITUTE(連結実質赤字比率に係る赤字・黒字の構成分析!H$41,"▲", "-")), 2) &lt; 0, ABS(ROUND(VALUE(SUBSTITUTE(連結実質赤字比率に係る赤字・黒字の構成分析!H$41,"▲", "-")), 2)), NA())</f>
        <v>#VALUE!</v>
      </c>
      <c r="G29" s="176" t="e">
        <f>IF(ROUND(VALUE(SUBSTITUTE(連結実質赤字比率に係る赤字・黒字の構成分析!H$41,"▲", "-")), 2) &gt;= 0, ABS(ROUND(VALUE(SUBSTITUTE(連結実質赤字比率に係る赤字・黒字の構成分析!H$41,"▲", "-")), 2)), NA())</f>
        <v>#VALUE!</v>
      </c>
      <c r="H29" s="176" t="e">
        <f>IF(ROUND(VALUE(SUBSTITUTE(連結実質赤字比率に係る赤字・黒字の構成分析!I$41,"▲", "-")), 2) &lt; 0, ABS(ROUND(VALUE(SUBSTITUTE(連結実質赤字比率に係る赤字・黒字の構成分析!I$41,"▲", "-")), 2)), NA())</f>
        <v>#VALUE!</v>
      </c>
      <c r="I29" s="176" t="e">
        <f>IF(ROUND(VALUE(SUBSTITUTE(連結実質赤字比率に係る赤字・黒字の構成分析!I$41,"▲", "-")), 2) &gt;= 0, ABS(ROUND(VALUE(SUBSTITUTE(連結実質赤字比率に係る赤字・黒字の構成分析!I$41,"▲", "-")), 2)), NA())</f>
        <v>#VALUE!</v>
      </c>
      <c r="J29" s="176" t="e">
        <f>IF(ROUND(VALUE(SUBSTITUTE(連結実質赤字比率に係る赤字・黒字の構成分析!J$41,"▲", "-")), 2) &lt; 0, ABS(ROUND(VALUE(SUBSTITUTE(連結実質赤字比率に係る赤字・黒字の構成分析!J$41,"▲", "-")), 2)), NA())</f>
        <v>#VALUE!</v>
      </c>
      <c r="K29" s="176" t="e">
        <f>IF(ROUND(VALUE(SUBSTITUTE(連結実質赤字比率に係る赤字・黒字の構成分析!J$41,"▲", "-")), 2) &gt;= 0, ABS(ROUND(VALUE(SUBSTITUTE(連結実質赤字比率に係る赤字・黒字の構成分析!J$41,"▲", "-")), 2)), NA())</f>
        <v>#VALUE!</v>
      </c>
    </row>
    <row r="30" spans="1:11" x14ac:dyDescent="0.15">
      <c r="A30" s="176" t="e">
        <f>IF(連結実質赤字比率に係る赤字・黒字の構成分析!C$40="",NA(),連結実質赤字比率に係る赤字・黒字の構成分析!C$40)</f>
        <v>#N/A</v>
      </c>
      <c r="B30" s="176" t="e">
        <f>IF(ROUND(VALUE(SUBSTITUTE(連結実質赤字比率に係る赤字・黒字の構成分析!F$40,"▲", "-")), 2) &lt; 0, ABS(ROUND(VALUE(SUBSTITUTE(連結実質赤字比率に係る赤字・黒字の構成分析!F$40,"▲", "-")), 2)), NA())</f>
        <v>#VALUE!</v>
      </c>
      <c r="C30" s="176" t="e">
        <f>IF(ROUND(VALUE(SUBSTITUTE(連結実質赤字比率に係る赤字・黒字の構成分析!F$40,"▲", "-")), 2) &gt;= 0, ABS(ROUND(VALUE(SUBSTITUTE(連結実質赤字比率に係る赤字・黒字の構成分析!F$40,"▲", "-")), 2)), NA())</f>
        <v>#VALUE!</v>
      </c>
      <c r="D30" s="176" t="e">
        <f>IF(ROUND(VALUE(SUBSTITUTE(連結実質赤字比率に係る赤字・黒字の構成分析!G$40,"▲", "-")), 2) &lt; 0, ABS(ROUND(VALUE(SUBSTITUTE(連結実質赤字比率に係る赤字・黒字の構成分析!G$40,"▲", "-")), 2)), NA())</f>
        <v>#VALUE!</v>
      </c>
      <c r="E30" s="176" t="e">
        <f>IF(ROUND(VALUE(SUBSTITUTE(連結実質赤字比率に係る赤字・黒字の構成分析!G$40,"▲", "-")), 2) &gt;= 0, ABS(ROUND(VALUE(SUBSTITUTE(連結実質赤字比率に係る赤字・黒字の構成分析!G$40,"▲", "-")), 2)), NA())</f>
        <v>#VALUE!</v>
      </c>
      <c r="F30" s="176" t="e">
        <f>IF(ROUND(VALUE(SUBSTITUTE(連結実質赤字比率に係る赤字・黒字の構成分析!H$40,"▲", "-")), 2) &lt; 0, ABS(ROUND(VALUE(SUBSTITUTE(連結実質赤字比率に係る赤字・黒字の構成分析!H$40,"▲", "-")), 2)), NA())</f>
        <v>#VALUE!</v>
      </c>
      <c r="G30" s="176" t="e">
        <f>IF(ROUND(VALUE(SUBSTITUTE(連結実質赤字比率に係る赤字・黒字の構成分析!H$40,"▲", "-")), 2) &gt;= 0, ABS(ROUND(VALUE(SUBSTITUTE(連結実質赤字比率に係る赤字・黒字の構成分析!H$40,"▲", "-")), 2)), NA())</f>
        <v>#VALUE!</v>
      </c>
      <c r="H30" s="176" t="e">
        <f>IF(ROUND(VALUE(SUBSTITUTE(連結実質赤字比率に係る赤字・黒字の構成分析!I$40,"▲", "-")), 2) &lt; 0, ABS(ROUND(VALUE(SUBSTITUTE(連結実質赤字比率に係る赤字・黒字の構成分析!I$40,"▲", "-")), 2)), NA())</f>
        <v>#VALUE!</v>
      </c>
      <c r="I30" s="176" t="e">
        <f>IF(ROUND(VALUE(SUBSTITUTE(連結実質赤字比率に係る赤字・黒字の構成分析!I$40,"▲", "-")), 2) &gt;= 0, ABS(ROUND(VALUE(SUBSTITUTE(連結実質赤字比率に係る赤字・黒字の構成分析!I$40,"▲", "-")), 2)), NA())</f>
        <v>#VALUE!</v>
      </c>
      <c r="J30" s="176" t="e">
        <f>IF(ROUND(VALUE(SUBSTITUTE(連結実質赤字比率に係る赤字・黒字の構成分析!J$40,"▲", "-")), 2) &lt; 0, ABS(ROUND(VALUE(SUBSTITUTE(連結実質赤字比率に係る赤字・黒字の構成分析!J$40,"▲", "-")), 2)), NA())</f>
        <v>#VALUE!</v>
      </c>
      <c r="K30" s="176" t="e">
        <f>IF(ROUND(VALUE(SUBSTITUTE(連結実質赤字比率に係る赤字・黒字の構成分析!J$40,"▲", "-")), 2) &gt;= 0, ABS(ROUND(VALUE(SUBSTITUTE(連結実質赤字比率に係る赤字・黒字の構成分析!J$40,"▲", "-")), 2)), NA())</f>
        <v>#VALUE!</v>
      </c>
    </row>
    <row r="31" spans="1:11" x14ac:dyDescent="0.15">
      <c r="A31" s="176" t="e">
        <f>IF(連結実質赤字比率に係る赤字・黒字の構成分析!C$39="",NA(),連結実質赤字比率に係る赤字・黒字の構成分析!C$39)</f>
        <v>#N/A</v>
      </c>
      <c r="B31" s="176" t="e">
        <f>IF(ROUND(VALUE(SUBSTITUTE(連結実質赤字比率に係る赤字・黒字の構成分析!F$39,"▲", "-")), 2) &lt; 0, ABS(ROUND(VALUE(SUBSTITUTE(連結実質赤字比率に係る赤字・黒字の構成分析!F$39,"▲", "-")), 2)), NA())</f>
        <v>#VALUE!</v>
      </c>
      <c r="C31" s="176" t="e">
        <f>IF(ROUND(VALUE(SUBSTITUTE(連結実質赤字比率に係る赤字・黒字の構成分析!F$39,"▲", "-")), 2) &gt;= 0, ABS(ROUND(VALUE(SUBSTITUTE(連結実質赤字比率に係る赤字・黒字の構成分析!F$39,"▲", "-")), 2)), NA())</f>
        <v>#VALUE!</v>
      </c>
      <c r="D31" s="176" t="e">
        <f>IF(ROUND(VALUE(SUBSTITUTE(連結実質赤字比率に係る赤字・黒字の構成分析!G$39,"▲", "-")), 2) &lt; 0, ABS(ROUND(VALUE(SUBSTITUTE(連結実質赤字比率に係る赤字・黒字の構成分析!G$39,"▲", "-")), 2)), NA())</f>
        <v>#VALUE!</v>
      </c>
      <c r="E31" s="176" t="e">
        <f>IF(ROUND(VALUE(SUBSTITUTE(連結実質赤字比率に係る赤字・黒字の構成分析!G$39,"▲", "-")), 2) &gt;= 0, ABS(ROUND(VALUE(SUBSTITUTE(連結実質赤字比率に係る赤字・黒字の構成分析!G$39,"▲", "-")), 2)), NA())</f>
        <v>#VALUE!</v>
      </c>
      <c r="F31" s="176" t="e">
        <f>IF(ROUND(VALUE(SUBSTITUTE(連結実質赤字比率に係る赤字・黒字の構成分析!H$39,"▲", "-")), 2) &lt; 0, ABS(ROUND(VALUE(SUBSTITUTE(連結実質赤字比率に係る赤字・黒字の構成分析!H$39,"▲", "-")), 2)), NA())</f>
        <v>#VALUE!</v>
      </c>
      <c r="G31" s="176" t="e">
        <f>IF(ROUND(VALUE(SUBSTITUTE(連結実質赤字比率に係る赤字・黒字の構成分析!H$39,"▲", "-")), 2) &gt;= 0, ABS(ROUND(VALUE(SUBSTITUTE(連結実質赤字比率に係る赤字・黒字の構成分析!H$39,"▲", "-")), 2)), NA())</f>
        <v>#VALUE!</v>
      </c>
      <c r="H31" s="176" t="e">
        <f>IF(ROUND(VALUE(SUBSTITUTE(連結実質赤字比率に係る赤字・黒字の構成分析!I$39,"▲", "-")), 2) &lt; 0, ABS(ROUND(VALUE(SUBSTITUTE(連結実質赤字比率に係る赤字・黒字の構成分析!I$39,"▲", "-")), 2)), NA())</f>
        <v>#VALUE!</v>
      </c>
      <c r="I31" s="176" t="e">
        <f>IF(ROUND(VALUE(SUBSTITUTE(連結実質赤字比率に係る赤字・黒字の構成分析!I$39,"▲", "-")), 2) &gt;= 0, ABS(ROUND(VALUE(SUBSTITUTE(連結実質赤字比率に係る赤字・黒字の構成分析!I$39,"▲", "-")), 2)), NA())</f>
        <v>#VALUE!</v>
      </c>
      <c r="J31" s="176" t="e">
        <f>IF(ROUND(VALUE(SUBSTITUTE(連結実質赤字比率に係る赤字・黒字の構成分析!J$39,"▲", "-")), 2) &lt; 0, ABS(ROUND(VALUE(SUBSTITUTE(連結実質赤字比率に係る赤字・黒字の構成分析!J$39,"▲", "-")), 2)), NA())</f>
        <v>#VALUE!</v>
      </c>
      <c r="K31" s="176" t="e">
        <f>IF(ROUND(VALUE(SUBSTITUTE(連結実質赤字比率に係る赤字・黒字の構成分析!J$39,"▲", "-")), 2) &gt;= 0, ABS(ROUND(VALUE(SUBSTITUTE(連結実質赤字比率に係る赤字・黒字の構成分析!J$39,"▲", "-")), 2)), NA())</f>
        <v>#VALUE!</v>
      </c>
    </row>
    <row r="32" spans="1:11" x14ac:dyDescent="0.15">
      <c r="A32" s="176" t="str">
        <f>IF(連結実質赤字比率に係る赤字・黒字の構成分析!C$38="",NA(),連結実質赤字比率に係る赤字・黒字の構成分析!C$38)</f>
        <v>後期高齢者医療特別会計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0.04</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0.08</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0.12</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0.1</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0.09</v>
      </c>
    </row>
    <row r="33" spans="1:16" x14ac:dyDescent="0.15">
      <c r="A33" s="176" t="str">
        <f>IF(連結実質赤字比率に係る赤字・黒字の構成分析!C$37="",NA(),連結実質赤字比率に係る赤字・黒字の構成分析!C$37)</f>
        <v>国民健康保険特別会計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0.41</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0.5</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0.7</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1.58</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1.17</v>
      </c>
    </row>
    <row r="34" spans="1:16" x14ac:dyDescent="0.15">
      <c r="A34" s="176" t="str">
        <f>IF(連結実質赤字比率に係る赤字・黒字の構成分析!C$36="",NA(),連結実質赤字比率に係る赤字・黒字の構成分析!C$36)</f>
        <v>介護保険特別会計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0.73</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0.67</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0.92</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0.92</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1.87</v>
      </c>
    </row>
    <row r="35" spans="1:16" x14ac:dyDescent="0.15">
      <c r="A35" s="176" t="str">
        <f>IF(連結実質赤字比率に係る赤字・黒字の構成分析!C$35="",NA(),連結実質赤字比率に係る赤字・黒字の構成分析!C$35)</f>
        <v>一般会計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3.66</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5.14</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6.17</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4.84</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3.42</v>
      </c>
    </row>
    <row r="36" spans="1:16" x14ac:dyDescent="0.15">
      <c r="A36" s="176" t="str">
        <f>IF(連結実質赤字比率に係る赤字・黒字の構成分析!C$34="",NA(),連結実質赤字比率に係る赤字・黒字の構成分析!C$34)</f>
        <v>下水道事業会計</v>
      </c>
      <c r="B36" s="176" t="e">
        <f>IF(ROUND(VALUE(SUBSTITUTE(連結実質赤字比率に係る赤字・黒字の構成分析!F$34,"▲", "-")), 2) &lt; 0, ABS(ROUND(VALUE(SUBSTITUTE(連結実質赤字比率に係る赤字・黒字の構成分析!F$34,"▲", "-")), 2)), NA())</f>
        <v>#VALUE!</v>
      </c>
      <c r="C36" s="176" t="e">
        <f>IF(ROUND(VALUE(SUBSTITUTE(連結実質赤字比率に係る赤字・黒字の構成分析!F$34,"▲", "-")), 2) &gt;= 0, ABS(ROUND(VALUE(SUBSTITUTE(連結実質赤字比率に係る赤字・黒字の構成分析!F$34,"▲", "-")), 2)), NA())</f>
        <v>#VALUE!</v>
      </c>
      <c r="D36" s="176" t="e">
        <f>IF(ROUND(VALUE(SUBSTITUTE(連結実質赤字比率に係る赤字・黒字の構成分析!G$34,"▲", "-")), 2) &lt; 0, ABS(ROUND(VALUE(SUBSTITUTE(連結実質赤字比率に係る赤字・黒字の構成分析!G$34,"▲", "-")), 2)), NA())</f>
        <v>#VALUE!</v>
      </c>
      <c r="E36" s="176" t="e">
        <f>IF(ROUND(VALUE(SUBSTITUTE(連結実質赤字比率に係る赤字・黒字の構成分析!G$34,"▲", "-")), 2) &gt;= 0, ABS(ROUND(VALUE(SUBSTITUTE(連結実質赤字比率に係る赤字・黒字の構成分析!G$34,"▲", "-")), 2)), NA())</f>
        <v>#VALUE!</v>
      </c>
      <c r="F36" s="176" t="e">
        <f>IF(ROUND(VALUE(SUBSTITUTE(連結実質赤字比率に係る赤字・黒字の構成分析!H$34,"▲", "-")), 2) &lt; 0, ABS(ROUND(VALUE(SUBSTITUTE(連結実質赤字比率に係る赤字・黒字の構成分析!H$34,"▲", "-")), 2)), NA())</f>
        <v>#VALUE!</v>
      </c>
      <c r="G36" s="176" t="e">
        <f>IF(ROUND(VALUE(SUBSTITUTE(連結実質赤字比率に係る赤字・黒字の構成分析!H$34,"▲", "-")), 2) &gt;= 0, ABS(ROUND(VALUE(SUBSTITUTE(連結実質赤字比率に係る赤字・黒字の構成分析!H$34,"▲", "-")), 2)), NA())</f>
        <v>#VALUE!</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23.45</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26.64</v>
      </c>
    </row>
    <row r="39" spans="1:16" x14ac:dyDescent="0.15">
      <c r="A39" s="145" t="s">
        <v>60</v>
      </c>
    </row>
    <row r="40" spans="1:16" x14ac:dyDescent="0.15">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15">
      <c r="A41" s="177"/>
      <c r="B41" s="177" t="s">
        <v>61</v>
      </c>
      <c r="C41" s="177"/>
      <c r="D41" s="177" t="s">
        <v>62</v>
      </c>
      <c r="E41" s="177" t="s">
        <v>61</v>
      </c>
      <c r="F41" s="177"/>
      <c r="G41" s="177" t="s">
        <v>62</v>
      </c>
      <c r="H41" s="177" t="s">
        <v>61</v>
      </c>
      <c r="I41" s="177"/>
      <c r="J41" s="177" t="s">
        <v>62</v>
      </c>
      <c r="K41" s="177" t="s">
        <v>61</v>
      </c>
      <c r="L41" s="177"/>
      <c r="M41" s="177" t="s">
        <v>62</v>
      </c>
      <c r="N41" s="177" t="s">
        <v>61</v>
      </c>
      <c r="O41" s="177"/>
      <c r="P41" s="177" t="s">
        <v>62</v>
      </c>
    </row>
    <row r="42" spans="1:16" x14ac:dyDescent="0.15">
      <c r="A42" s="177" t="s">
        <v>63</v>
      </c>
      <c r="B42" s="177"/>
      <c r="C42" s="177"/>
      <c r="D42" s="177">
        <f>'実質公債費比率（分子）の構造'!K$52</f>
        <v>3530</v>
      </c>
      <c r="E42" s="177"/>
      <c r="F42" s="177"/>
      <c r="G42" s="177">
        <f>'実質公債費比率（分子）の構造'!L$52</f>
        <v>2953</v>
      </c>
      <c r="H42" s="177"/>
      <c r="I42" s="177"/>
      <c r="J42" s="177">
        <f>'実質公債費比率（分子）の構造'!M$52</f>
        <v>2812</v>
      </c>
      <c r="K42" s="177"/>
      <c r="L42" s="177"/>
      <c r="M42" s="177">
        <f>'実質公債費比率（分子）の構造'!N$52</f>
        <v>2449</v>
      </c>
      <c r="N42" s="177"/>
      <c r="O42" s="177"/>
      <c r="P42" s="177">
        <f>'実質公債費比率（分子）の構造'!O$52</f>
        <v>2361</v>
      </c>
    </row>
    <row r="43" spans="1:16" x14ac:dyDescent="0.15">
      <c r="A43" s="177" t="s">
        <v>64</v>
      </c>
      <c r="B43" s="177" t="str">
        <f>'実質公債費比率（分子）の構造'!K$51</f>
        <v>-</v>
      </c>
      <c r="C43" s="177"/>
      <c r="D43" s="177"/>
      <c r="E43" s="177" t="str">
        <f>'実質公債費比率（分子）の構造'!L$51</f>
        <v>-</v>
      </c>
      <c r="F43" s="177"/>
      <c r="G43" s="177"/>
      <c r="H43" s="177" t="str">
        <f>'実質公債費比率（分子）の構造'!M$51</f>
        <v>-</v>
      </c>
      <c r="I43" s="177"/>
      <c r="J43" s="177"/>
      <c r="K43" s="177" t="str">
        <f>'実質公債費比率（分子）の構造'!N$51</f>
        <v>-</v>
      </c>
      <c r="L43" s="177"/>
      <c r="M43" s="177"/>
      <c r="N43" s="177" t="str">
        <f>'実質公債費比率（分子）の構造'!O$51</f>
        <v>-</v>
      </c>
      <c r="O43" s="177"/>
      <c r="P43" s="177"/>
    </row>
    <row r="44" spans="1:16" x14ac:dyDescent="0.15">
      <c r="A44" s="177" t="s">
        <v>65</v>
      </c>
      <c r="B44" s="177">
        <f>'実質公債費比率（分子）の構造'!K$50</f>
        <v>501</v>
      </c>
      <c r="C44" s="177"/>
      <c r="D44" s="177"/>
      <c r="E44" s="177">
        <f>'実質公債費比率（分子）の構造'!L$50</f>
        <v>492</v>
      </c>
      <c r="F44" s="177"/>
      <c r="G44" s="177"/>
      <c r="H44" s="177">
        <f>'実質公債費比率（分子）の構造'!M$50</f>
        <v>471</v>
      </c>
      <c r="I44" s="177"/>
      <c r="J44" s="177"/>
      <c r="K44" s="177">
        <f>'実質公債費比率（分子）の構造'!N$50</f>
        <v>537</v>
      </c>
      <c r="L44" s="177"/>
      <c r="M44" s="177"/>
      <c r="N44" s="177">
        <f>'実質公債費比率（分子）の構造'!O$50</f>
        <v>534</v>
      </c>
      <c r="O44" s="177"/>
      <c r="P44" s="177"/>
    </row>
    <row r="45" spans="1:16" x14ac:dyDescent="0.15">
      <c r="A45" s="177" t="s">
        <v>66</v>
      </c>
      <c r="B45" s="177">
        <f>'実質公債費比率（分子）の構造'!K$49</f>
        <v>349</v>
      </c>
      <c r="C45" s="177"/>
      <c r="D45" s="177"/>
      <c r="E45" s="177">
        <f>'実質公債費比率（分子）の構造'!L$49</f>
        <v>356</v>
      </c>
      <c r="F45" s="177"/>
      <c r="G45" s="177"/>
      <c r="H45" s="177">
        <f>'実質公債費比率（分子）の構造'!M$49</f>
        <v>232</v>
      </c>
      <c r="I45" s="177"/>
      <c r="J45" s="177"/>
      <c r="K45" s="177">
        <f>'実質公債費比率（分子）の構造'!N$49</f>
        <v>73</v>
      </c>
      <c r="L45" s="177"/>
      <c r="M45" s="177"/>
      <c r="N45" s="177">
        <f>'実質公債費比率（分子）の構造'!O$49</f>
        <v>65</v>
      </c>
      <c r="O45" s="177"/>
      <c r="P45" s="177"/>
    </row>
    <row r="46" spans="1:16" x14ac:dyDescent="0.15">
      <c r="A46" s="177" t="s">
        <v>67</v>
      </c>
      <c r="B46" s="177">
        <f>'実質公債費比率（分子）の構造'!K$48</f>
        <v>55</v>
      </c>
      <c r="C46" s="177"/>
      <c r="D46" s="177"/>
      <c r="E46" s="177">
        <f>'実質公債費比率（分子）の構造'!L$48</f>
        <v>53</v>
      </c>
      <c r="F46" s="177"/>
      <c r="G46" s="177"/>
      <c r="H46" s="177">
        <f>'実質公債費比率（分子）の構造'!M$48</f>
        <v>51</v>
      </c>
      <c r="I46" s="177"/>
      <c r="J46" s="177"/>
      <c r="K46" s="177">
        <f>'実質公債費比率（分子）の構造'!N$48</f>
        <v>49</v>
      </c>
      <c r="L46" s="177"/>
      <c r="M46" s="177"/>
      <c r="N46" s="177">
        <f>'実質公債費比率（分子）の構造'!O$48</f>
        <v>46</v>
      </c>
      <c r="O46" s="177"/>
      <c r="P46" s="177"/>
    </row>
    <row r="47" spans="1:16" x14ac:dyDescent="0.15">
      <c r="A47" s="177" t="s">
        <v>68</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69</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70</v>
      </c>
      <c r="B49" s="177">
        <f>'実質公債費比率（分子）の構造'!K$45</f>
        <v>2492</v>
      </c>
      <c r="C49" s="177"/>
      <c r="D49" s="177"/>
      <c r="E49" s="177">
        <f>'実質公債費比率（分子）の構造'!L$45</f>
        <v>2105</v>
      </c>
      <c r="F49" s="177"/>
      <c r="G49" s="177"/>
      <c r="H49" s="177">
        <f>'実質公債費比率（分子）の構造'!M$45</f>
        <v>2129</v>
      </c>
      <c r="I49" s="177"/>
      <c r="J49" s="177"/>
      <c r="K49" s="177">
        <f>'実質公債費比率（分子）の構造'!N$45</f>
        <v>1945</v>
      </c>
      <c r="L49" s="177"/>
      <c r="M49" s="177"/>
      <c r="N49" s="177">
        <f>'実質公債費比率（分子）の構造'!O$45</f>
        <v>2022</v>
      </c>
      <c r="O49" s="177"/>
      <c r="P49" s="177"/>
    </row>
    <row r="50" spans="1:16" x14ac:dyDescent="0.15">
      <c r="A50" s="177" t="s">
        <v>71</v>
      </c>
      <c r="B50" s="177" t="e">
        <f>NA()</f>
        <v>#N/A</v>
      </c>
      <c r="C50" s="177">
        <f>IF(ISNUMBER('実質公債費比率（分子）の構造'!K$53),'実質公債費比率（分子）の構造'!K$53,NA())</f>
        <v>-133</v>
      </c>
      <c r="D50" s="177" t="e">
        <f>NA()</f>
        <v>#N/A</v>
      </c>
      <c r="E50" s="177" t="e">
        <f>NA()</f>
        <v>#N/A</v>
      </c>
      <c r="F50" s="177">
        <f>IF(ISNUMBER('実質公債費比率（分子）の構造'!L$53),'実質公債費比率（分子）の構造'!L$53,NA())</f>
        <v>53</v>
      </c>
      <c r="G50" s="177" t="e">
        <f>NA()</f>
        <v>#N/A</v>
      </c>
      <c r="H50" s="177" t="e">
        <f>NA()</f>
        <v>#N/A</v>
      </c>
      <c r="I50" s="177">
        <f>IF(ISNUMBER('実質公債費比率（分子）の構造'!M$53),'実質公債費比率（分子）の構造'!M$53,NA())</f>
        <v>71</v>
      </c>
      <c r="J50" s="177" t="e">
        <f>NA()</f>
        <v>#N/A</v>
      </c>
      <c r="K50" s="177" t="e">
        <f>NA()</f>
        <v>#N/A</v>
      </c>
      <c r="L50" s="177">
        <f>IF(ISNUMBER('実質公債費比率（分子）の構造'!N$53),'実質公債費比率（分子）の構造'!N$53,NA())</f>
        <v>155</v>
      </c>
      <c r="M50" s="177" t="e">
        <f>NA()</f>
        <v>#N/A</v>
      </c>
      <c r="N50" s="177" t="e">
        <f>NA()</f>
        <v>#N/A</v>
      </c>
      <c r="O50" s="177">
        <f>IF(ISNUMBER('実質公債費比率（分子）の構造'!O$53),'実質公債費比率（分子）の構造'!O$53,NA())</f>
        <v>306</v>
      </c>
      <c r="P50" s="177" t="e">
        <f>NA()</f>
        <v>#N/A</v>
      </c>
    </row>
    <row r="53" spans="1:16" x14ac:dyDescent="0.15">
      <c r="A53" s="145" t="s">
        <v>72</v>
      </c>
    </row>
    <row r="54" spans="1:16" x14ac:dyDescent="0.15">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15">
      <c r="A55" s="176"/>
      <c r="B55" s="176" t="s">
        <v>73</v>
      </c>
      <c r="C55" s="176"/>
      <c r="D55" s="176" t="s">
        <v>74</v>
      </c>
      <c r="E55" s="176" t="s">
        <v>73</v>
      </c>
      <c r="F55" s="176"/>
      <c r="G55" s="176" t="s">
        <v>74</v>
      </c>
      <c r="H55" s="176" t="s">
        <v>73</v>
      </c>
      <c r="I55" s="176"/>
      <c r="J55" s="176" t="s">
        <v>74</v>
      </c>
      <c r="K55" s="176" t="s">
        <v>73</v>
      </c>
      <c r="L55" s="176"/>
      <c r="M55" s="176" t="s">
        <v>74</v>
      </c>
      <c r="N55" s="176" t="s">
        <v>73</v>
      </c>
      <c r="O55" s="176"/>
      <c r="P55" s="176" t="s">
        <v>74</v>
      </c>
    </row>
    <row r="56" spans="1:16" x14ac:dyDescent="0.15">
      <c r="A56" s="176" t="s">
        <v>43</v>
      </c>
      <c r="B56" s="176"/>
      <c r="C56" s="176"/>
      <c r="D56" s="176">
        <f>'将来負担比率（分子）の構造'!I$52</f>
        <v>16225</v>
      </c>
      <c r="E56" s="176"/>
      <c r="F56" s="176"/>
      <c r="G56" s="176">
        <f>'将来負担比率（分子）の構造'!J$52</f>
        <v>14892</v>
      </c>
      <c r="H56" s="176"/>
      <c r="I56" s="176"/>
      <c r="J56" s="176">
        <f>'将来負担比率（分子）の構造'!K$52</f>
        <v>13263</v>
      </c>
      <c r="K56" s="176"/>
      <c r="L56" s="176"/>
      <c r="M56" s="176">
        <f>'将来負担比率（分子）の構造'!L$52</f>
        <v>12039</v>
      </c>
      <c r="N56" s="176"/>
      <c r="O56" s="176"/>
      <c r="P56" s="176">
        <f>'将来負担比率（分子）の構造'!M$52</f>
        <v>10993</v>
      </c>
    </row>
    <row r="57" spans="1:16" x14ac:dyDescent="0.15">
      <c r="A57" s="176" t="s">
        <v>42</v>
      </c>
      <c r="B57" s="176"/>
      <c r="C57" s="176"/>
      <c r="D57" s="176">
        <f>'将来負担比率（分子）の構造'!I$51</f>
        <v>6438</v>
      </c>
      <c r="E57" s="176"/>
      <c r="F57" s="176"/>
      <c r="G57" s="176">
        <f>'将来負担比率（分子）の構造'!J$51</f>
        <v>5546</v>
      </c>
      <c r="H57" s="176"/>
      <c r="I57" s="176"/>
      <c r="J57" s="176">
        <f>'将来負担比率（分子）の構造'!K$51</f>
        <v>4593</v>
      </c>
      <c r="K57" s="176"/>
      <c r="L57" s="176"/>
      <c r="M57" s="176">
        <f>'将来負担比率（分子）の構造'!L$51</f>
        <v>3883</v>
      </c>
      <c r="N57" s="176"/>
      <c r="O57" s="176"/>
      <c r="P57" s="176">
        <f>'将来負担比率（分子）の構造'!M$51</f>
        <v>3115</v>
      </c>
    </row>
    <row r="58" spans="1:16" x14ac:dyDescent="0.15">
      <c r="A58" s="176" t="s">
        <v>41</v>
      </c>
      <c r="B58" s="176"/>
      <c r="C58" s="176"/>
      <c r="D58" s="176">
        <f>'将来負担比率（分子）の構造'!I$50</f>
        <v>13038</v>
      </c>
      <c r="E58" s="176"/>
      <c r="F58" s="176"/>
      <c r="G58" s="176">
        <f>'将来負担比率（分子）の構造'!J$50</f>
        <v>13676</v>
      </c>
      <c r="H58" s="176"/>
      <c r="I58" s="176"/>
      <c r="J58" s="176">
        <f>'将来負担比率（分子）の構造'!K$50</f>
        <v>13931</v>
      </c>
      <c r="K58" s="176"/>
      <c r="L58" s="176"/>
      <c r="M58" s="176">
        <f>'将来負担比率（分子）の構造'!L$50</f>
        <v>17317</v>
      </c>
      <c r="N58" s="176"/>
      <c r="O58" s="176"/>
      <c r="P58" s="176">
        <f>'将来負担比率（分子）の構造'!M$50</f>
        <v>20002</v>
      </c>
    </row>
    <row r="59" spans="1:16" x14ac:dyDescent="0.15">
      <c r="A59" s="176" t="s">
        <v>39</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38</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36</v>
      </c>
      <c r="B61" s="176">
        <f>'将来負担比率（分子）の構造'!I$46</f>
        <v>0</v>
      </c>
      <c r="C61" s="176"/>
      <c r="D61" s="176"/>
      <c r="E61" s="176">
        <f>'将来負担比率（分子）の構造'!J$46</f>
        <v>0</v>
      </c>
      <c r="F61" s="176"/>
      <c r="G61" s="176"/>
      <c r="H61" s="176" t="str">
        <f>'将来負担比率（分子）の構造'!K$46</f>
        <v>-</v>
      </c>
      <c r="I61" s="176"/>
      <c r="J61" s="176"/>
      <c r="K61" s="176" t="str">
        <f>'将来負担比率（分子）の構造'!L$46</f>
        <v>-</v>
      </c>
      <c r="L61" s="176"/>
      <c r="M61" s="176"/>
      <c r="N61" s="176" t="str">
        <f>'将来負担比率（分子）の構造'!M$46</f>
        <v>-</v>
      </c>
      <c r="O61" s="176"/>
      <c r="P61" s="176"/>
    </row>
    <row r="62" spans="1:16" x14ac:dyDescent="0.15">
      <c r="A62" s="176" t="s">
        <v>35</v>
      </c>
      <c r="B62" s="176">
        <f>'将来負担比率（分子）の構造'!I$45</f>
        <v>2833</v>
      </c>
      <c r="C62" s="176"/>
      <c r="D62" s="176"/>
      <c r="E62" s="176">
        <f>'将来負担比率（分子）の構造'!J$45</f>
        <v>1154</v>
      </c>
      <c r="F62" s="176"/>
      <c r="G62" s="176"/>
      <c r="H62" s="176">
        <f>'将来負担比率（分子）の構造'!K$45</f>
        <v>1149</v>
      </c>
      <c r="I62" s="176"/>
      <c r="J62" s="176"/>
      <c r="K62" s="176">
        <f>'将来負担比率（分子）の構造'!L$45</f>
        <v>4207</v>
      </c>
      <c r="L62" s="176"/>
      <c r="M62" s="176"/>
      <c r="N62" s="176">
        <f>'将来負担比率（分子）の構造'!M$45</f>
        <v>2185</v>
      </c>
      <c r="O62" s="176"/>
      <c r="P62" s="176"/>
    </row>
    <row r="63" spans="1:16" x14ac:dyDescent="0.15">
      <c r="A63" s="176" t="s">
        <v>34</v>
      </c>
      <c r="B63" s="176">
        <f>'将来負担比率（分子）の構造'!I$44</f>
        <v>839</v>
      </c>
      <c r="C63" s="176"/>
      <c r="D63" s="176"/>
      <c r="E63" s="176">
        <f>'将来負担比率（分子）の構造'!J$44</f>
        <v>495</v>
      </c>
      <c r="F63" s="176"/>
      <c r="G63" s="176"/>
      <c r="H63" s="176">
        <f>'将来負担比率（分子）の構造'!K$44</f>
        <v>245</v>
      </c>
      <c r="I63" s="176"/>
      <c r="J63" s="176"/>
      <c r="K63" s="176">
        <f>'将来負担比率（分子）の構造'!L$44</f>
        <v>164</v>
      </c>
      <c r="L63" s="176"/>
      <c r="M63" s="176"/>
      <c r="N63" s="176">
        <f>'将来負担比率（分子）の構造'!M$44</f>
        <v>93</v>
      </c>
      <c r="O63" s="176"/>
      <c r="P63" s="176"/>
    </row>
    <row r="64" spans="1:16" x14ac:dyDescent="0.15">
      <c r="A64" s="176" t="s">
        <v>33</v>
      </c>
      <c r="B64" s="176">
        <f>'将来負担比率（分子）の構造'!I$43</f>
        <v>232</v>
      </c>
      <c r="C64" s="176"/>
      <c r="D64" s="176"/>
      <c r="E64" s="176">
        <f>'将来負担比率（分子）の構造'!J$43</f>
        <v>202</v>
      </c>
      <c r="F64" s="176"/>
      <c r="G64" s="176"/>
      <c r="H64" s="176">
        <f>'将来負担比率（分子）の構造'!K$43</f>
        <v>194</v>
      </c>
      <c r="I64" s="176"/>
      <c r="J64" s="176"/>
      <c r="K64" s="176">
        <f>'将来負担比率（分子）の構造'!L$43</f>
        <v>188</v>
      </c>
      <c r="L64" s="176"/>
      <c r="M64" s="176"/>
      <c r="N64" s="176">
        <f>'将来負担比率（分子）の構造'!M$43</f>
        <v>180</v>
      </c>
      <c r="O64" s="176"/>
      <c r="P64" s="176"/>
    </row>
    <row r="65" spans="1:16" x14ac:dyDescent="0.15">
      <c r="A65" s="176" t="s">
        <v>32</v>
      </c>
      <c r="B65" s="176">
        <f>'将来負担比率（分子）の構造'!I$42</f>
        <v>3683</v>
      </c>
      <c r="C65" s="176"/>
      <c r="D65" s="176"/>
      <c r="E65" s="176">
        <f>'将来負担比率（分子）の構造'!J$42</f>
        <v>3460</v>
      </c>
      <c r="F65" s="176"/>
      <c r="G65" s="176"/>
      <c r="H65" s="176">
        <f>'将来負担比率（分子）の構造'!K$42</f>
        <v>2909</v>
      </c>
      <c r="I65" s="176"/>
      <c r="J65" s="176"/>
      <c r="K65" s="176">
        <f>'将来負担比率（分子）の構造'!L$42</f>
        <v>2455</v>
      </c>
      <c r="L65" s="176"/>
      <c r="M65" s="176"/>
      <c r="N65" s="176">
        <f>'将来負担比率（分子）の構造'!M$42</f>
        <v>1944</v>
      </c>
      <c r="O65" s="176"/>
      <c r="P65" s="176"/>
    </row>
    <row r="66" spans="1:16" x14ac:dyDescent="0.15">
      <c r="A66" s="176" t="s">
        <v>31</v>
      </c>
      <c r="B66" s="176">
        <f>'将来負担比率（分子）の構造'!I$41</f>
        <v>16077</v>
      </c>
      <c r="C66" s="176"/>
      <c r="D66" s="176"/>
      <c r="E66" s="176">
        <f>'将来負担比率（分子）の構造'!J$41</f>
        <v>15974</v>
      </c>
      <c r="F66" s="176"/>
      <c r="G66" s="176"/>
      <c r="H66" s="176">
        <f>'将来負担比率（分子）の構造'!K$41</f>
        <v>15715</v>
      </c>
      <c r="I66" s="176"/>
      <c r="J66" s="176"/>
      <c r="K66" s="176">
        <f>'将来負担比率（分子）の構造'!L$41</f>
        <v>15358</v>
      </c>
      <c r="L66" s="176"/>
      <c r="M66" s="176"/>
      <c r="N66" s="176">
        <f>'将来負担比率（分子）の構造'!M$41</f>
        <v>14025</v>
      </c>
      <c r="O66" s="176"/>
      <c r="P66" s="176"/>
    </row>
    <row r="67" spans="1:16" x14ac:dyDescent="0.15">
      <c r="A67" s="176" t="s">
        <v>75</v>
      </c>
      <c r="B67" s="176" t="e">
        <f>NA()</f>
        <v>#N/A</v>
      </c>
      <c r="C67" s="176">
        <f>IF(ISNUMBER('将来負担比率（分子）の構造'!I$53), IF('将来負担比率（分子）の構造'!I$53 &lt; 0, 0, '将来負担比率（分子）の構造'!I$53), NA())</f>
        <v>0</v>
      </c>
      <c r="D67" s="176" t="e">
        <f>NA()</f>
        <v>#N/A</v>
      </c>
      <c r="E67" s="176" t="e">
        <f>NA()</f>
        <v>#N/A</v>
      </c>
      <c r="F67" s="176">
        <f>IF(ISNUMBER('将来負担比率（分子）の構造'!J$53), IF('将来負担比率（分子）の構造'!J$53 &lt; 0, 0, '将来負担比率（分子）の構造'!J$53), NA())</f>
        <v>0</v>
      </c>
      <c r="G67" s="176" t="e">
        <f>NA()</f>
        <v>#N/A</v>
      </c>
      <c r="H67" s="176" t="e">
        <f>NA()</f>
        <v>#N/A</v>
      </c>
      <c r="I67" s="176">
        <f>IF(ISNUMBER('将来負担比率（分子）の構造'!K$53), IF('将来負担比率（分子）の構造'!K$53 &lt; 0, 0, '将来負担比率（分子）の構造'!K$53), NA())</f>
        <v>0</v>
      </c>
      <c r="J67" s="176" t="e">
        <f>NA()</f>
        <v>#N/A</v>
      </c>
      <c r="K67" s="176" t="e">
        <f>NA()</f>
        <v>#N/A</v>
      </c>
      <c r="L67" s="176">
        <f>IF(ISNUMBER('将来負担比率（分子）の構造'!L$53), IF('将来負担比率（分子）の構造'!L$53 &lt; 0, 0, '将来負担比率（分子）の構造'!L$53), NA())</f>
        <v>0</v>
      </c>
      <c r="M67" s="176" t="e">
        <f>NA()</f>
        <v>#N/A</v>
      </c>
      <c r="N67" s="176" t="e">
        <f>NA()</f>
        <v>#N/A</v>
      </c>
      <c r="O67" s="176">
        <f>IF(ISNUMBER('将来負担比率（分子）の構造'!M$53), IF('将来負担比率（分子）の構造'!M$53 &lt; 0, 0, '将来負担比率（分子）の構造'!M$53), NA())</f>
        <v>0</v>
      </c>
      <c r="P67" s="176" t="e">
        <f>NA()</f>
        <v>#N/A</v>
      </c>
    </row>
    <row r="70" spans="1:16" x14ac:dyDescent="0.15">
      <c r="A70" s="178" t="s">
        <v>76</v>
      </c>
      <c r="B70" s="178"/>
      <c r="C70" s="178"/>
      <c r="D70" s="178"/>
      <c r="E70" s="178"/>
      <c r="F70" s="178"/>
    </row>
    <row r="71" spans="1:16" x14ac:dyDescent="0.15">
      <c r="A71" s="179"/>
      <c r="B71" s="179" t="str">
        <f>基金残高に係る経年分析!F54</f>
        <v>H28</v>
      </c>
      <c r="C71" s="179" t="str">
        <f>基金残高に係る経年分析!G54</f>
        <v>H29</v>
      </c>
      <c r="D71" s="179" t="str">
        <f>基金残高に係る経年分析!H54</f>
        <v>H30</v>
      </c>
    </row>
    <row r="72" spans="1:16" x14ac:dyDescent="0.15">
      <c r="A72" s="179" t="s">
        <v>77</v>
      </c>
      <c r="B72" s="180">
        <f>基金残高に係る経年分析!F55</f>
        <v>3563</v>
      </c>
      <c r="C72" s="180">
        <f>基金残高に係る経年分析!G55</f>
        <v>3562</v>
      </c>
      <c r="D72" s="180">
        <f>基金残高に係る経年分析!H55</f>
        <v>4003</v>
      </c>
    </row>
    <row r="73" spans="1:16" x14ac:dyDescent="0.15">
      <c r="A73" s="179" t="s">
        <v>78</v>
      </c>
      <c r="B73" s="180" t="str">
        <f>基金残高に係る経年分析!F56</f>
        <v>-</v>
      </c>
      <c r="C73" s="180" t="str">
        <f>基金残高に係る経年分析!G56</f>
        <v>-</v>
      </c>
      <c r="D73" s="180" t="str">
        <f>基金残高に係る経年分析!H56</f>
        <v>-</v>
      </c>
    </row>
    <row r="74" spans="1:16" x14ac:dyDescent="0.15">
      <c r="A74" s="179" t="s">
        <v>79</v>
      </c>
      <c r="B74" s="180">
        <f>基金残高に係る経年分析!F57</f>
        <v>9663</v>
      </c>
      <c r="C74" s="180">
        <f>基金残高に係る経年分析!G57</f>
        <v>13020</v>
      </c>
      <c r="D74" s="180">
        <f>基金残高に係る経年分析!H57</f>
        <v>15144</v>
      </c>
    </row>
  </sheetData>
  <sheetProtection algorithmName="SHA-512" hashValue="wxkwy2K3vMZcc4snVJl7qPS8y4ea15N0txO+OPitC2ejl26h52wDNCuePh90PTB3A1Ats7hlfKD6i8cxzf0uCw==" saltValue="uB/+YXFpqQ8RMyAiIVA94Q==" spinCount="100000" sheet="1" objects="1" scenarios="1"/>
  <phoneticPr fontId="4"/>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1" customWidth="1"/>
    <col min="96" max="133" width="1.625" style="237"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655" t="s">
        <v>
218</v>
      </c>
      <c r="DI1" s="656"/>
      <c r="DJ1" s="656"/>
      <c r="DK1" s="656"/>
      <c r="DL1" s="656"/>
      <c r="DM1" s="656"/>
      <c r="DN1" s="657"/>
      <c r="DO1" s="221"/>
      <c r="DP1" s="655" t="s">
        <v>
219</v>
      </c>
      <c r="DQ1" s="656"/>
      <c r="DR1" s="656"/>
      <c r="DS1" s="656"/>
      <c r="DT1" s="656"/>
      <c r="DU1" s="656"/>
      <c r="DV1" s="656"/>
      <c r="DW1" s="656"/>
      <c r="DX1" s="656"/>
      <c r="DY1" s="656"/>
      <c r="DZ1" s="656"/>
      <c r="EA1" s="656"/>
      <c r="EB1" s="656"/>
      <c r="EC1" s="657"/>
      <c r="ED1" s="219"/>
      <c r="EE1" s="219"/>
      <c r="EF1" s="219"/>
      <c r="EG1" s="219"/>
      <c r="EH1" s="219"/>
      <c r="EI1" s="219"/>
      <c r="EJ1" s="219"/>
      <c r="EK1" s="219"/>
      <c r="EL1" s="219"/>
      <c r="EM1" s="219"/>
    </row>
    <row r="2" spans="2:143" ht="22.5" customHeight="1" x14ac:dyDescent="0.15">
      <c r="B2" s="222" t="s">
        <v>
220</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658" t="s">
        <v>
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
1</v>
      </c>
      <c r="C4" s="659"/>
      <c r="D4" s="659"/>
      <c r="E4" s="659"/>
      <c r="F4" s="659"/>
      <c r="G4" s="659"/>
      <c r="H4" s="659"/>
      <c r="I4" s="659"/>
      <c r="J4" s="659"/>
      <c r="K4" s="659"/>
      <c r="L4" s="659"/>
      <c r="M4" s="659"/>
      <c r="N4" s="659"/>
      <c r="O4" s="659"/>
      <c r="P4" s="659"/>
      <c r="Q4" s="660"/>
      <c r="R4" s="658" t="s">
        <v>
224</v>
      </c>
      <c r="S4" s="659"/>
      <c r="T4" s="659"/>
      <c r="U4" s="659"/>
      <c r="V4" s="659"/>
      <c r="W4" s="659"/>
      <c r="X4" s="659"/>
      <c r="Y4" s="660"/>
      <c r="Z4" s="658" t="s">
        <v>
225</v>
      </c>
      <c r="AA4" s="659"/>
      <c r="AB4" s="659"/>
      <c r="AC4" s="660"/>
      <c r="AD4" s="658" t="s">
        <v>
226</v>
      </c>
      <c r="AE4" s="659"/>
      <c r="AF4" s="659"/>
      <c r="AG4" s="659"/>
      <c r="AH4" s="659"/>
      <c r="AI4" s="659"/>
      <c r="AJ4" s="659"/>
      <c r="AK4" s="660"/>
      <c r="AL4" s="658" t="s">
        <v>
225</v>
      </c>
      <c r="AM4" s="659"/>
      <c r="AN4" s="659"/>
      <c r="AO4" s="660"/>
      <c r="AP4" s="664" t="s">
        <v>
227</v>
      </c>
      <c r="AQ4" s="664"/>
      <c r="AR4" s="664"/>
      <c r="AS4" s="664"/>
      <c r="AT4" s="664"/>
      <c r="AU4" s="664"/>
      <c r="AV4" s="664"/>
      <c r="AW4" s="664"/>
      <c r="AX4" s="664"/>
      <c r="AY4" s="664"/>
      <c r="AZ4" s="664"/>
      <c r="BA4" s="664"/>
      <c r="BB4" s="664"/>
      <c r="BC4" s="664"/>
      <c r="BD4" s="664"/>
      <c r="BE4" s="664"/>
      <c r="BF4" s="664"/>
      <c r="BG4" s="664" t="s">
        <v>
228</v>
      </c>
      <c r="BH4" s="664"/>
      <c r="BI4" s="664"/>
      <c r="BJ4" s="664"/>
      <c r="BK4" s="664"/>
      <c r="BL4" s="664"/>
      <c r="BM4" s="664"/>
      <c r="BN4" s="664"/>
      <c r="BO4" s="664" t="s">
        <v>
225</v>
      </c>
      <c r="BP4" s="664"/>
      <c r="BQ4" s="664"/>
      <c r="BR4" s="664"/>
      <c r="BS4" s="664" t="s">
        <v>
229</v>
      </c>
      <c r="BT4" s="664"/>
      <c r="BU4" s="664"/>
      <c r="BV4" s="664"/>
      <c r="BW4" s="664"/>
      <c r="BX4" s="664"/>
      <c r="BY4" s="664"/>
      <c r="BZ4" s="664"/>
      <c r="CA4" s="664"/>
      <c r="CB4" s="664"/>
      <c r="CD4" s="661" t="s">
        <v>
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5" customFormat="1" ht="11.25" customHeight="1" x14ac:dyDescent="0.15">
      <c r="B5" s="665" t="s">
        <v>
231</v>
      </c>
      <c r="C5" s="666"/>
      <c r="D5" s="666"/>
      <c r="E5" s="666"/>
      <c r="F5" s="666"/>
      <c r="G5" s="666"/>
      <c r="H5" s="666"/>
      <c r="I5" s="666"/>
      <c r="J5" s="666"/>
      <c r="K5" s="666"/>
      <c r="L5" s="666"/>
      <c r="M5" s="666"/>
      <c r="N5" s="666"/>
      <c r="O5" s="666"/>
      <c r="P5" s="666"/>
      <c r="Q5" s="667"/>
      <c r="R5" s="668">
        <v>
29237529</v>
      </c>
      <c r="S5" s="669"/>
      <c r="T5" s="669"/>
      <c r="U5" s="669"/>
      <c r="V5" s="669"/>
      <c r="W5" s="669"/>
      <c r="X5" s="669"/>
      <c r="Y5" s="670"/>
      <c r="Z5" s="671">
        <v>
53.2</v>
      </c>
      <c r="AA5" s="671"/>
      <c r="AB5" s="671"/>
      <c r="AC5" s="671"/>
      <c r="AD5" s="672">
        <v>
27509375</v>
      </c>
      <c r="AE5" s="672"/>
      <c r="AF5" s="672"/>
      <c r="AG5" s="672"/>
      <c r="AH5" s="672"/>
      <c r="AI5" s="672"/>
      <c r="AJ5" s="672"/>
      <c r="AK5" s="672"/>
      <c r="AL5" s="673">
        <v>
88</v>
      </c>
      <c r="AM5" s="674"/>
      <c r="AN5" s="674"/>
      <c r="AO5" s="675"/>
      <c r="AP5" s="665" t="s">
        <v>
232</v>
      </c>
      <c r="AQ5" s="666"/>
      <c r="AR5" s="666"/>
      <c r="AS5" s="666"/>
      <c r="AT5" s="666"/>
      <c r="AU5" s="666"/>
      <c r="AV5" s="666"/>
      <c r="AW5" s="666"/>
      <c r="AX5" s="666"/>
      <c r="AY5" s="666"/>
      <c r="AZ5" s="666"/>
      <c r="BA5" s="666"/>
      <c r="BB5" s="666"/>
      <c r="BC5" s="666"/>
      <c r="BD5" s="666"/>
      <c r="BE5" s="666"/>
      <c r="BF5" s="667"/>
      <c r="BG5" s="679">
        <v>
27509375</v>
      </c>
      <c r="BH5" s="680"/>
      <c r="BI5" s="680"/>
      <c r="BJ5" s="680"/>
      <c r="BK5" s="680"/>
      <c r="BL5" s="680"/>
      <c r="BM5" s="680"/>
      <c r="BN5" s="681"/>
      <c r="BO5" s="682">
        <v>
94.1</v>
      </c>
      <c r="BP5" s="682"/>
      <c r="BQ5" s="682"/>
      <c r="BR5" s="682"/>
      <c r="BS5" s="683">
        <v>
281353</v>
      </c>
      <c r="BT5" s="683"/>
      <c r="BU5" s="683"/>
      <c r="BV5" s="683"/>
      <c r="BW5" s="683"/>
      <c r="BX5" s="683"/>
      <c r="BY5" s="683"/>
      <c r="BZ5" s="683"/>
      <c r="CA5" s="683"/>
      <c r="CB5" s="687"/>
      <c r="CD5" s="661" t="s">
        <v>
227</v>
      </c>
      <c r="CE5" s="662"/>
      <c r="CF5" s="662"/>
      <c r="CG5" s="662"/>
      <c r="CH5" s="662"/>
      <c r="CI5" s="662"/>
      <c r="CJ5" s="662"/>
      <c r="CK5" s="662"/>
      <c r="CL5" s="662"/>
      <c r="CM5" s="662"/>
      <c r="CN5" s="662"/>
      <c r="CO5" s="662"/>
      <c r="CP5" s="662"/>
      <c r="CQ5" s="663"/>
      <c r="CR5" s="661" t="s">
        <v>
233</v>
      </c>
      <c r="CS5" s="662"/>
      <c r="CT5" s="662"/>
      <c r="CU5" s="662"/>
      <c r="CV5" s="662"/>
      <c r="CW5" s="662"/>
      <c r="CX5" s="662"/>
      <c r="CY5" s="663"/>
      <c r="CZ5" s="661" t="s">
        <v>
225</v>
      </c>
      <c r="DA5" s="662"/>
      <c r="DB5" s="662"/>
      <c r="DC5" s="663"/>
      <c r="DD5" s="661" t="s">
        <v>
234</v>
      </c>
      <c r="DE5" s="662"/>
      <c r="DF5" s="662"/>
      <c r="DG5" s="662"/>
      <c r="DH5" s="662"/>
      <c r="DI5" s="662"/>
      <c r="DJ5" s="662"/>
      <c r="DK5" s="662"/>
      <c r="DL5" s="662"/>
      <c r="DM5" s="662"/>
      <c r="DN5" s="662"/>
      <c r="DO5" s="662"/>
      <c r="DP5" s="663"/>
      <c r="DQ5" s="661" t="s">
        <v>
235</v>
      </c>
      <c r="DR5" s="662"/>
      <c r="DS5" s="662"/>
      <c r="DT5" s="662"/>
      <c r="DU5" s="662"/>
      <c r="DV5" s="662"/>
      <c r="DW5" s="662"/>
      <c r="DX5" s="662"/>
      <c r="DY5" s="662"/>
      <c r="DZ5" s="662"/>
      <c r="EA5" s="662"/>
      <c r="EB5" s="662"/>
      <c r="EC5" s="663"/>
    </row>
    <row r="6" spans="2:143" ht="11.25" customHeight="1" x14ac:dyDescent="0.15">
      <c r="B6" s="676" t="s">
        <v>
236</v>
      </c>
      <c r="C6" s="677"/>
      <c r="D6" s="677"/>
      <c r="E6" s="677"/>
      <c r="F6" s="677"/>
      <c r="G6" s="677"/>
      <c r="H6" s="677"/>
      <c r="I6" s="677"/>
      <c r="J6" s="677"/>
      <c r="K6" s="677"/>
      <c r="L6" s="677"/>
      <c r="M6" s="677"/>
      <c r="N6" s="677"/>
      <c r="O6" s="677"/>
      <c r="P6" s="677"/>
      <c r="Q6" s="678"/>
      <c r="R6" s="679">
        <v>
251237</v>
      </c>
      <c r="S6" s="680"/>
      <c r="T6" s="680"/>
      <c r="U6" s="680"/>
      <c r="V6" s="680"/>
      <c r="W6" s="680"/>
      <c r="X6" s="680"/>
      <c r="Y6" s="681"/>
      <c r="Z6" s="682">
        <v>
0.5</v>
      </c>
      <c r="AA6" s="682"/>
      <c r="AB6" s="682"/>
      <c r="AC6" s="682"/>
      <c r="AD6" s="683">
        <v>
251237</v>
      </c>
      <c r="AE6" s="683"/>
      <c r="AF6" s="683"/>
      <c r="AG6" s="683"/>
      <c r="AH6" s="683"/>
      <c r="AI6" s="683"/>
      <c r="AJ6" s="683"/>
      <c r="AK6" s="683"/>
      <c r="AL6" s="684">
        <v>
0.8</v>
      </c>
      <c r="AM6" s="685"/>
      <c r="AN6" s="685"/>
      <c r="AO6" s="686"/>
      <c r="AP6" s="676" t="s">
        <v>
237</v>
      </c>
      <c r="AQ6" s="677"/>
      <c r="AR6" s="677"/>
      <c r="AS6" s="677"/>
      <c r="AT6" s="677"/>
      <c r="AU6" s="677"/>
      <c r="AV6" s="677"/>
      <c r="AW6" s="677"/>
      <c r="AX6" s="677"/>
      <c r="AY6" s="677"/>
      <c r="AZ6" s="677"/>
      <c r="BA6" s="677"/>
      <c r="BB6" s="677"/>
      <c r="BC6" s="677"/>
      <c r="BD6" s="677"/>
      <c r="BE6" s="677"/>
      <c r="BF6" s="678"/>
      <c r="BG6" s="679">
        <v>
27509375</v>
      </c>
      <c r="BH6" s="680"/>
      <c r="BI6" s="680"/>
      <c r="BJ6" s="680"/>
      <c r="BK6" s="680"/>
      <c r="BL6" s="680"/>
      <c r="BM6" s="680"/>
      <c r="BN6" s="681"/>
      <c r="BO6" s="682">
        <v>
94.1</v>
      </c>
      <c r="BP6" s="682"/>
      <c r="BQ6" s="682"/>
      <c r="BR6" s="682"/>
      <c r="BS6" s="683">
        <v>
281353</v>
      </c>
      <c r="BT6" s="683"/>
      <c r="BU6" s="683"/>
      <c r="BV6" s="683"/>
      <c r="BW6" s="683"/>
      <c r="BX6" s="683"/>
      <c r="BY6" s="683"/>
      <c r="BZ6" s="683"/>
      <c r="CA6" s="683"/>
      <c r="CB6" s="687"/>
      <c r="CD6" s="690" t="s">
        <v>
238</v>
      </c>
      <c r="CE6" s="691"/>
      <c r="CF6" s="691"/>
      <c r="CG6" s="691"/>
      <c r="CH6" s="691"/>
      <c r="CI6" s="691"/>
      <c r="CJ6" s="691"/>
      <c r="CK6" s="691"/>
      <c r="CL6" s="691"/>
      <c r="CM6" s="691"/>
      <c r="CN6" s="691"/>
      <c r="CO6" s="691"/>
      <c r="CP6" s="691"/>
      <c r="CQ6" s="692"/>
      <c r="CR6" s="679">
        <v>
386313</v>
      </c>
      <c r="CS6" s="680"/>
      <c r="CT6" s="680"/>
      <c r="CU6" s="680"/>
      <c r="CV6" s="680"/>
      <c r="CW6" s="680"/>
      <c r="CX6" s="680"/>
      <c r="CY6" s="681"/>
      <c r="CZ6" s="673">
        <v>
0.7</v>
      </c>
      <c r="DA6" s="674"/>
      <c r="DB6" s="674"/>
      <c r="DC6" s="693"/>
      <c r="DD6" s="688" t="s">
        <v>
239</v>
      </c>
      <c r="DE6" s="680"/>
      <c r="DF6" s="680"/>
      <c r="DG6" s="680"/>
      <c r="DH6" s="680"/>
      <c r="DI6" s="680"/>
      <c r="DJ6" s="680"/>
      <c r="DK6" s="680"/>
      <c r="DL6" s="680"/>
      <c r="DM6" s="680"/>
      <c r="DN6" s="680"/>
      <c r="DO6" s="680"/>
      <c r="DP6" s="681"/>
      <c r="DQ6" s="688">
        <v>
385824</v>
      </c>
      <c r="DR6" s="680"/>
      <c r="DS6" s="680"/>
      <c r="DT6" s="680"/>
      <c r="DU6" s="680"/>
      <c r="DV6" s="680"/>
      <c r="DW6" s="680"/>
      <c r="DX6" s="680"/>
      <c r="DY6" s="680"/>
      <c r="DZ6" s="680"/>
      <c r="EA6" s="680"/>
      <c r="EB6" s="680"/>
      <c r="EC6" s="689"/>
    </row>
    <row r="7" spans="2:143" ht="11.25" customHeight="1" x14ac:dyDescent="0.15">
      <c r="B7" s="676" t="s">
        <v>
240</v>
      </c>
      <c r="C7" s="677"/>
      <c r="D7" s="677"/>
      <c r="E7" s="677"/>
      <c r="F7" s="677"/>
      <c r="G7" s="677"/>
      <c r="H7" s="677"/>
      <c r="I7" s="677"/>
      <c r="J7" s="677"/>
      <c r="K7" s="677"/>
      <c r="L7" s="677"/>
      <c r="M7" s="677"/>
      <c r="N7" s="677"/>
      <c r="O7" s="677"/>
      <c r="P7" s="677"/>
      <c r="Q7" s="678"/>
      <c r="R7" s="679">
        <v>
47849</v>
      </c>
      <c r="S7" s="680"/>
      <c r="T7" s="680"/>
      <c r="U7" s="680"/>
      <c r="V7" s="680"/>
      <c r="W7" s="680"/>
      <c r="X7" s="680"/>
      <c r="Y7" s="681"/>
      <c r="Z7" s="682">
        <v>
0.1</v>
      </c>
      <c r="AA7" s="682"/>
      <c r="AB7" s="682"/>
      <c r="AC7" s="682"/>
      <c r="AD7" s="683">
        <v>
47849</v>
      </c>
      <c r="AE7" s="683"/>
      <c r="AF7" s="683"/>
      <c r="AG7" s="683"/>
      <c r="AH7" s="683"/>
      <c r="AI7" s="683"/>
      <c r="AJ7" s="683"/>
      <c r="AK7" s="683"/>
      <c r="AL7" s="684">
        <v>
0.2</v>
      </c>
      <c r="AM7" s="685"/>
      <c r="AN7" s="685"/>
      <c r="AO7" s="686"/>
      <c r="AP7" s="676" t="s">
        <v>
241</v>
      </c>
      <c r="AQ7" s="677"/>
      <c r="AR7" s="677"/>
      <c r="AS7" s="677"/>
      <c r="AT7" s="677"/>
      <c r="AU7" s="677"/>
      <c r="AV7" s="677"/>
      <c r="AW7" s="677"/>
      <c r="AX7" s="677"/>
      <c r="AY7" s="677"/>
      <c r="AZ7" s="677"/>
      <c r="BA7" s="677"/>
      <c r="BB7" s="677"/>
      <c r="BC7" s="677"/>
      <c r="BD7" s="677"/>
      <c r="BE7" s="677"/>
      <c r="BF7" s="678"/>
      <c r="BG7" s="679">
        <v>
12806492</v>
      </c>
      <c r="BH7" s="680"/>
      <c r="BI7" s="680"/>
      <c r="BJ7" s="680"/>
      <c r="BK7" s="680"/>
      <c r="BL7" s="680"/>
      <c r="BM7" s="680"/>
      <c r="BN7" s="681"/>
      <c r="BO7" s="682">
        <v>
43.8</v>
      </c>
      <c r="BP7" s="682"/>
      <c r="BQ7" s="682"/>
      <c r="BR7" s="682"/>
      <c r="BS7" s="683">
        <v>
281353</v>
      </c>
      <c r="BT7" s="683"/>
      <c r="BU7" s="683"/>
      <c r="BV7" s="683"/>
      <c r="BW7" s="683"/>
      <c r="BX7" s="683"/>
      <c r="BY7" s="683"/>
      <c r="BZ7" s="683"/>
      <c r="CA7" s="683"/>
      <c r="CB7" s="687"/>
      <c r="CD7" s="694" t="s">
        <v>
242</v>
      </c>
      <c r="CE7" s="695"/>
      <c r="CF7" s="695"/>
      <c r="CG7" s="695"/>
      <c r="CH7" s="695"/>
      <c r="CI7" s="695"/>
      <c r="CJ7" s="695"/>
      <c r="CK7" s="695"/>
      <c r="CL7" s="695"/>
      <c r="CM7" s="695"/>
      <c r="CN7" s="695"/>
      <c r="CO7" s="695"/>
      <c r="CP7" s="695"/>
      <c r="CQ7" s="696"/>
      <c r="CR7" s="679">
        <v>
8339985</v>
      </c>
      <c r="CS7" s="680"/>
      <c r="CT7" s="680"/>
      <c r="CU7" s="680"/>
      <c r="CV7" s="680"/>
      <c r="CW7" s="680"/>
      <c r="CX7" s="680"/>
      <c r="CY7" s="681"/>
      <c r="CZ7" s="682">
        <v>
15.6</v>
      </c>
      <c r="DA7" s="682"/>
      <c r="DB7" s="682"/>
      <c r="DC7" s="682"/>
      <c r="DD7" s="688">
        <v>
197460</v>
      </c>
      <c r="DE7" s="680"/>
      <c r="DF7" s="680"/>
      <c r="DG7" s="680"/>
      <c r="DH7" s="680"/>
      <c r="DI7" s="680"/>
      <c r="DJ7" s="680"/>
      <c r="DK7" s="680"/>
      <c r="DL7" s="680"/>
      <c r="DM7" s="680"/>
      <c r="DN7" s="680"/>
      <c r="DO7" s="680"/>
      <c r="DP7" s="681"/>
      <c r="DQ7" s="688">
        <v>
7775835</v>
      </c>
      <c r="DR7" s="680"/>
      <c r="DS7" s="680"/>
      <c r="DT7" s="680"/>
      <c r="DU7" s="680"/>
      <c r="DV7" s="680"/>
      <c r="DW7" s="680"/>
      <c r="DX7" s="680"/>
      <c r="DY7" s="680"/>
      <c r="DZ7" s="680"/>
      <c r="EA7" s="680"/>
      <c r="EB7" s="680"/>
      <c r="EC7" s="689"/>
    </row>
    <row r="8" spans="2:143" ht="11.25" customHeight="1" x14ac:dyDescent="0.15">
      <c r="B8" s="676" t="s">
        <v>
243</v>
      </c>
      <c r="C8" s="677"/>
      <c r="D8" s="677"/>
      <c r="E8" s="677"/>
      <c r="F8" s="677"/>
      <c r="G8" s="677"/>
      <c r="H8" s="677"/>
      <c r="I8" s="677"/>
      <c r="J8" s="677"/>
      <c r="K8" s="677"/>
      <c r="L8" s="677"/>
      <c r="M8" s="677"/>
      <c r="N8" s="677"/>
      <c r="O8" s="677"/>
      <c r="P8" s="677"/>
      <c r="Q8" s="678"/>
      <c r="R8" s="679">
        <v>
159145</v>
      </c>
      <c r="S8" s="680"/>
      <c r="T8" s="680"/>
      <c r="U8" s="680"/>
      <c r="V8" s="680"/>
      <c r="W8" s="680"/>
      <c r="X8" s="680"/>
      <c r="Y8" s="681"/>
      <c r="Z8" s="682">
        <v>
0.3</v>
      </c>
      <c r="AA8" s="682"/>
      <c r="AB8" s="682"/>
      <c r="AC8" s="682"/>
      <c r="AD8" s="683">
        <v>
159145</v>
      </c>
      <c r="AE8" s="683"/>
      <c r="AF8" s="683"/>
      <c r="AG8" s="683"/>
      <c r="AH8" s="683"/>
      <c r="AI8" s="683"/>
      <c r="AJ8" s="683"/>
      <c r="AK8" s="683"/>
      <c r="AL8" s="684">
        <v>
0.5</v>
      </c>
      <c r="AM8" s="685"/>
      <c r="AN8" s="685"/>
      <c r="AO8" s="686"/>
      <c r="AP8" s="676" t="s">
        <v>
244</v>
      </c>
      <c r="AQ8" s="677"/>
      <c r="AR8" s="677"/>
      <c r="AS8" s="677"/>
      <c r="AT8" s="677"/>
      <c r="AU8" s="677"/>
      <c r="AV8" s="677"/>
      <c r="AW8" s="677"/>
      <c r="AX8" s="677"/>
      <c r="AY8" s="677"/>
      <c r="AZ8" s="677"/>
      <c r="BA8" s="677"/>
      <c r="BB8" s="677"/>
      <c r="BC8" s="677"/>
      <c r="BD8" s="677"/>
      <c r="BE8" s="677"/>
      <c r="BF8" s="678"/>
      <c r="BG8" s="679">
        <v>
266757</v>
      </c>
      <c r="BH8" s="680"/>
      <c r="BI8" s="680"/>
      <c r="BJ8" s="680"/>
      <c r="BK8" s="680"/>
      <c r="BL8" s="680"/>
      <c r="BM8" s="680"/>
      <c r="BN8" s="681"/>
      <c r="BO8" s="682">
        <v>
0.9</v>
      </c>
      <c r="BP8" s="682"/>
      <c r="BQ8" s="682"/>
      <c r="BR8" s="682"/>
      <c r="BS8" s="688" t="s">
        <v>
239</v>
      </c>
      <c r="BT8" s="680"/>
      <c r="BU8" s="680"/>
      <c r="BV8" s="680"/>
      <c r="BW8" s="680"/>
      <c r="BX8" s="680"/>
      <c r="BY8" s="680"/>
      <c r="BZ8" s="680"/>
      <c r="CA8" s="680"/>
      <c r="CB8" s="689"/>
      <c r="CD8" s="694" t="s">
        <v>
245</v>
      </c>
      <c r="CE8" s="695"/>
      <c r="CF8" s="695"/>
      <c r="CG8" s="695"/>
      <c r="CH8" s="695"/>
      <c r="CI8" s="695"/>
      <c r="CJ8" s="695"/>
      <c r="CK8" s="695"/>
      <c r="CL8" s="695"/>
      <c r="CM8" s="695"/>
      <c r="CN8" s="695"/>
      <c r="CO8" s="695"/>
      <c r="CP8" s="695"/>
      <c r="CQ8" s="696"/>
      <c r="CR8" s="679">
        <v>
26313475</v>
      </c>
      <c r="CS8" s="680"/>
      <c r="CT8" s="680"/>
      <c r="CU8" s="680"/>
      <c r="CV8" s="680"/>
      <c r="CW8" s="680"/>
      <c r="CX8" s="680"/>
      <c r="CY8" s="681"/>
      <c r="CZ8" s="682">
        <v>
49.1</v>
      </c>
      <c r="DA8" s="682"/>
      <c r="DB8" s="682"/>
      <c r="DC8" s="682"/>
      <c r="DD8" s="688">
        <v>
441084</v>
      </c>
      <c r="DE8" s="680"/>
      <c r="DF8" s="680"/>
      <c r="DG8" s="680"/>
      <c r="DH8" s="680"/>
      <c r="DI8" s="680"/>
      <c r="DJ8" s="680"/>
      <c r="DK8" s="680"/>
      <c r="DL8" s="680"/>
      <c r="DM8" s="680"/>
      <c r="DN8" s="680"/>
      <c r="DO8" s="680"/>
      <c r="DP8" s="681"/>
      <c r="DQ8" s="688">
        <v>
12211459</v>
      </c>
      <c r="DR8" s="680"/>
      <c r="DS8" s="680"/>
      <c r="DT8" s="680"/>
      <c r="DU8" s="680"/>
      <c r="DV8" s="680"/>
      <c r="DW8" s="680"/>
      <c r="DX8" s="680"/>
      <c r="DY8" s="680"/>
      <c r="DZ8" s="680"/>
      <c r="EA8" s="680"/>
      <c r="EB8" s="680"/>
      <c r="EC8" s="689"/>
    </row>
    <row r="9" spans="2:143" ht="11.25" customHeight="1" x14ac:dyDescent="0.15">
      <c r="B9" s="676" t="s">
        <v>
246</v>
      </c>
      <c r="C9" s="677"/>
      <c r="D9" s="677"/>
      <c r="E9" s="677"/>
      <c r="F9" s="677"/>
      <c r="G9" s="677"/>
      <c r="H9" s="677"/>
      <c r="I9" s="677"/>
      <c r="J9" s="677"/>
      <c r="K9" s="677"/>
      <c r="L9" s="677"/>
      <c r="M9" s="677"/>
      <c r="N9" s="677"/>
      <c r="O9" s="677"/>
      <c r="P9" s="677"/>
      <c r="Q9" s="678"/>
      <c r="R9" s="679">
        <v>
129223</v>
      </c>
      <c r="S9" s="680"/>
      <c r="T9" s="680"/>
      <c r="U9" s="680"/>
      <c r="V9" s="680"/>
      <c r="W9" s="680"/>
      <c r="X9" s="680"/>
      <c r="Y9" s="681"/>
      <c r="Z9" s="682">
        <v>
0.2</v>
      </c>
      <c r="AA9" s="682"/>
      <c r="AB9" s="682"/>
      <c r="AC9" s="682"/>
      <c r="AD9" s="683">
        <v>
129223</v>
      </c>
      <c r="AE9" s="683"/>
      <c r="AF9" s="683"/>
      <c r="AG9" s="683"/>
      <c r="AH9" s="683"/>
      <c r="AI9" s="683"/>
      <c r="AJ9" s="683"/>
      <c r="AK9" s="683"/>
      <c r="AL9" s="684">
        <v>
0.4</v>
      </c>
      <c r="AM9" s="685"/>
      <c r="AN9" s="685"/>
      <c r="AO9" s="686"/>
      <c r="AP9" s="676" t="s">
        <v>
247</v>
      </c>
      <c r="AQ9" s="677"/>
      <c r="AR9" s="677"/>
      <c r="AS9" s="677"/>
      <c r="AT9" s="677"/>
      <c r="AU9" s="677"/>
      <c r="AV9" s="677"/>
      <c r="AW9" s="677"/>
      <c r="AX9" s="677"/>
      <c r="AY9" s="677"/>
      <c r="AZ9" s="677"/>
      <c r="BA9" s="677"/>
      <c r="BB9" s="677"/>
      <c r="BC9" s="677"/>
      <c r="BD9" s="677"/>
      <c r="BE9" s="677"/>
      <c r="BF9" s="678"/>
      <c r="BG9" s="679">
        <v>
10358134</v>
      </c>
      <c r="BH9" s="680"/>
      <c r="BI9" s="680"/>
      <c r="BJ9" s="680"/>
      <c r="BK9" s="680"/>
      <c r="BL9" s="680"/>
      <c r="BM9" s="680"/>
      <c r="BN9" s="681"/>
      <c r="BO9" s="682">
        <v>
35.4</v>
      </c>
      <c r="BP9" s="682"/>
      <c r="BQ9" s="682"/>
      <c r="BR9" s="682"/>
      <c r="BS9" s="688" t="s">
        <v>
248</v>
      </c>
      <c r="BT9" s="680"/>
      <c r="BU9" s="680"/>
      <c r="BV9" s="680"/>
      <c r="BW9" s="680"/>
      <c r="BX9" s="680"/>
      <c r="BY9" s="680"/>
      <c r="BZ9" s="680"/>
      <c r="CA9" s="680"/>
      <c r="CB9" s="689"/>
      <c r="CD9" s="694" t="s">
        <v>
249</v>
      </c>
      <c r="CE9" s="695"/>
      <c r="CF9" s="695"/>
      <c r="CG9" s="695"/>
      <c r="CH9" s="695"/>
      <c r="CI9" s="695"/>
      <c r="CJ9" s="695"/>
      <c r="CK9" s="695"/>
      <c r="CL9" s="695"/>
      <c r="CM9" s="695"/>
      <c r="CN9" s="695"/>
      <c r="CO9" s="695"/>
      <c r="CP9" s="695"/>
      <c r="CQ9" s="696"/>
      <c r="CR9" s="679">
        <v>
3845291</v>
      </c>
      <c r="CS9" s="680"/>
      <c r="CT9" s="680"/>
      <c r="CU9" s="680"/>
      <c r="CV9" s="680"/>
      <c r="CW9" s="680"/>
      <c r="CX9" s="680"/>
      <c r="CY9" s="681"/>
      <c r="CZ9" s="682">
        <v>
7.2</v>
      </c>
      <c r="DA9" s="682"/>
      <c r="DB9" s="682"/>
      <c r="DC9" s="682"/>
      <c r="DD9" s="688">
        <v>
249333</v>
      </c>
      <c r="DE9" s="680"/>
      <c r="DF9" s="680"/>
      <c r="DG9" s="680"/>
      <c r="DH9" s="680"/>
      <c r="DI9" s="680"/>
      <c r="DJ9" s="680"/>
      <c r="DK9" s="680"/>
      <c r="DL9" s="680"/>
      <c r="DM9" s="680"/>
      <c r="DN9" s="680"/>
      <c r="DO9" s="680"/>
      <c r="DP9" s="681"/>
      <c r="DQ9" s="688">
        <v>
2935196</v>
      </c>
      <c r="DR9" s="680"/>
      <c r="DS9" s="680"/>
      <c r="DT9" s="680"/>
      <c r="DU9" s="680"/>
      <c r="DV9" s="680"/>
      <c r="DW9" s="680"/>
      <c r="DX9" s="680"/>
      <c r="DY9" s="680"/>
      <c r="DZ9" s="680"/>
      <c r="EA9" s="680"/>
      <c r="EB9" s="680"/>
      <c r="EC9" s="689"/>
    </row>
    <row r="10" spans="2:143" ht="11.25" customHeight="1" x14ac:dyDescent="0.15">
      <c r="B10" s="676" t="s">
        <v>
250</v>
      </c>
      <c r="C10" s="677"/>
      <c r="D10" s="677"/>
      <c r="E10" s="677"/>
      <c r="F10" s="677"/>
      <c r="G10" s="677"/>
      <c r="H10" s="677"/>
      <c r="I10" s="677"/>
      <c r="J10" s="677"/>
      <c r="K10" s="677"/>
      <c r="L10" s="677"/>
      <c r="M10" s="677"/>
      <c r="N10" s="677"/>
      <c r="O10" s="677"/>
      <c r="P10" s="677"/>
      <c r="Q10" s="678"/>
      <c r="R10" s="679" t="s">
        <v>
239</v>
      </c>
      <c r="S10" s="680"/>
      <c r="T10" s="680"/>
      <c r="U10" s="680"/>
      <c r="V10" s="680"/>
      <c r="W10" s="680"/>
      <c r="X10" s="680"/>
      <c r="Y10" s="681"/>
      <c r="Z10" s="682" t="s">
        <v>
179</v>
      </c>
      <c r="AA10" s="682"/>
      <c r="AB10" s="682"/>
      <c r="AC10" s="682"/>
      <c r="AD10" s="683" t="s">
        <v>
248</v>
      </c>
      <c r="AE10" s="683"/>
      <c r="AF10" s="683"/>
      <c r="AG10" s="683"/>
      <c r="AH10" s="683"/>
      <c r="AI10" s="683"/>
      <c r="AJ10" s="683"/>
      <c r="AK10" s="683"/>
      <c r="AL10" s="684" t="s">
        <v>
248</v>
      </c>
      <c r="AM10" s="685"/>
      <c r="AN10" s="685"/>
      <c r="AO10" s="686"/>
      <c r="AP10" s="676" t="s">
        <v>
251</v>
      </c>
      <c r="AQ10" s="677"/>
      <c r="AR10" s="677"/>
      <c r="AS10" s="677"/>
      <c r="AT10" s="677"/>
      <c r="AU10" s="677"/>
      <c r="AV10" s="677"/>
      <c r="AW10" s="677"/>
      <c r="AX10" s="677"/>
      <c r="AY10" s="677"/>
      <c r="AZ10" s="677"/>
      <c r="BA10" s="677"/>
      <c r="BB10" s="677"/>
      <c r="BC10" s="677"/>
      <c r="BD10" s="677"/>
      <c r="BE10" s="677"/>
      <c r="BF10" s="678"/>
      <c r="BG10" s="679">
        <v>
425262</v>
      </c>
      <c r="BH10" s="680"/>
      <c r="BI10" s="680"/>
      <c r="BJ10" s="680"/>
      <c r="BK10" s="680"/>
      <c r="BL10" s="680"/>
      <c r="BM10" s="680"/>
      <c r="BN10" s="681"/>
      <c r="BO10" s="682">
        <v>
1.5</v>
      </c>
      <c r="BP10" s="682"/>
      <c r="BQ10" s="682"/>
      <c r="BR10" s="682"/>
      <c r="BS10" s="688" t="s">
        <v>
248</v>
      </c>
      <c r="BT10" s="680"/>
      <c r="BU10" s="680"/>
      <c r="BV10" s="680"/>
      <c r="BW10" s="680"/>
      <c r="BX10" s="680"/>
      <c r="BY10" s="680"/>
      <c r="BZ10" s="680"/>
      <c r="CA10" s="680"/>
      <c r="CB10" s="689"/>
      <c r="CD10" s="694" t="s">
        <v>
252</v>
      </c>
      <c r="CE10" s="695"/>
      <c r="CF10" s="695"/>
      <c r="CG10" s="695"/>
      <c r="CH10" s="695"/>
      <c r="CI10" s="695"/>
      <c r="CJ10" s="695"/>
      <c r="CK10" s="695"/>
      <c r="CL10" s="695"/>
      <c r="CM10" s="695"/>
      <c r="CN10" s="695"/>
      <c r="CO10" s="695"/>
      <c r="CP10" s="695"/>
      <c r="CQ10" s="696"/>
      <c r="CR10" s="679">
        <v>
293280</v>
      </c>
      <c r="CS10" s="680"/>
      <c r="CT10" s="680"/>
      <c r="CU10" s="680"/>
      <c r="CV10" s="680"/>
      <c r="CW10" s="680"/>
      <c r="CX10" s="680"/>
      <c r="CY10" s="681"/>
      <c r="CZ10" s="682">
        <v>
0.5</v>
      </c>
      <c r="DA10" s="682"/>
      <c r="DB10" s="682"/>
      <c r="DC10" s="682"/>
      <c r="DD10" s="688" t="s">
        <v>
179</v>
      </c>
      <c r="DE10" s="680"/>
      <c r="DF10" s="680"/>
      <c r="DG10" s="680"/>
      <c r="DH10" s="680"/>
      <c r="DI10" s="680"/>
      <c r="DJ10" s="680"/>
      <c r="DK10" s="680"/>
      <c r="DL10" s="680"/>
      <c r="DM10" s="680"/>
      <c r="DN10" s="680"/>
      <c r="DO10" s="680"/>
      <c r="DP10" s="681"/>
      <c r="DQ10" s="688">
        <v>
264671</v>
      </c>
      <c r="DR10" s="680"/>
      <c r="DS10" s="680"/>
      <c r="DT10" s="680"/>
      <c r="DU10" s="680"/>
      <c r="DV10" s="680"/>
      <c r="DW10" s="680"/>
      <c r="DX10" s="680"/>
      <c r="DY10" s="680"/>
      <c r="DZ10" s="680"/>
      <c r="EA10" s="680"/>
      <c r="EB10" s="680"/>
      <c r="EC10" s="689"/>
    </row>
    <row r="11" spans="2:143" ht="11.25" customHeight="1" x14ac:dyDescent="0.15">
      <c r="B11" s="676" t="s">
        <v>
253</v>
      </c>
      <c r="C11" s="677"/>
      <c r="D11" s="677"/>
      <c r="E11" s="677"/>
      <c r="F11" s="677"/>
      <c r="G11" s="677"/>
      <c r="H11" s="677"/>
      <c r="I11" s="677"/>
      <c r="J11" s="677"/>
      <c r="K11" s="677"/>
      <c r="L11" s="677"/>
      <c r="M11" s="677"/>
      <c r="N11" s="677"/>
      <c r="O11" s="677"/>
      <c r="P11" s="677"/>
      <c r="Q11" s="678"/>
      <c r="R11" s="679" t="s">
        <v>
239</v>
      </c>
      <c r="S11" s="680"/>
      <c r="T11" s="680"/>
      <c r="U11" s="680"/>
      <c r="V11" s="680"/>
      <c r="W11" s="680"/>
      <c r="X11" s="680"/>
      <c r="Y11" s="681"/>
      <c r="Z11" s="682" t="s">
        <v>
179</v>
      </c>
      <c r="AA11" s="682"/>
      <c r="AB11" s="682"/>
      <c r="AC11" s="682"/>
      <c r="AD11" s="683" t="s">
        <v>
248</v>
      </c>
      <c r="AE11" s="683"/>
      <c r="AF11" s="683"/>
      <c r="AG11" s="683"/>
      <c r="AH11" s="683"/>
      <c r="AI11" s="683"/>
      <c r="AJ11" s="683"/>
      <c r="AK11" s="683"/>
      <c r="AL11" s="684" t="s">
        <v>
248</v>
      </c>
      <c r="AM11" s="685"/>
      <c r="AN11" s="685"/>
      <c r="AO11" s="686"/>
      <c r="AP11" s="676" t="s">
        <v>
254</v>
      </c>
      <c r="AQ11" s="677"/>
      <c r="AR11" s="677"/>
      <c r="AS11" s="677"/>
      <c r="AT11" s="677"/>
      <c r="AU11" s="677"/>
      <c r="AV11" s="677"/>
      <c r="AW11" s="677"/>
      <c r="AX11" s="677"/>
      <c r="AY11" s="677"/>
      <c r="AZ11" s="677"/>
      <c r="BA11" s="677"/>
      <c r="BB11" s="677"/>
      <c r="BC11" s="677"/>
      <c r="BD11" s="677"/>
      <c r="BE11" s="677"/>
      <c r="BF11" s="678"/>
      <c r="BG11" s="679">
        <v>
1756339</v>
      </c>
      <c r="BH11" s="680"/>
      <c r="BI11" s="680"/>
      <c r="BJ11" s="680"/>
      <c r="BK11" s="680"/>
      <c r="BL11" s="680"/>
      <c r="BM11" s="680"/>
      <c r="BN11" s="681"/>
      <c r="BO11" s="682">
        <v>
6</v>
      </c>
      <c r="BP11" s="682"/>
      <c r="BQ11" s="682"/>
      <c r="BR11" s="682"/>
      <c r="BS11" s="688">
        <v>
281353</v>
      </c>
      <c r="BT11" s="680"/>
      <c r="BU11" s="680"/>
      <c r="BV11" s="680"/>
      <c r="BW11" s="680"/>
      <c r="BX11" s="680"/>
      <c r="BY11" s="680"/>
      <c r="BZ11" s="680"/>
      <c r="CA11" s="680"/>
      <c r="CB11" s="689"/>
      <c r="CD11" s="694" t="s">
        <v>
255</v>
      </c>
      <c r="CE11" s="695"/>
      <c r="CF11" s="695"/>
      <c r="CG11" s="695"/>
      <c r="CH11" s="695"/>
      <c r="CI11" s="695"/>
      <c r="CJ11" s="695"/>
      <c r="CK11" s="695"/>
      <c r="CL11" s="695"/>
      <c r="CM11" s="695"/>
      <c r="CN11" s="695"/>
      <c r="CO11" s="695"/>
      <c r="CP11" s="695"/>
      <c r="CQ11" s="696"/>
      <c r="CR11" s="679">
        <v>
67210</v>
      </c>
      <c r="CS11" s="680"/>
      <c r="CT11" s="680"/>
      <c r="CU11" s="680"/>
      <c r="CV11" s="680"/>
      <c r="CW11" s="680"/>
      <c r="CX11" s="680"/>
      <c r="CY11" s="681"/>
      <c r="CZ11" s="682">
        <v>
0.1</v>
      </c>
      <c r="DA11" s="682"/>
      <c r="DB11" s="682"/>
      <c r="DC11" s="682"/>
      <c r="DD11" s="688" t="s">
        <v>
239</v>
      </c>
      <c r="DE11" s="680"/>
      <c r="DF11" s="680"/>
      <c r="DG11" s="680"/>
      <c r="DH11" s="680"/>
      <c r="DI11" s="680"/>
      <c r="DJ11" s="680"/>
      <c r="DK11" s="680"/>
      <c r="DL11" s="680"/>
      <c r="DM11" s="680"/>
      <c r="DN11" s="680"/>
      <c r="DO11" s="680"/>
      <c r="DP11" s="681"/>
      <c r="DQ11" s="688">
        <v>
63932</v>
      </c>
      <c r="DR11" s="680"/>
      <c r="DS11" s="680"/>
      <c r="DT11" s="680"/>
      <c r="DU11" s="680"/>
      <c r="DV11" s="680"/>
      <c r="DW11" s="680"/>
      <c r="DX11" s="680"/>
      <c r="DY11" s="680"/>
      <c r="DZ11" s="680"/>
      <c r="EA11" s="680"/>
      <c r="EB11" s="680"/>
      <c r="EC11" s="689"/>
    </row>
    <row r="12" spans="2:143" ht="11.25" customHeight="1" x14ac:dyDescent="0.15">
      <c r="B12" s="676" t="s">
        <v>
256</v>
      </c>
      <c r="C12" s="677"/>
      <c r="D12" s="677"/>
      <c r="E12" s="677"/>
      <c r="F12" s="677"/>
      <c r="G12" s="677"/>
      <c r="H12" s="677"/>
      <c r="I12" s="677"/>
      <c r="J12" s="677"/>
      <c r="K12" s="677"/>
      <c r="L12" s="677"/>
      <c r="M12" s="677"/>
      <c r="N12" s="677"/>
      <c r="O12" s="677"/>
      <c r="P12" s="677"/>
      <c r="Q12" s="678"/>
      <c r="R12" s="679">
        <v>
2667494</v>
      </c>
      <c r="S12" s="680"/>
      <c r="T12" s="680"/>
      <c r="U12" s="680"/>
      <c r="V12" s="680"/>
      <c r="W12" s="680"/>
      <c r="X12" s="680"/>
      <c r="Y12" s="681"/>
      <c r="Z12" s="682">
        <v>
4.9000000000000004</v>
      </c>
      <c r="AA12" s="682"/>
      <c r="AB12" s="682"/>
      <c r="AC12" s="682"/>
      <c r="AD12" s="683">
        <v>
2667494</v>
      </c>
      <c r="AE12" s="683"/>
      <c r="AF12" s="683"/>
      <c r="AG12" s="683"/>
      <c r="AH12" s="683"/>
      <c r="AI12" s="683"/>
      <c r="AJ12" s="683"/>
      <c r="AK12" s="683"/>
      <c r="AL12" s="684">
        <v>
8.5</v>
      </c>
      <c r="AM12" s="685"/>
      <c r="AN12" s="685"/>
      <c r="AO12" s="686"/>
      <c r="AP12" s="676" t="s">
        <v>
257</v>
      </c>
      <c r="AQ12" s="677"/>
      <c r="AR12" s="677"/>
      <c r="AS12" s="677"/>
      <c r="AT12" s="677"/>
      <c r="AU12" s="677"/>
      <c r="AV12" s="677"/>
      <c r="AW12" s="677"/>
      <c r="AX12" s="677"/>
      <c r="AY12" s="677"/>
      <c r="AZ12" s="677"/>
      <c r="BA12" s="677"/>
      <c r="BB12" s="677"/>
      <c r="BC12" s="677"/>
      <c r="BD12" s="677"/>
      <c r="BE12" s="677"/>
      <c r="BF12" s="678"/>
      <c r="BG12" s="679">
        <v>
13823059</v>
      </c>
      <c r="BH12" s="680"/>
      <c r="BI12" s="680"/>
      <c r="BJ12" s="680"/>
      <c r="BK12" s="680"/>
      <c r="BL12" s="680"/>
      <c r="BM12" s="680"/>
      <c r="BN12" s="681"/>
      <c r="BO12" s="682">
        <v>
47.3</v>
      </c>
      <c r="BP12" s="682"/>
      <c r="BQ12" s="682"/>
      <c r="BR12" s="682"/>
      <c r="BS12" s="688" t="s">
        <v>
248</v>
      </c>
      <c r="BT12" s="680"/>
      <c r="BU12" s="680"/>
      <c r="BV12" s="680"/>
      <c r="BW12" s="680"/>
      <c r="BX12" s="680"/>
      <c r="BY12" s="680"/>
      <c r="BZ12" s="680"/>
      <c r="CA12" s="680"/>
      <c r="CB12" s="689"/>
      <c r="CD12" s="694" t="s">
        <v>
258</v>
      </c>
      <c r="CE12" s="695"/>
      <c r="CF12" s="695"/>
      <c r="CG12" s="695"/>
      <c r="CH12" s="695"/>
      <c r="CI12" s="695"/>
      <c r="CJ12" s="695"/>
      <c r="CK12" s="695"/>
      <c r="CL12" s="695"/>
      <c r="CM12" s="695"/>
      <c r="CN12" s="695"/>
      <c r="CO12" s="695"/>
      <c r="CP12" s="695"/>
      <c r="CQ12" s="696"/>
      <c r="CR12" s="679">
        <v>
309154</v>
      </c>
      <c r="CS12" s="680"/>
      <c r="CT12" s="680"/>
      <c r="CU12" s="680"/>
      <c r="CV12" s="680"/>
      <c r="CW12" s="680"/>
      <c r="CX12" s="680"/>
      <c r="CY12" s="681"/>
      <c r="CZ12" s="682">
        <v>
0.6</v>
      </c>
      <c r="DA12" s="682"/>
      <c r="DB12" s="682"/>
      <c r="DC12" s="682"/>
      <c r="DD12" s="688" t="s">
        <v>
239</v>
      </c>
      <c r="DE12" s="680"/>
      <c r="DF12" s="680"/>
      <c r="DG12" s="680"/>
      <c r="DH12" s="680"/>
      <c r="DI12" s="680"/>
      <c r="DJ12" s="680"/>
      <c r="DK12" s="680"/>
      <c r="DL12" s="680"/>
      <c r="DM12" s="680"/>
      <c r="DN12" s="680"/>
      <c r="DO12" s="680"/>
      <c r="DP12" s="681"/>
      <c r="DQ12" s="688">
        <v>
291439</v>
      </c>
      <c r="DR12" s="680"/>
      <c r="DS12" s="680"/>
      <c r="DT12" s="680"/>
      <c r="DU12" s="680"/>
      <c r="DV12" s="680"/>
      <c r="DW12" s="680"/>
      <c r="DX12" s="680"/>
      <c r="DY12" s="680"/>
      <c r="DZ12" s="680"/>
      <c r="EA12" s="680"/>
      <c r="EB12" s="680"/>
      <c r="EC12" s="689"/>
    </row>
    <row r="13" spans="2:143" ht="11.25" customHeight="1" x14ac:dyDescent="0.15">
      <c r="B13" s="676" t="s">
        <v>
259</v>
      </c>
      <c r="C13" s="677"/>
      <c r="D13" s="677"/>
      <c r="E13" s="677"/>
      <c r="F13" s="677"/>
      <c r="G13" s="677"/>
      <c r="H13" s="677"/>
      <c r="I13" s="677"/>
      <c r="J13" s="677"/>
      <c r="K13" s="677"/>
      <c r="L13" s="677"/>
      <c r="M13" s="677"/>
      <c r="N13" s="677"/>
      <c r="O13" s="677"/>
      <c r="P13" s="677"/>
      <c r="Q13" s="678"/>
      <c r="R13" s="679">
        <v>
33234</v>
      </c>
      <c r="S13" s="680"/>
      <c r="T13" s="680"/>
      <c r="U13" s="680"/>
      <c r="V13" s="680"/>
      <c r="W13" s="680"/>
      <c r="X13" s="680"/>
      <c r="Y13" s="681"/>
      <c r="Z13" s="682">
        <v>
0.1</v>
      </c>
      <c r="AA13" s="682"/>
      <c r="AB13" s="682"/>
      <c r="AC13" s="682"/>
      <c r="AD13" s="683">
        <v>
33234</v>
      </c>
      <c r="AE13" s="683"/>
      <c r="AF13" s="683"/>
      <c r="AG13" s="683"/>
      <c r="AH13" s="683"/>
      <c r="AI13" s="683"/>
      <c r="AJ13" s="683"/>
      <c r="AK13" s="683"/>
      <c r="AL13" s="684">
        <v>
0.1</v>
      </c>
      <c r="AM13" s="685"/>
      <c r="AN13" s="685"/>
      <c r="AO13" s="686"/>
      <c r="AP13" s="676" t="s">
        <v>
260</v>
      </c>
      <c r="AQ13" s="677"/>
      <c r="AR13" s="677"/>
      <c r="AS13" s="677"/>
      <c r="AT13" s="677"/>
      <c r="AU13" s="677"/>
      <c r="AV13" s="677"/>
      <c r="AW13" s="677"/>
      <c r="AX13" s="677"/>
      <c r="AY13" s="677"/>
      <c r="AZ13" s="677"/>
      <c r="BA13" s="677"/>
      <c r="BB13" s="677"/>
      <c r="BC13" s="677"/>
      <c r="BD13" s="677"/>
      <c r="BE13" s="677"/>
      <c r="BF13" s="678"/>
      <c r="BG13" s="679">
        <v>
13617205</v>
      </c>
      <c r="BH13" s="680"/>
      <c r="BI13" s="680"/>
      <c r="BJ13" s="680"/>
      <c r="BK13" s="680"/>
      <c r="BL13" s="680"/>
      <c r="BM13" s="680"/>
      <c r="BN13" s="681"/>
      <c r="BO13" s="682">
        <v>
46.6</v>
      </c>
      <c r="BP13" s="682"/>
      <c r="BQ13" s="682"/>
      <c r="BR13" s="682"/>
      <c r="BS13" s="688" t="s">
        <v>
248</v>
      </c>
      <c r="BT13" s="680"/>
      <c r="BU13" s="680"/>
      <c r="BV13" s="680"/>
      <c r="BW13" s="680"/>
      <c r="BX13" s="680"/>
      <c r="BY13" s="680"/>
      <c r="BZ13" s="680"/>
      <c r="CA13" s="680"/>
      <c r="CB13" s="689"/>
      <c r="CD13" s="694" t="s">
        <v>
261</v>
      </c>
      <c r="CE13" s="695"/>
      <c r="CF13" s="695"/>
      <c r="CG13" s="695"/>
      <c r="CH13" s="695"/>
      <c r="CI13" s="695"/>
      <c r="CJ13" s="695"/>
      <c r="CK13" s="695"/>
      <c r="CL13" s="695"/>
      <c r="CM13" s="695"/>
      <c r="CN13" s="695"/>
      <c r="CO13" s="695"/>
      <c r="CP13" s="695"/>
      <c r="CQ13" s="696"/>
      <c r="CR13" s="679">
        <v>
3352332</v>
      </c>
      <c r="CS13" s="680"/>
      <c r="CT13" s="680"/>
      <c r="CU13" s="680"/>
      <c r="CV13" s="680"/>
      <c r="CW13" s="680"/>
      <c r="CX13" s="680"/>
      <c r="CY13" s="681"/>
      <c r="CZ13" s="682">
        <v>
6.3</v>
      </c>
      <c r="DA13" s="682"/>
      <c r="DB13" s="682"/>
      <c r="DC13" s="682"/>
      <c r="DD13" s="688">
        <v>
694936</v>
      </c>
      <c r="DE13" s="680"/>
      <c r="DF13" s="680"/>
      <c r="DG13" s="680"/>
      <c r="DH13" s="680"/>
      <c r="DI13" s="680"/>
      <c r="DJ13" s="680"/>
      <c r="DK13" s="680"/>
      <c r="DL13" s="680"/>
      <c r="DM13" s="680"/>
      <c r="DN13" s="680"/>
      <c r="DO13" s="680"/>
      <c r="DP13" s="681"/>
      <c r="DQ13" s="688">
        <v>
2998331</v>
      </c>
      <c r="DR13" s="680"/>
      <c r="DS13" s="680"/>
      <c r="DT13" s="680"/>
      <c r="DU13" s="680"/>
      <c r="DV13" s="680"/>
      <c r="DW13" s="680"/>
      <c r="DX13" s="680"/>
      <c r="DY13" s="680"/>
      <c r="DZ13" s="680"/>
      <c r="EA13" s="680"/>
      <c r="EB13" s="680"/>
      <c r="EC13" s="689"/>
    </row>
    <row r="14" spans="2:143" ht="11.25" customHeight="1" x14ac:dyDescent="0.15">
      <c r="B14" s="676" t="s">
        <v>
262</v>
      </c>
      <c r="C14" s="677"/>
      <c r="D14" s="677"/>
      <c r="E14" s="677"/>
      <c r="F14" s="677"/>
      <c r="G14" s="677"/>
      <c r="H14" s="677"/>
      <c r="I14" s="677"/>
      <c r="J14" s="677"/>
      <c r="K14" s="677"/>
      <c r="L14" s="677"/>
      <c r="M14" s="677"/>
      <c r="N14" s="677"/>
      <c r="O14" s="677"/>
      <c r="P14" s="677"/>
      <c r="Q14" s="678"/>
      <c r="R14" s="679" t="s">
        <v>
239</v>
      </c>
      <c r="S14" s="680"/>
      <c r="T14" s="680"/>
      <c r="U14" s="680"/>
      <c r="V14" s="680"/>
      <c r="W14" s="680"/>
      <c r="X14" s="680"/>
      <c r="Y14" s="681"/>
      <c r="Z14" s="682" t="s">
        <v>
248</v>
      </c>
      <c r="AA14" s="682"/>
      <c r="AB14" s="682"/>
      <c r="AC14" s="682"/>
      <c r="AD14" s="683" t="s">
        <v>
248</v>
      </c>
      <c r="AE14" s="683"/>
      <c r="AF14" s="683"/>
      <c r="AG14" s="683"/>
      <c r="AH14" s="683"/>
      <c r="AI14" s="683"/>
      <c r="AJ14" s="683"/>
      <c r="AK14" s="683"/>
      <c r="AL14" s="684" t="s">
        <v>
239</v>
      </c>
      <c r="AM14" s="685"/>
      <c r="AN14" s="685"/>
      <c r="AO14" s="686"/>
      <c r="AP14" s="676" t="s">
        <v>
263</v>
      </c>
      <c r="AQ14" s="677"/>
      <c r="AR14" s="677"/>
      <c r="AS14" s="677"/>
      <c r="AT14" s="677"/>
      <c r="AU14" s="677"/>
      <c r="AV14" s="677"/>
      <c r="AW14" s="677"/>
      <c r="AX14" s="677"/>
      <c r="AY14" s="677"/>
      <c r="AZ14" s="677"/>
      <c r="BA14" s="677"/>
      <c r="BB14" s="677"/>
      <c r="BC14" s="677"/>
      <c r="BD14" s="677"/>
      <c r="BE14" s="677"/>
      <c r="BF14" s="678"/>
      <c r="BG14" s="679">
        <v>
116674</v>
      </c>
      <c r="BH14" s="680"/>
      <c r="BI14" s="680"/>
      <c r="BJ14" s="680"/>
      <c r="BK14" s="680"/>
      <c r="BL14" s="680"/>
      <c r="BM14" s="680"/>
      <c r="BN14" s="681"/>
      <c r="BO14" s="682">
        <v>
0.4</v>
      </c>
      <c r="BP14" s="682"/>
      <c r="BQ14" s="682"/>
      <c r="BR14" s="682"/>
      <c r="BS14" s="688" t="s">
        <v>
248</v>
      </c>
      <c r="BT14" s="680"/>
      <c r="BU14" s="680"/>
      <c r="BV14" s="680"/>
      <c r="BW14" s="680"/>
      <c r="BX14" s="680"/>
      <c r="BY14" s="680"/>
      <c r="BZ14" s="680"/>
      <c r="CA14" s="680"/>
      <c r="CB14" s="689"/>
      <c r="CD14" s="694" t="s">
        <v>
264</v>
      </c>
      <c r="CE14" s="695"/>
      <c r="CF14" s="695"/>
      <c r="CG14" s="695"/>
      <c r="CH14" s="695"/>
      <c r="CI14" s="695"/>
      <c r="CJ14" s="695"/>
      <c r="CK14" s="695"/>
      <c r="CL14" s="695"/>
      <c r="CM14" s="695"/>
      <c r="CN14" s="695"/>
      <c r="CO14" s="695"/>
      <c r="CP14" s="695"/>
      <c r="CQ14" s="696"/>
      <c r="CR14" s="679">
        <v>
1882486</v>
      </c>
      <c r="CS14" s="680"/>
      <c r="CT14" s="680"/>
      <c r="CU14" s="680"/>
      <c r="CV14" s="680"/>
      <c r="CW14" s="680"/>
      <c r="CX14" s="680"/>
      <c r="CY14" s="681"/>
      <c r="CZ14" s="682">
        <v>
3.5</v>
      </c>
      <c r="DA14" s="682"/>
      <c r="DB14" s="682"/>
      <c r="DC14" s="682"/>
      <c r="DD14" s="688">
        <v>
123045</v>
      </c>
      <c r="DE14" s="680"/>
      <c r="DF14" s="680"/>
      <c r="DG14" s="680"/>
      <c r="DH14" s="680"/>
      <c r="DI14" s="680"/>
      <c r="DJ14" s="680"/>
      <c r="DK14" s="680"/>
      <c r="DL14" s="680"/>
      <c r="DM14" s="680"/>
      <c r="DN14" s="680"/>
      <c r="DO14" s="680"/>
      <c r="DP14" s="681"/>
      <c r="DQ14" s="688">
        <v>
1369288</v>
      </c>
      <c r="DR14" s="680"/>
      <c r="DS14" s="680"/>
      <c r="DT14" s="680"/>
      <c r="DU14" s="680"/>
      <c r="DV14" s="680"/>
      <c r="DW14" s="680"/>
      <c r="DX14" s="680"/>
      <c r="DY14" s="680"/>
      <c r="DZ14" s="680"/>
      <c r="EA14" s="680"/>
      <c r="EB14" s="680"/>
      <c r="EC14" s="689"/>
    </row>
    <row r="15" spans="2:143" ht="11.25" customHeight="1" x14ac:dyDescent="0.15">
      <c r="B15" s="676" t="s">
        <v>
265</v>
      </c>
      <c r="C15" s="677"/>
      <c r="D15" s="677"/>
      <c r="E15" s="677"/>
      <c r="F15" s="677"/>
      <c r="G15" s="677"/>
      <c r="H15" s="677"/>
      <c r="I15" s="677"/>
      <c r="J15" s="677"/>
      <c r="K15" s="677"/>
      <c r="L15" s="677"/>
      <c r="M15" s="677"/>
      <c r="N15" s="677"/>
      <c r="O15" s="677"/>
      <c r="P15" s="677"/>
      <c r="Q15" s="678"/>
      <c r="R15" s="679">
        <v>
150536</v>
      </c>
      <c r="S15" s="680"/>
      <c r="T15" s="680"/>
      <c r="U15" s="680"/>
      <c r="V15" s="680"/>
      <c r="W15" s="680"/>
      <c r="X15" s="680"/>
      <c r="Y15" s="681"/>
      <c r="Z15" s="682">
        <v>
0.3</v>
      </c>
      <c r="AA15" s="682"/>
      <c r="AB15" s="682"/>
      <c r="AC15" s="682"/>
      <c r="AD15" s="683">
        <v>
150536</v>
      </c>
      <c r="AE15" s="683"/>
      <c r="AF15" s="683"/>
      <c r="AG15" s="683"/>
      <c r="AH15" s="683"/>
      <c r="AI15" s="683"/>
      <c r="AJ15" s="683"/>
      <c r="AK15" s="683"/>
      <c r="AL15" s="684">
        <v>
0.5</v>
      </c>
      <c r="AM15" s="685"/>
      <c r="AN15" s="685"/>
      <c r="AO15" s="686"/>
      <c r="AP15" s="676" t="s">
        <v>
266</v>
      </c>
      <c r="AQ15" s="677"/>
      <c r="AR15" s="677"/>
      <c r="AS15" s="677"/>
      <c r="AT15" s="677"/>
      <c r="AU15" s="677"/>
      <c r="AV15" s="677"/>
      <c r="AW15" s="677"/>
      <c r="AX15" s="677"/>
      <c r="AY15" s="677"/>
      <c r="AZ15" s="677"/>
      <c r="BA15" s="677"/>
      <c r="BB15" s="677"/>
      <c r="BC15" s="677"/>
      <c r="BD15" s="677"/>
      <c r="BE15" s="677"/>
      <c r="BF15" s="678"/>
      <c r="BG15" s="679">
        <v>
763150</v>
      </c>
      <c r="BH15" s="680"/>
      <c r="BI15" s="680"/>
      <c r="BJ15" s="680"/>
      <c r="BK15" s="680"/>
      <c r="BL15" s="680"/>
      <c r="BM15" s="680"/>
      <c r="BN15" s="681"/>
      <c r="BO15" s="682">
        <v>
2.6</v>
      </c>
      <c r="BP15" s="682"/>
      <c r="BQ15" s="682"/>
      <c r="BR15" s="682"/>
      <c r="BS15" s="688" t="s">
        <v>
239</v>
      </c>
      <c r="BT15" s="680"/>
      <c r="BU15" s="680"/>
      <c r="BV15" s="680"/>
      <c r="BW15" s="680"/>
      <c r="BX15" s="680"/>
      <c r="BY15" s="680"/>
      <c r="BZ15" s="680"/>
      <c r="CA15" s="680"/>
      <c r="CB15" s="689"/>
      <c r="CD15" s="694" t="s">
        <v>
267</v>
      </c>
      <c r="CE15" s="695"/>
      <c r="CF15" s="695"/>
      <c r="CG15" s="695"/>
      <c r="CH15" s="695"/>
      <c r="CI15" s="695"/>
      <c r="CJ15" s="695"/>
      <c r="CK15" s="695"/>
      <c r="CL15" s="695"/>
      <c r="CM15" s="695"/>
      <c r="CN15" s="695"/>
      <c r="CO15" s="695"/>
      <c r="CP15" s="695"/>
      <c r="CQ15" s="696"/>
      <c r="CR15" s="679">
        <v>
6732228</v>
      </c>
      <c r="CS15" s="680"/>
      <c r="CT15" s="680"/>
      <c r="CU15" s="680"/>
      <c r="CV15" s="680"/>
      <c r="CW15" s="680"/>
      <c r="CX15" s="680"/>
      <c r="CY15" s="681"/>
      <c r="CZ15" s="682">
        <v>
12.6</v>
      </c>
      <c r="DA15" s="682"/>
      <c r="DB15" s="682"/>
      <c r="DC15" s="682"/>
      <c r="DD15" s="688">
        <v>
1365800</v>
      </c>
      <c r="DE15" s="680"/>
      <c r="DF15" s="680"/>
      <c r="DG15" s="680"/>
      <c r="DH15" s="680"/>
      <c r="DI15" s="680"/>
      <c r="DJ15" s="680"/>
      <c r="DK15" s="680"/>
      <c r="DL15" s="680"/>
      <c r="DM15" s="680"/>
      <c r="DN15" s="680"/>
      <c r="DO15" s="680"/>
      <c r="DP15" s="681"/>
      <c r="DQ15" s="688">
        <v>
5439767</v>
      </c>
      <c r="DR15" s="680"/>
      <c r="DS15" s="680"/>
      <c r="DT15" s="680"/>
      <c r="DU15" s="680"/>
      <c r="DV15" s="680"/>
      <c r="DW15" s="680"/>
      <c r="DX15" s="680"/>
      <c r="DY15" s="680"/>
      <c r="DZ15" s="680"/>
      <c r="EA15" s="680"/>
      <c r="EB15" s="680"/>
      <c r="EC15" s="689"/>
    </row>
    <row r="16" spans="2:143" ht="11.25" customHeight="1" x14ac:dyDescent="0.15">
      <c r="B16" s="676" t="s">
        <v>
268</v>
      </c>
      <c r="C16" s="677"/>
      <c r="D16" s="677"/>
      <c r="E16" s="677"/>
      <c r="F16" s="677"/>
      <c r="G16" s="677"/>
      <c r="H16" s="677"/>
      <c r="I16" s="677"/>
      <c r="J16" s="677"/>
      <c r="K16" s="677"/>
      <c r="L16" s="677"/>
      <c r="M16" s="677"/>
      <c r="N16" s="677"/>
      <c r="O16" s="677"/>
      <c r="P16" s="677"/>
      <c r="Q16" s="678"/>
      <c r="R16" s="679" t="s">
        <v>
239</v>
      </c>
      <c r="S16" s="680"/>
      <c r="T16" s="680"/>
      <c r="U16" s="680"/>
      <c r="V16" s="680"/>
      <c r="W16" s="680"/>
      <c r="X16" s="680"/>
      <c r="Y16" s="681"/>
      <c r="Z16" s="682" t="s">
        <v>
239</v>
      </c>
      <c r="AA16" s="682"/>
      <c r="AB16" s="682"/>
      <c r="AC16" s="682"/>
      <c r="AD16" s="683" t="s">
        <v>
239</v>
      </c>
      <c r="AE16" s="683"/>
      <c r="AF16" s="683"/>
      <c r="AG16" s="683"/>
      <c r="AH16" s="683"/>
      <c r="AI16" s="683"/>
      <c r="AJ16" s="683"/>
      <c r="AK16" s="683"/>
      <c r="AL16" s="684" t="s">
        <v>
239</v>
      </c>
      <c r="AM16" s="685"/>
      <c r="AN16" s="685"/>
      <c r="AO16" s="686"/>
      <c r="AP16" s="676" t="s">
        <v>
269</v>
      </c>
      <c r="AQ16" s="677"/>
      <c r="AR16" s="677"/>
      <c r="AS16" s="677"/>
      <c r="AT16" s="677"/>
      <c r="AU16" s="677"/>
      <c r="AV16" s="677"/>
      <c r="AW16" s="677"/>
      <c r="AX16" s="677"/>
      <c r="AY16" s="677"/>
      <c r="AZ16" s="677"/>
      <c r="BA16" s="677"/>
      <c r="BB16" s="677"/>
      <c r="BC16" s="677"/>
      <c r="BD16" s="677"/>
      <c r="BE16" s="677"/>
      <c r="BF16" s="678"/>
      <c r="BG16" s="679" t="s">
        <v>
239</v>
      </c>
      <c r="BH16" s="680"/>
      <c r="BI16" s="680"/>
      <c r="BJ16" s="680"/>
      <c r="BK16" s="680"/>
      <c r="BL16" s="680"/>
      <c r="BM16" s="680"/>
      <c r="BN16" s="681"/>
      <c r="BO16" s="682" t="s">
        <v>
248</v>
      </c>
      <c r="BP16" s="682"/>
      <c r="BQ16" s="682"/>
      <c r="BR16" s="682"/>
      <c r="BS16" s="688" t="s">
        <v>
239</v>
      </c>
      <c r="BT16" s="680"/>
      <c r="BU16" s="680"/>
      <c r="BV16" s="680"/>
      <c r="BW16" s="680"/>
      <c r="BX16" s="680"/>
      <c r="BY16" s="680"/>
      <c r="BZ16" s="680"/>
      <c r="CA16" s="680"/>
      <c r="CB16" s="689"/>
      <c r="CD16" s="694" t="s">
        <v>
270</v>
      </c>
      <c r="CE16" s="695"/>
      <c r="CF16" s="695"/>
      <c r="CG16" s="695"/>
      <c r="CH16" s="695"/>
      <c r="CI16" s="695"/>
      <c r="CJ16" s="695"/>
      <c r="CK16" s="695"/>
      <c r="CL16" s="695"/>
      <c r="CM16" s="695"/>
      <c r="CN16" s="695"/>
      <c r="CO16" s="695"/>
      <c r="CP16" s="695"/>
      <c r="CQ16" s="696"/>
      <c r="CR16" s="679">
        <v>
40563</v>
      </c>
      <c r="CS16" s="680"/>
      <c r="CT16" s="680"/>
      <c r="CU16" s="680"/>
      <c r="CV16" s="680"/>
      <c r="CW16" s="680"/>
      <c r="CX16" s="680"/>
      <c r="CY16" s="681"/>
      <c r="CZ16" s="682">
        <v>
0.1</v>
      </c>
      <c r="DA16" s="682"/>
      <c r="DB16" s="682"/>
      <c r="DC16" s="682"/>
      <c r="DD16" s="688" t="s">
        <v>
239</v>
      </c>
      <c r="DE16" s="680"/>
      <c r="DF16" s="680"/>
      <c r="DG16" s="680"/>
      <c r="DH16" s="680"/>
      <c r="DI16" s="680"/>
      <c r="DJ16" s="680"/>
      <c r="DK16" s="680"/>
      <c r="DL16" s="680"/>
      <c r="DM16" s="680"/>
      <c r="DN16" s="680"/>
      <c r="DO16" s="680"/>
      <c r="DP16" s="681"/>
      <c r="DQ16" s="688">
        <v>
39526</v>
      </c>
      <c r="DR16" s="680"/>
      <c r="DS16" s="680"/>
      <c r="DT16" s="680"/>
      <c r="DU16" s="680"/>
      <c r="DV16" s="680"/>
      <c r="DW16" s="680"/>
      <c r="DX16" s="680"/>
      <c r="DY16" s="680"/>
      <c r="DZ16" s="680"/>
      <c r="EA16" s="680"/>
      <c r="EB16" s="680"/>
      <c r="EC16" s="689"/>
    </row>
    <row r="17" spans="2:133" ht="11.25" customHeight="1" x14ac:dyDescent="0.15">
      <c r="B17" s="676" t="s">
        <v>
271</v>
      </c>
      <c r="C17" s="677"/>
      <c r="D17" s="677"/>
      <c r="E17" s="677"/>
      <c r="F17" s="677"/>
      <c r="G17" s="677"/>
      <c r="H17" s="677"/>
      <c r="I17" s="677"/>
      <c r="J17" s="677"/>
      <c r="K17" s="677"/>
      <c r="L17" s="677"/>
      <c r="M17" s="677"/>
      <c r="N17" s="677"/>
      <c r="O17" s="677"/>
      <c r="P17" s="677"/>
      <c r="Q17" s="678"/>
      <c r="R17" s="679">
        <v>
120469</v>
      </c>
      <c r="S17" s="680"/>
      <c r="T17" s="680"/>
      <c r="U17" s="680"/>
      <c r="V17" s="680"/>
      <c r="W17" s="680"/>
      <c r="X17" s="680"/>
      <c r="Y17" s="681"/>
      <c r="Z17" s="682">
        <v>
0.2</v>
      </c>
      <c r="AA17" s="682"/>
      <c r="AB17" s="682"/>
      <c r="AC17" s="682"/>
      <c r="AD17" s="683">
        <v>
120469</v>
      </c>
      <c r="AE17" s="683"/>
      <c r="AF17" s="683"/>
      <c r="AG17" s="683"/>
      <c r="AH17" s="683"/>
      <c r="AI17" s="683"/>
      <c r="AJ17" s="683"/>
      <c r="AK17" s="683"/>
      <c r="AL17" s="684">
        <v>
0.4</v>
      </c>
      <c r="AM17" s="685"/>
      <c r="AN17" s="685"/>
      <c r="AO17" s="686"/>
      <c r="AP17" s="676" t="s">
        <v>
272</v>
      </c>
      <c r="AQ17" s="677"/>
      <c r="AR17" s="677"/>
      <c r="AS17" s="677"/>
      <c r="AT17" s="677"/>
      <c r="AU17" s="677"/>
      <c r="AV17" s="677"/>
      <c r="AW17" s="677"/>
      <c r="AX17" s="677"/>
      <c r="AY17" s="677"/>
      <c r="AZ17" s="677"/>
      <c r="BA17" s="677"/>
      <c r="BB17" s="677"/>
      <c r="BC17" s="677"/>
      <c r="BD17" s="677"/>
      <c r="BE17" s="677"/>
      <c r="BF17" s="678"/>
      <c r="BG17" s="679" t="s">
        <v>
248</v>
      </c>
      <c r="BH17" s="680"/>
      <c r="BI17" s="680"/>
      <c r="BJ17" s="680"/>
      <c r="BK17" s="680"/>
      <c r="BL17" s="680"/>
      <c r="BM17" s="680"/>
      <c r="BN17" s="681"/>
      <c r="BO17" s="682" t="s">
        <v>
248</v>
      </c>
      <c r="BP17" s="682"/>
      <c r="BQ17" s="682"/>
      <c r="BR17" s="682"/>
      <c r="BS17" s="688" t="s">
        <v>
239</v>
      </c>
      <c r="BT17" s="680"/>
      <c r="BU17" s="680"/>
      <c r="BV17" s="680"/>
      <c r="BW17" s="680"/>
      <c r="BX17" s="680"/>
      <c r="BY17" s="680"/>
      <c r="BZ17" s="680"/>
      <c r="CA17" s="680"/>
      <c r="CB17" s="689"/>
      <c r="CD17" s="694" t="s">
        <v>
273</v>
      </c>
      <c r="CE17" s="695"/>
      <c r="CF17" s="695"/>
      <c r="CG17" s="695"/>
      <c r="CH17" s="695"/>
      <c r="CI17" s="695"/>
      <c r="CJ17" s="695"/>
      <c r="CK17" s="695"/>
      <c r="CL17" s="695"/>
      <c r="CM17" s="695"/>
      <c r="CN17" s="695"/>
      <c r="CO17" s="695"/>
      <c r="CP17" s="695"/>
      <c r="CQ17" s="696"/>
      <c r="CR17" s="679">
        <v>
2022312</v>
      </c>
      <c r="CS17" s="680"/>
      <c r="CT17" s="680"/>
      <c r="CU17" s="680"/>
      <c r="CV17" s="680"/>
      <c r="CW17" s="680"/>
      <c r="CX17" s="680"/>
      <c r="CY17" s="681"/>
      <c r="CZ17" s="682">
        <v>
3.8</v>
      </c>
      <c r="DA17" s="682"/>
      <c r="DB17" s="682"/>
      <c r="DC17" s="682"/>
      <c r="DD17" s="688" t="s">
        <v>
248</v>
      </c>
      <c r="DE17" s="680"/>
      <c r="DF17" s="680"/>
      <c r="DG17" s="680"/>
      <c r="DH17" s="680"/>
      <c r="DI17" s="680"/>
      <c r="DJ17" s="680"/>
      <c r="DK17" s="680"/>
      <c r="DL17" s="680"/>
      <c r="DM17" s="680"/>
      <c r="DN17" s="680"/>
      <c r="DO17" s="680"/>
      <c r="DP17" s="681"/>
      <c r="DQ17" s="688">
        <v>
1906017</v>
      </c>
      <c r="DR17" s="680"/>
      <c r="DS17" s="680"/>
      <c r="DT17" s="680"/>
      <c r="DU17" s="680"/>
      <c r="DV17" s="680"/>
      <c r="DW17" s="680"/>
      <c r="DX17" s="680"/>
      <c r="DY17" s="680"/>
      <c r="DZ17" s="680"/>
      <c r="EA17" s="680"/>
      <c r="EB17" s="680"/>
      <c r="EC17" s="689"/>
    </row>
    <row r="18" spans="2:133" ht="11.25" customHeight="1" x14ac:dyDescent="0.15">
      <c r="B18" s="676" t="s">
        <v>
274</v>
      </c>
      <c r="C18" s="677"/>
      <c r="D18" s="677"/>
      <c r="E18" s="677"/>
      <c r="F18" s="677"/>
      <c r="G18" s="677"/>
      <c r="H18" s="677"/>
      <c r="I18" s="677"/>
      <c r="J18" s="677"/>
      <c r="K18" s="677"/>
      <c r="L18" s="677"/>
      <c r="M18" s="677"/>
      <c r="N18" s="677"/>
      <c r="O18" s="677"/>
      <c r="P18" s="677"/>
      <c r="Q18" s="678"/>
      <c r="R18" s="679">
        <v>
61201</v>
      </c>
      <c r="S18" s="680"/>
      <c r="T18" s="680"/>
      <c r="U18" s="680"/>
      <c r="V18" s="680"/>
      <c r="W18" s="680"/>
      <c r="X18" s="680"/>
      <c r="Y18" s="681"/>
      <c r="Z18" s="682">
        <v>
0.1</v>
      </c>
      <c r="AA18" s="682"/>
      <c r="AB18" s="682"/>
      <c r="AC18" s="682"/>
      <c r="AD18" s="683" t="s">
        <v>
179</v>
      </c>
      <c r="AE18" s="683"/>
      <c r="AF18" s="683"/>
      <c r="AG18" s="683"/>
      <c r="AH18" s="683"/>
      <c r="AI18" s="683"/>
      <c r="AJ18" s="683"/>
      <c r="AK18" s="683"/>
      <c r="AL18" s="684" t="s">
        <v>
239</v>
      </c>
      <c r="AM18" s="685"/>
      <c r="AN18" s="685"/>
      <c r="AO18" s="686"/>
      <c r="AP18" s="676" t="s">
        <v>
275</v>
      </c>
      <c r="AQ18" s="677"/>
      <c r="AR18" s="677"/>
      <c r="AS18" s="677"/>
      <c r="AT18" s="677"/>
      <c r="AU18" s="677"/>
      <c r="AV18" s="677"/>
      <c r="AW18" s="677"/>
      <c r="AX18" s="677"/>
      <c r="AY18" s="677"/>
      <c r="AZ18" s="677"/>
      <c r="BA18" s="677"/>
      <c r="BB18" s="677"/>
      <c r="BC18" s="677"/>
      <c r="BD18" s="677"/>
      <c r="BE18" s="677"/>
      <c r="BF18" s="678"/>
      <c r="BG18" s="679" t="s">
        <v>
239</v>
      </c>
      <c r="BH18" s="680"/>
      <c r="BI18" s="680"/>
      <c r="BJ18" s="680"/>
      <c r="BK18" s="680"/>
      <c r="BL18" s="680"/>
      <c r="BM18" s="680"/>
      <c r="BN18" s="681"/>
      <c r="BO18" s="682" t="s">
        <v>
239</v>
      </c>
      <c r="BP18" s="682"/>
      <c r="BQ18" s="682"/>
      <c r="BR18" s="682"/>
      <c r="BS18" s="688" t="s">
        <v>
248</v>
      </c>
      <c r="BT18" s="680"/>
      <c r="BU18" s="680"/>
      <c r="BV18" s="680"/>
      <c r="BW18" s="680"/>
      <c r="BX18" s="680"/>
      <c r="BY18" s="680"/>
      <c r="BZ18" s="680"/>
      <c r="CA18" s="680"/>
      <c r="CB18" s="689"/>
      <c r="CD18" s="694" t="s">
        <v>
276</v>
      </c>
      <c r="CE18" s="695"/>
      <c r="CF18" s="695"/>
      <c r="CG18" s="695"/>
      <c r="CH18" s="695"/>
      <c r="CI18" s="695"/>
      <c r="CJ18" s="695"/>
      <c r="CK18" s="695"/>
      <c r="CL18" s="695"/>
      <c r="CM18" s="695"/>
      <c r="CN18" s="695"/>
      <c r="CO18" s="695"/>
      <c r="CP18" s="695"/>
      <c r="CQ18" s="696"/>
      <c r="CR18" s="679" t="s">
        <v>
248</v>
      </c>
      <c r="CS18" s="680"/>
      <c r="CT18" s="680"/>
      <c r="CU18" s="680"/>
      <c r="CV18" s="680"/>
      <c r="CW18" s="680"/>
      <c r="CX18" s="680"/>
      <c r="CY18" s="681"/>
      <c r="CZ18" s="682" t="s">
        <v>
239</v>
      </c>
      <c r="DA18" s="682"/>
      <c r="DB18" s="682"/>
      <c r="DC18" s="682"/>
      <c r="DD18" s="688" t="s">
        <v>
248</v>
      </c>
      <c r="DE18" s="680"/>
      <c r="DF18" s="680"/>
      <c r="DG18" s="680"/>
      <c r="DH18" s="680"/>
      <c r="DI18" s="680"/>
      <c r="DJ18" s="680"/>
      <c r="DK18" s="680"/>
      <c r="DL18" s="680"/>
      <c r="DM18" s="680"/>
      <c r="DN18" s="680"/>
      <c r="DO18" s="680"/>
      <c r="DP18" s="681"/>
      <c r="DQ18" s="688" t="s">
        <v>
239</v>
      </c>
      <c r="DR18" s="680"/>
      <c r="DS18" s="680"/>
      <c r="DT18" s="680"/>
      <c r="DU18" s="680"/>
      <c r="DV18" s="680"/>
      <c r="DW18" s="680"/>
      <c r="DX18" s="680"/>
      <c r="DY18" s="680"/>
      <c r="DZ18" s="680"/>
      <c r="EA18" s="680"/>
      <c r="EB18" s="680"/>
      <c r="EC18" s="689"/>
    </row>
    <row r="19" spans="2:133" ht="11.25" customHeight="1" x14ac:dyDescent="0.15">
      <c r="B19" s="676" t="s">
        <v>
277</v>
      </c>
      <c r="C19" s="677"/>
      <c r="D19" s="677"/>
      <c r="E19" s="677"/>
      <c r="F19" s="677"/>
      <c r="G19" s="677"/>
      <c r="H19" s="677"/>
      <c r="I19" s="677"/>
      <c r="J19" s="677"/>
      <c r="K19" s="677"/>
      <c r="L19" s="677"/>
      <c r="M19" s="677"/>
      <c r="N19" s="677"/>
      <c r="O19" s="677"/>
      <c r="P19" s="677"/>
      <c r="Q19" s="678"/>
      <c r="R19" s="679" t="s">
        <v>
248</v>
      </c>
      <c r="S19" s="680"/>
      <c r="T19" s="680"/>
      <c r="U19" s="680"/>
      <c r="V19" s="680"/>
      <c r="W19" s="680"/>
      <c r="X19" s="680"/>
      <c r="Y19" s="681"/>
      <c r="Z19" s="682" t="s">
        <v>
239</v>
      </c>
      <c r="AA19" s="682"/>
      <c r="AB19" s="682"/>
      <c r="AC19" s="682"/>
      <c r="AD19" s="683" t="s">
        <v>
239</v>
      </c>
      <c r="AE19" s="683"/>
      <c r="AF19" s="683"/>
      <c r="AG19" s="683"/>
      <c r="AH19" s="683"/>
      <c r="AI19" s="683"/>
      <c r="AJ19" s="683"/>
      <c r="AK19" s="683"/>
      <c r="AL19" s="684" t="s">
        <v>
248</v>
      </c>
      <c r="AM19" s="685"/>
      <c r="AN19" s="685"/>
      <c r="AO19" s="686"/>
      <c r="AP19" s="676" t="s">
        <v>
278</v>
      </c>
      <c r="AQ19" s="677"/>
      <c r="AR19" s="677"/>
      <c r="AS19" s="677"/>
      <c r="AT19" s="677"/>
      <c r="AU19" s="677"/>
      <c r="AV19" s="677"/>
      <c r="AW19" s="677"/>
      <c r="AX19" s="677"/>
      <c r="AY19" s="677"/>
      <c r="AZ19" s="677"/>
      <c r="BA19" s="677"/>
      <c r="BB19" s="677"/>
      <c r="BC19" s="677"/>
      <c r="BD19" s="677"/>
      <c r="BE19" s="677"/>
      <c r="BF19" s="678"/>
      <c r="BG19" s="679">
        <v>
1728154</v>
      </c>
      <c r="BH19" s="680"/>
      <c r="BI19" s="680"/>
      <c r="BJ19" s="680"/>
      <c r="BK19" s="680"/>
      <c r="BL19" s="680"/>
      <c r="BM19" s="680"/>
      <c r="BN19" s="681"/>
      <c r="BO19" s="682">
        <v>
5.9</v>
      </c>
      <c r="BP19" s="682"/>
      <c r="BQ19" s="682"/>
      <c r="BR19" s="682"/>
      <c r="BS19" s="688" t="s">
        <v>
248</v>
      </c>
      <c r="BT19" s="680"/>
      <c r="BU19" s="680"/>
      <c r="BV19" s="680"/>
      <c r="BW19" s="680"/>
      <c r="BX19" s="680"/>
      <c r="BY19" s="680"/>
      <c r="BZ19" s="680"/>
      <c r="CA19" s="680"/>
      <c r="CB19" s="689"/>
      <c r="CD19" s="694" t="s">
        <v>
279</v>
      </c>
      <c r="CE19" s="695"/>
      <c r="CF19" s="695"/>
      <c r="CG19" s="695"/>
      <c r="CH19" s="695"/>
      <c r="CI19" s="695"/>
      <c r="CJ19" s="695"/>
      <c r="CK19" s="695"/>
      <c r="CL19" s="695"/>
      <c r="CM19" s="695"/>
      <c r="CN19" s="695"/>
      <c r="CO19" s="695"/>
      <c r="CP19" s="695"/>
      <c r="CQ19" s="696"/>
      <c r="CR19" s="679" t="s">
        <v>
239</v>
      </c>
      <c r="CS19" s="680"/>
      <c r="CT19" s="680"/>
      <c r="CU19" s="680"/>
      <c r="CV19" s="680"/>
      <c r="CW19" s="680"/>
      <c r="CX19" s="680"/>
      <c r="CY19" s="681"/>
      <c r="CZ19" s="682" t="s">
        <v>
248</v>
      </c>
      <c r="DA19" s="682"/>
      <c r="DB19" s="682"/>
      <c r="DC19" s="682"/>
      <c r="DD19" s="688" t="s">
        <v>
248</v>
      </c>
      <c r="DE19" s="680"/>
      <c r="DF19" s="680"/>
      <c r="DG19" s="680"/>
      <c r="DH19" s="680"/>
      <c r="DI19" s="680"/>
      <c r="DJ19" s="680"/>
      <c r="DK19" s="680"/>
      <c r="DL19" s="680"/>
      <c r="DM19" s="680"/>
      <c r="DN19" s="680"/>
      <c r="DO19" s="680"/>
      <c r="DP19" s="681"/>
      <c r="DQ19" s="688" t="s">
        <v>
239</v>
      </c>
      <c r="DR19" s="680"/>
      <c r="DS19" s="680"/>
      <c r="DT19" s="680"/>
      <c r="DU19" s="680"/>
      <c r="DV19" s="680"/>
      <c r="DW19" s="680"/>
      <c r="DX19" s="680"/>
      <c r="DY19" s="680"/>
      <c r="DZ19" s="680"/>
      <c r="EA19" s="680"/>
      <c r="EB19" s="680"/>
      <c r="EC19" s="689"/>
    </row>
    <row r="20" spans="2:133" ht="11.25" customHeight="1" x14ac:dyDescent="0.15">
      <c r="B20" s="676" t="s">
        <v>
280</v>
      </c>
      <c r="C20" s="677"/>
      <c r="D20" s="677"/>
      <c r="E20" s="677"/>
      <c r="F20" s="677"/>
      <c r="G20" s="677"/>
      <c r="H20" s="677"/>
      <c r="I20" s="677"/>
      <c r="J20" s="677"/>
      <c r="K20" s="677"/>
      <c r="L20" s="677"/>
      <c r="M20" s="677"/>
      <c r="N20" s="677"/>
      <c r="O20" s="677"/>
      <c r="P20" s="677"/>
      <c r="Q20" s="678"/>
      <c r="R20" s="679">
        <v>
61113</v>
      </c>
      <c r="S20" s="680"/>
      <c r="T20" s="680"/>
      <c r="U20" s="680"/>
      <c r="V20" s="680"/>
      <c r="W20" s="680"/>
      <c r="X20" s="680"/>
      <c r="Y20" s="681"/>
      <c r="Z20" s="682">
        <v>
0.1</v>
      </c>
      <c r="AA20" s="682"/>
      <c r="AB20" s="682"/>
      <c r="AC20" s="682"/>
      <c r="AD20" s="683" t="s">
        <v>
179</v>
      </c>
      <c r="AE20" s="683"/>
      <c r="AF20" s="683"/>
      <c r="AG20" s="683"/>
      <c r="AH20" s="683"/>
      <c r="AI20" s="683"/>
      <c r="AJ20" s="683"/>
      <c r="AK20" s="683"/>
      <c r="AL20" s="684" t="s">
        <v>
248</v>
      </c>
      <c r="AM20" s="685"/>
      <c r="AN20" s="685"/>
      <c r="AO20" s="686"/>
      <c r="AP20" s="676" t="s">
        <v>
281</v>
      </c>
      <c r="AQ20" s="677"/>
      <c r="AR20" s="677"/>
      <c r="AS20" s="677"/>
      <c r="AT20" s="677"/>
      <c r="AU20" s="677"/>
      <c r="AV20" s="677"/>
      <c r="AW20" s="677"/>
      <c r="AX20" s="677"/>
      <c r="AY20" s="677"/>
      <c r="AZ20" s="677"/>
      <c r="BA20" s="677"/>
      <c r="BB20" s="677"/>
      <c r="BC20" s="677"/>
      <c r="BD20" s="677"/>
      <c r="BE20" s="677"/>
      <c r="BF20" s="678"/>
      <c r="BG20" s="679">
        <v>
1728154</v>
      </c>
      <c r="BH20" s="680"/>
      <c r="BI20" s="680"/>
      <c r="BJ20" s="680"/>
      <c r="BK20" s="680"/>
      <c r="BL20" s="680"/>
      <c r="BM20" s="680"/>
      <c r="BN20" s="681"/>
      <c r="BO20" s="682">
        <v>
5.9</v>
      </c>
      <c r="BP20" s="682"/>
      <c r="BQ20" s="682"/>
      <c r="BR20" s="682"/>
      <c r="BS20" s="688" t="s">
        <v>
239</v>
      </c>
      <c r="BT20" s="680"/>
      <c r="BU20" s="680"/>
      <c r="BV20" s="680"/>
      <c r="BW20" s="680"/>
      <c r="BX20" s="680"/>
      <c r="BY20" s="680"/>
      <c r="BZ20" s="680"/>
      <c r="CA20" s="680"/>
      <c r="CB20" s="689"/>
      <c r="CD20" s="694" t="s">
        <v>
282</v>
      </c>
      <c r="CE20" s="695"/>
      <c r="CF20" s="695"/>
      <c r="CG20" s="695"/>
      <c r="CH20" s="695"/>
      <c r="CI20" s="695"/>
      <c r="CJ20" s="695"/>
      <c r="CK20" s="695"/>
      <c r="CL20" s="695"/>
      <c r="CM20" s="695"/>
      <c r="CN20" s="695"/>
      <c r="CO20" s="695"/>
      <c r="CP20" s="695"/>
      <c r="CQ20" s="696"/>
      <c r="CR20" s="679">
        <v>
53584629</v>
      </c>
      <c r="CS20" s="680"/>
      <c r="CT20" s="680"/>
      <c r="CU20" s="680"/>
      <c r="CV20" s="680"/>
      <c r="CW20" s="680"/>
      <c r="CX20" s="680"/>
      <c r="CY20" s="681"/>
      <c r="CZ20" s="682">
        <v>
100</v>
      </c>
      <c r="DA20" s="682"/>
      <c r="DB20" s="682"/>
      <c r="DC20" s="682"/>
      <c r="DD20" s="688">
        <v>
3071658</v>
      </c>
      <c r="DE20" s="680"/>
      <c r="DF20" s="680"/>
      <c r="DG20" s="680"/>
      <c r="DH20" s="680"/>
      <c r="DI20" s="680"/>
      <c r="DJ20" s="680"/>
      <c r="DK20" s="680"/>
      <c r="DL20" s="680"/>
      <c r="DM20" s="680"/>
      <c r="DN20" s="680"/>
      <c r="DO20" s="680"/>
      <c r="DP20" s="681"/>
      <c r="DQ20" s="688">
        <v>
35681285</v>
      </c>
      <c r="DR20" s="680"/>
      <c r="DS20" s="680"/>
      <c r="DT20" s="680"/>
      <c r="DU20" s="680"/>
      <c r="DV20" s="680"/>
      <c r="DW20" s="680"/>
      <c r="DX20" s="680"/>
      <c r="DY20" s="680"/>
      <c r="DZ20" s="680"/>
      <c r="EA20" s="680"/>
      <c r="EB20" s="680"/>
      <c r="EC20" s="689"/>
    </row>
    <row r="21" spans="2:133" ht="11.25" customHeight="1" x14ac:dyDescent="0.15">
      <c r="B21" s="676" t="s">
        <v>
283</v>
      </c>
      <c r="C21" s="677"/>
      <c r="D21" s="677"/>
      <c r="E21" s="677"/>
      <c r="F21" s="677"/>
      <c r="G21" s="677"/>
      <c r="H21" s="677"/>
      <c r="I21" s="677"/>
      <c r="J21" s="677"/>
      <c r="K21" s="677"/>
      <c r="L21" s="677"/>
      <c r="M21" s="677"/>
      <c r="N21" s="677"/>
      <c r="O21" s="677"/>
      <c r="P21" s="677"/>
      <c r="Q21" s="678"/>
      <c r="R21" s="679">
        <v>
88</v>
      </c>
      <c r="S21" s="680"/>
      <c r="T21" s="680"/>
      <c r="U21" s="680"/>
      <c r="V21" s="680"/>
      <c r="W21" s="680"/>
      <c r="X21" s="680"/>
      <c r="Y21" s="681"/>
      <c r="Z21" s="682">
        <v>
0</v>
      </c>
      <c r="AA21" s="682"/>
      <c r="AB21" s="682"/>
      <c r="AC21" s="682"/>
      <c r="AD21" s="683" t="s">
        <v>
248</v>
      </c>
      <c r="AE21" s="683"/>
      <c r="AF21" s="683"/>
      <c r="AG21" s="683"/>
      <c r="AH21" s="683"/>
      <c r="AI21" s="683"/>
      <c r="AJ21" s="683"/>
      <c r="AK21" s="683"/>
      <c r="AL21" s="684" t="s">
        <v>
179</v>
      </c>
      <c r="AM21" s="685"/>
      <c r="AN21" s="685"/>
      <c r="AO21" s="686"/>
      <c r="AP21" s="697" t="s">
        <v>
284</v>
      </c>
      <c r="AQ21" s="698"/>
      <c r="AR21" s="698"/>
      <c r="AS21" s="698"/>
      <c r="AT21" s="698"/>
      <c r="AU21" s="698"/>
      <c r="AV21" s="698"/>
      <c r="AW21" s="698"/>
      <c r="AX21" s="698"/>
      <c r="AY21" s="698"/>
      <c r="AZ21" s="698"/>
      <c r="BA21" s="698"/>
      <c r="BB21" s="698"/>
      <c r="BC21" s="698"/>
      <c r="BD21" s="698"/>
      <c r="BE21" s="698"/>
      <c r="BF21" s="699"/>
      <c r="BG21" s="679" t="s">
        <v>
248</v>
      </c>
      <c r="BH21" s="680"/>
      <c r="BI21" s="680"/>
      <c r="BJ21" s="680"/>
      <c r="BK21" s="680"/>
      <c r="BL21" s="680"/>
      <c r="BM21" s="680"/>
      <c r="BN21" s="681"/>
      <c r="BO21" s="682" t="s">
        <v>
248</v>
      </c>
      <c r="BP21" s="682"/>
      <c r="BQ21" s="682"/>
      <c r="BR21" s="682"/>
      <c r="BS21" s="688" t="s">
        <v>
179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
285</v>
      </c>
      <c r="C22" s="677"/>
      <c r="D22" s="677"/>
      <c r="E22" s="677"/>
      <c r="F22" s="677"/>
      <c r="G22" s="677"/>
      <c r="H22" s="677"/>
      <c r="I22" s="677"/>
      <c r="J22" s="677"/>
      <c r="K22" s="677"/>
      <c r="L22" s="677"/>
      <c r="M22" s="677"/>
      <c r="N22" s="677"/>
      <c r="O22" s="677"/>
      <c r="P22" s="677"/>
      <c r="Q22" s="678"/>
      <c r="R22" s="679">
        <v>
32857917</v>
      </c>
      <c r="S22" s="680"/>
      <c r="T22" s="680"/>
      <c r="U22" s="680"/>
      <c r="V22" s="680"/>
      <c r="W22" s="680"/>
      <c r="X22" s="680"/>
      <c r="Y22" s="681"/>
      <c r="Z22" s="682">
        <v>
59.8</v>
      </c>
      <c r="AA22" s="682"/>
      <c r="AB22" s="682"/>
      <c r="AC22" s="682"/>
      <c r="AD22" s="683">
        <v>
31068562</v>
      </c>
      <c r="AE22" s="683"/>
      <c r="AF22" s="683"/>
      <c r="AG22" s="683"/>
      <c r="AH22" s="683"/>
      <c r="AI22" s="683"/>
      <c r="AJ22" s="683"/>
      <c r="AK22" s="683"/>
      <c r="AL22" s="684">
        <v>
99.4</v>
      </c>
      <c r="AM22" s="685"/>
      <c r="AN22" s="685"/>
      <c r="AO22" s="686"/>
      <c r="AP22" s="697" t="s">
        <v>
286</v>
      </c>
      <c r="AQ22" s="698"/>
      <c r="AR22" s="698"/>
      <c r="AS22" s="698"/>
      <c r="AT22" s="698"/>
      <c r="AU22" s="698"/>
      <c r="AV22" s="698"/>
      <c r="AW22" s="698"/>
      <c r="AX22" s="698"/>
      <c r="AY22" s="698"/>
      <c r="AZ22" s="698"/>
      <c r="BA22" s="698"/>
      <c r="BB22" s="698"/>
      <c r="BC22" s="698"/>
      <c r="BD22" s="698"/>
      <c r="BE22" s="698"/>
      <c r="BF22" s="699"/>
      <c r="BG22" s="679" t="s">
        <v>
239</v>
      </c>
      <c r="BH22" s="680"/>
      <c r="BI22" s="680"/>
      <c r="BJ22" s="680"/>
      <c r="BK22" s="680"/>
      <c r="BL22" s="680"/>
      <c r="BM22" s="680"/>
      <c r="BN22" s="681"/>
      <c r="BO22" s="682" t="s">
        <v>
248</v>
      </c>
      <c r="BP22" s="682"/>
      <c r="BQ22" s="682"/>
      <c r="BR22" s="682"/>
      <c r="BS22" s="688" t="s">
        <v>
239</v>
      </c>
      <c r="BT22" s="680"/>
      <c r="BU22" s="680"/>
      <c r="BV22" s="680"/>
      <c r="BW22" s="680"/>
      <c r="BX22" s="680"/>
      <c r="BY22" s="680"/>
      <c r="BZ22" s="680"/>
      <c r="CA22" s="680"/>
      <c r="CB22" s="689"/>
      <c r="CD22" s="661" t="s">
        <v>
287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
288</v>
      </c>
      <c r="C23" s="677"/>
      <c r="D23" s="677"/>
      <c r="E23" s="677"/>
      <c r="F23" s="677"/>
      <c r="G23" s="677"/>
      <c r="H23" s="677"/>
      <c r="I23" s="677"/>
      <c r="J23" s="677"/>
      <c r="K23" s="677"/>
      <c r="L23" s="677"/>
      <c r="M23" s="677"/>
      <c r="N23" s="677"/>
      <c r="O23" s="677"/>
      <c r="P23" s="677"/>
      <c r="Q23" s="678"/>
      <c r="R23" s="679">
        <v>
13645</v>
      </c>
      <c r="S23" s="680"/>
      <c r="T23" s="680"/>
      <c r="U23" s="680"/>
      <c r="V23" s="680"/>
      <c r="W23" s="680"/>
      <c r="X23" s="680"/>
      <c r="Y23" s="681"/>
      <c r="Z23" s="682">
        <v>
0</v>
      </c>
      <c r="AA23" s="682"/>
      <c r="AB23" s="682"/>
      <c r="AC23" s="682"/>
      <c r="AD23" s="683">
        <v>
13645</v>
      </c>
      <c r="AE23" s="683"/>
      <c r="AF23" s="683"/>
      <c r="AG23" s="683"/>
      <c r="AH23" s="683"/>
      <c r="AI23" s="683"/>
      <c r="AJ23" s="683"/>
      <c r="AK23" s="683"/>
      <c r="AL23" s="684">
        <v>
0</v>
      </c>
      <c r="AM23" s="685"/>
      <c r="AN23" s="685"/>
      <c r="AO23" s="686"/>
      <c r="AP23" s="697" t="s">
        <v>
289</v>
      </c>
      <c r="AQ23" s="698"/>
      <c r="AR23" s="698"/>
      <c r="AS23" s="698"/>
      <c r="AT23" s="698"/>
      <c r="AU23" s="698"/>
      <c r="AV23" s="698"/>
      <c r="AW23" s="698"/>
      <c r="AX23" s="698"/>
      <c r="AY23" s="698"/>
      <c r="AZ23" s="698"/>
      <c r="BA23" s="698"/>
      <c r="BB23" s="698"/>
      <c r="BC23" s="698"/>
      <c r="BD23" s="698"/>
      <c r="BE23" s="698"/>
      <c r="BF23" s="699"/>
      <c r="BG23" s="679">
        <v>
1728154</v>
      </c>
      <c r="BH23" s="680"/>
      <c r="BI23" s="680"/>
      <c r="BJ23" s="680"/>
      <c r="BK23" s="680"/>
      <c r="BL23" s="680"/>
      <c r="BM23" s="680"/>
      <c r="BN23" s="681"/>
      <c r="BO23" s="682">
        <v>
5.9</v>
      </c>
      <c r="BP23" s="682"/>
      <c r="BQ23" s="682"/>
      <c r="BR23" s="682"/>
      <c r="BS23" s="688" t="s">
        <v>
239</v>
      </c>
      <c r="BT23" s="680"/>
      <c r="BU23" s="680"/>
      <c r="BV23" s="680"/>
      <c r="BW23" s="680"/>
      <c r="BX23" s="680"/>
      <c r="BY23" s="680"/>
      <c r="BZ23" s="680"/>
      <c r="CA23" s="680"/>
      <c r="CB23" s="689"/>
      <c r="CD23" s="661" t="s">
        <v>
227</v>
      </c>
      <c r="CE23" s="662"/>
      <c r="CF23" s="662"/>
      <c r="CG23" s="662"/>
      <c r="CH23" s="662"/>
      <c r="CI23" s="662"/>
      <c r="CJ23" s="662"/>
      <c r="CK23" s="662"/>
      <c r="CL23" s="662"/>
      <c r="CM23" s="662"/>
      <c r="CN23" s="662"/>
      <c r="CO23" s="662"/>
      <c r="CP23" s="662"/>
      <c r="CQ23" s="663"/>
      <c r="CR23" s="661" t="s">
        <v>
290</v>
      </c>
      <c r="CS23" s="662"/>
      <c r="CT23" s="662"/>
      <c r="CU23" s="662"/>
      <c r="CV23" s="662"/>
      <c r="CW23" s="662"/>
      <c r="CX23" s="662"/>
      <c r="CY23" s="663"/>
      <c r="CZ23" s="661" t="s">
        <v>
291</v>
      </c>
      <c r="DA23" s="662"/>
      <c r="DB23" s="662"/>
      <c r="DC23" s="663"/>
      <c r="DD23" s="661" t="s">
        <v>
292</v>
      </c>
      <c r="DE23" s="662"/>
      <c r="DF23" s="662"/>
      <c r="DG23" s="662"/>
      <c r="DH23" s="662"/>
      <c r="DI23" s="662"/>
      <c r="DJ23" s="662"/>
      <c r="DK23" s="663"/>
      <c r="DL23" s="709" t="s">
        <v>
293</v>
      </c>
      <c r="DM23" s="710"/>
      <c r="DN23" s="710"/>
      <c r="DO23" s="710"/>
      <c r="DP23" s="710"/>
      <c r="DQ23" s="710"/>
      <c r="DR23" s="710"/>
      <c r="DS23" s="710"/>
      <c r="DT23" s="710"/>
      <c r="DU23" s="710"/>
      <c r="DV23" s="711"/>
      <c r="DW23" s="661" t="s">
        <v>
294</v>
      </c>
      <c r="DX23" s="662"/>
      <c r="DY23" s="662"/>
      <c r="DZ23" s="662"/>
      <c r="EA23" s="662"/>
      <c r="EB23" s="662"/>
      <c r="EC23" s="663"/>
    </row>
    <row r="24" spans="2:133" ht="11.25" customHeight="1" x14ac:dyDescent="0.15">
      <c r="B24" s="676" t="s">
        <v>
295</v>
      </c>
      <c r="C24" s="677"/>
      <c r="D24" s="677"/>
      <c r="E24" s="677"/>
      <c r="F24" s="677"/>
      <c r="G24" s="677"/>
      <c r="H24" s="677"/>
      <c r="I24" s="677"/>
      <c r="J24" s="677"/>
      <c r="K24" s="677"/>
      <c r="L24" s="677"/>
      <c r="M24" s="677"/>
      <c r="N24" s="677"/>
      <c r="O24" s="677"/>
      <c r="P24" s="677"/>
      <c r="Q24" s="678"/>
      <c r="R24" s="679">
        <v>
638131</v>
      </c>
      <c r="S24" s="680"/>
      <c r="T24" s="680"/>
      <c r="U24" s="680"/>
      <c r="V24" s="680"/>
      <c r="W24" s="680"/>
      <c r="X24" s="680"/>
      <c r="Y24" s="681"/>
      <c r="Z24" s="682">
        <v>
1.2</v>
      </c>
      <c r="AA24" s="682"/>
      <c r="AB24" s="682"/>
      <c r="AC24" s="682"/>
      <c r="AD24" s="683" t="s">
        <v>
248</v>
      </c>
      <c r="AE24" s="683"/>
      <c r="AF24" s="683"/>
      <c r="AG24" s="683"/>
      <c r="AH24" s="683"/>
      <c r="AI24" s="683"/>
      <c r="AJ24" s="683"/>
      <c r="AK24" s="683"/>
      <c r="AL24" s="684" t="s">
        <v>
239</v>
      </c>
      <c r="AM24" s="685"/>
      <c r="AN24" s="685"/>
      <c r="AO24" s="686"/>
      <c r="AP24" s="697" t="s">
        <v>
296</v>
      </c>
      <c r="AQ24" s="698"/>
      <c r="AR24" s="698"/>
      <c r="AS24" s="698"/>
      <c r="AT24" s="698"/>
      <c r="AU24" s="698"/>
      <c r="AV24" s="698"/>
      <c r="AW24" s="698"/>
      <c r="AX24" s="698"/>
      <c r="AY24" s="698"/>
      <c r="AZ24" s="698"/>
      <c r="BA24" s="698"/>
      <c r="BB24" s="698"/>
      <c r="BC24" s="698"/>
      <c r="BD24" s="698"/>
      <c r="BE24" s="698"/>
      <c r="BF24" s="699"/>
      <c r="BG24" s="679" t="s">
        <v>
248</v>
      </c>
      <c r="BH24" s="680"/>
      <c r="BI24" s="680"/>
      <c r="BJ24" s="680"/>
      <c r="BK24" s="680"/>
      <c r="BL24" s="680"/>
      <c r="BM24" s="680"/>
      <c r="BN24" s="681"/>
      <c r="BO24" s="682" t="s">
        <v>
248</v>
      </c>
      <c r="BP24" s="682"/>
      <c r="BQ24" s="682"/>
      <c r="BR24" s="682"/>
      <c r="BS24" s="688" t="s">
        <v>
239</v>
      </c>
      <c r="BT24" s="680"/>
      <c r="BU24" s="680"/>
      <c r="BV24" s="680"/>
      <c r="BW24" s="680"/>
      <c r="BX24" s="680"/>
      <c r="BY24" s="680"/>
      <c r="BZ24" s="680"/>
      <c r="CA24" s="680"/>
      <c r="CB24" s="689"/>
      <c r="CD24" s="690" t="s">
        <v>
297</v>
      </c>
      <c r="CE24" s="691"/>
      <c r="CF24" s="691"/>
      <c r="CG24" s="691"/>
      <c r="CH24" s="691"/>
      <c r="CI24" s="691"/>
      <c r="CJ24" s="691"/>
      <c r="CK24" s="691"/>
      <c r="CL24" s="691"/>
      <c r="CM24" s="691"/>
      <c r="CN24" s="691"/>
      <c r="CO24" s="691"/>
      <c r="CP24" s="691"/>
      <c r="CQ24" s="692"/>
      <c r="CR24" s="668">
        <v>
25263785</v>
      </c>
      <c r="CS24" s="669"/>
      <c r="CT24" s="669"/>
      <c r="CU24" s="669"/>
      <c r="CV24" s="669"/>
      <c r="CW24" s="669"/>
      <c r="CX24" s="669"/>
      <c r="CY24" s="670"/>
      <c r="CZ24" s="673">
        <v>
47.1</v>
      </c>
      <c r="DA24" s="674"/>
      <c r="DB24" s="674"/>
      <c r="DC24" s="693"/>
      <c r="DD24" s="712">
        <v>
13575175</v>
      </c>
      <c r="DE24" s="669"/>
      <c r="DF24" s="669"/>
      <c r="DG24" s="669"/>
      <c r="DH24" s="669"/>
      <c r="DI24" s="669"/>
      <c r="DJ24" s="669"/>
      <c r="DK24" s="670"/>
      <c r="DL24" s="712">
        <v>
13530034</v>
      </c>
      <c r="DM24" s="669"/>
      <c r="DN24" s="669"/>
      <c r="DO24" s="669"/>
      <c r="DP24" s="669"/>
      <c r="DQ24" s="669"/>
      <c r="DR24" s="669"/>
      <c r="DS24" s="669"/>
      <c r="DT24" s="669"/>
      <c r="DU24" s="669"/>
      <c r="DV24" s="670"/>
      <c r="DW24" s="673">
        <v>
43.3</v>
      </c>
      <c r="DX24" s="674"/>
      <c r="DY24" s="674"/>
      <c r="DZ24" s="674"/>
      <c r="EA24" s="674"/>
      <c r="EB24" s="674"/>
      <c r="EC24" s="675"/>
    </row>
    <row r="25" spans="2:133" ht="11.25" customHeight="1" x14ac:dyDescent="0.15">
      <c r="B25" s="676" t="s">
        <v>
298</v>
      </c>
      <c r="C25" s="677"/>
      <c r="D25" s="677"/>
      <c r="E25" s="677"/>
      <c r="F25" s="677"/>
      <c r="G25" s="677"/>
      <c r="H25" s="677"/>
      <c r="I25" s="677"/>
      <c r="J25" s="677"/>
      <c r="K25" s="677"/>
      <c r="L25" s="677"/>
      <c r="M25" s="677"/>
      <c r="N25" s="677"/>
      <c r="O25" s="677"/>
      <c r="P25" s="677"/>
      <c r="Q25" s="678"/>
      <c r="R25" s="679">
        <v>
341795</v>
      </c>
      <c r="S25" s="680"/>
      <c r="T25" s="680"/>
      <c r="U25" s="680"/>
      <c r="V25" s="680"/>
      <c r="W25" s="680"/>
      <c r="X25" s="680"/>
      <c r="Y25" s="681"/>
      <c r="Z25" s="682">
        <v>
0.6</v>
      </c>
      <c r="AA25" s="682"/>
      <c r="AB25" s="682"/>
      <c r="AC25" s="682"/>
      <c r="AD25" s="683">
        <v>
101936</v>
      </c>
      <c r="AE25" s="683"/>
      <c r="AF25" s="683"/>
      <c r="AG25" s="683"/>
      <c r="AH25" s="683"/>
      <c r="AI25" s="683"/>
      <c r="AJ25" s="683"/>
      <c r="AK25" s="683"/>
      <c r="AL25" s="684">
        <v>
0.3</v>
      </c>
      <c r="AM25" s="685"/>
      <c r="AN25" s="685"/>
      <c r="AO25" s="686"/>
      <c r="AP25" s="697" t="s">
        <v>
299</v>
      </c>
      <c r="AQ25" s="698"/>
      <c r="AR25" s="698"/>
      <c r="AS25" s="698"/>
      <c r="AT25" s="698"/>
      <c r="AU25" s="698"/>
      <c r="AV25" s="698"/>
      <c r="AW25" s="698"/>
      <c r="AX25" s="698"/>
      <c r="AY25" s="698"/>
      <c r="AZ25" s="698"/>
      <c r="BA25" s="698"/>
      <c r="BB25" s="698"/>
      <c r="BC25" s="698"/>
      <c r="BD25" s="698"/>
      <c r="BE25" s="698"/>
      <c r="BF25" s="699"/>
      <c r="BG25" s="679" t="s">
        <v>
239</v>
      </c>
      <c r="BH25" s="680"/>
      <c r="BI25" s="680"/>
      <c r="BJ25" s="680"/>
      <c r="BK25" s="680"/>
      <c r="BL25" s="680"/>
      <c r="BM25" s="680"/>
      <c r="BN25" s="681"/>
      <c r="BO25" s="682" t="s">
        <v>
239</v>
      </c>
      <c r="BP25" s="682"/>
      <c r="BQ25" s="682"/>
      <c r="BR25" s="682"/>
      <c r="BS25" s="688" t="s">
        <v>
179</v>
      </c>
      <c r="BT25" s="680"/>
      <c r="BU25" s="680"/>
      <c r="BV25" s="680"/>
      <c r="BW25" s="680"/>
      <c r="BX25" s="680"/>
      <c r="BY25" s="680"/>
      <c r="BZ25" s="680"/>
      <c r="CA25" s="680"/>
      <c r="CB25" s="689"/>
      <c r="CD25" s="694" t="s">
        <v>
300</v>
      </c>
      <c r="CE25" s="695"/>
      <c r="CF25" s="695"/>
      <c r="CG25" s="695"/>
      <c r="CH25" s="695"/>
      <c r="CI25" s="695"/>
      <c r="CJ25" s="695"/>
      <c r="CK25" s="695"/>
      <c r="CL25" s="695"/>
      <c r="CM25" s="695"/>
      <c r="CN25" s="695"/>
      <c r="CO25" s="695"/>
      <c r="CP25" s="695"/>
      <c r="CQ25" s="696"/>
      <c r="CR25" s="679">
        <v>
8213274</v>
      </c>
      <c r="CS25" s="715"/>
      <c r="CT25" s="715"/>
      <c r="CU25" s="715"/>
      <c r="CV25" s="715"/>
      <c r="CW25" s="715"/>
      <c r="CX25" s="715"/>
      <c r="CY25" s="716"/>
      <c r="CZ25" s="684">
        <v>
15.3</v>
      </c>
      <c r="DA25" s="713"/>
      <c r="DB25" s="713"/>
      <c r="DC25" s="717"/>
      <c r="DD25" s="688">
        <v>
7620869</v>
      </c>
      <c r="DE25" s="715"/>
      <c r="DF25" s="715"/>
      <c r="DG25" s="715"/>
      <c r="DH25" s="715"/>
      <c r="DI25" s="715"/>
      <c r="DJ25" s="715"/>
      <c r="DK25" s="716"/>
      <c r="DL25" s="688">
        <v>
7575758</v>
      </c>
      <c r="DM25" s="715"/>
      <c r="DN25" s="715"/>
      <c r="DO25" s="715"/>
      <c r="DP25" s="715"/>
      <c r="DQ25" s="715"/>
      <c r="DR25" s="715"/>
      <c r="DS25" s="715"/>
      <c r="DT25" s="715"/>
      <c r="DU25" s="715"/>
      <c r="DV25" s="716"/>
      <c r="DW25" s="684">
        <v>
24.2</v>
      </c>
      <c r="DX25" s="713"/>
      <c r="DY25" s="713"/>
      <c r="DZ25" s="713"/>
      <c r="EA25" s="713"/>
      <c r="EB25" s="713"/>
      <c r="EC25" s="714"/>
    </row>
    <row r="26" spans="2:133" ht="11.25" customHeight="1" x14ac:dyDescent="0.15">
      <c r="B26" s="676" t="s">
        <v>
301</v>
      </c>
      <c r="C26" s="677"/>
      <c r="D26" s="677"/>
      <c r="E26" s="677"/>
      <c r="F26" s="677"/>
      <c r="G26" s="677"/>
      <c r="H26" s="677"/>
      <c r="I26" s="677"/>
      <c r="J26" s="677"/>
      <c r="K26" s="677"/>
      <c r="L26" s="677"/>
      <c r="M26" s="677"/>
      <c r="N26" s="677"/>
      <c r="O26" s="677"/>
      <c r="P26" s="677"/>
      <c r="Q26" s="678"/>
      <c r="R26" s="679">
        <v>
662873</v>
      </c>
      <c r="S26" s="680"/>
      <c r="T26" s="680"/>
      <c r="U26" s="680"/>
      <c r="V26" s="680"/>
      <c r="W26" s="680"/>
      <c r="X26" s="680"/>
      <c r="Y26" s="681"/>
      <c r="Z26" s="682">
        <v>
1.2</v>
      </c>
      <c r="AA26" s="682"/>
      <c r="AB26" s="682"/>
      <c r="AC26" s="682"/>
      <c r="AD26" s="683" t="s">
        <v>
179</v>
      </c>
      <c r="AE26" s="683"/>
      <c r="AF26" s="683"/>
      <c r="AG26" s="683"/>
      <c r="AH26" s="683"/>
      <c r="AI26" s="683"/>
      <c r="AJ26" s="683"/>
      <c r="AK26" s="683"/>
      <c r="AL26" s="684" t="s">
        <v>
248</v>
      </c>
      <c r="AM26" s="685"/>
      <c r="AN26" s="685"/>
      <c r="AO26" s="686"/>
      <c r="AP26" s="697" t="s">
        <v>
302</v>
      </c>
      <c r="AQ26" s="718"/>
      <c r="AR26" s="718"/>
      <c r="AS26" s="718"/>
      <c r="AT26" s="718"/>
      <c r="AU26" s="718"/>
      <c r="AV26" s="718"/>
      <c r="AW26" s="718"/>
      <c r="AX26" s="718"/>
      <c r="AY26" s="718"/>
      <c r="AZ26" s="718"/>
      <c r="BA26" s="718"/>
      <c r="BB26" s="718"/>
      <c r="BC26" s="718"/>
      <c r="BD26" s="718"/>
      <c r="BE26" s="718"/>
      <c r="BF26" s="699"/>
      <c r="BG26" s="679" t="s">
        <v>
239</v>
      </c>
      <c r="BH26" s="680"/>
      <c r="BI26" s="680"/>
      <c r="BJ26" s="680"/>
      <c r="BK26" s="680"/>
      <c r="BL26" s="680"/>
      <c r="BM26" s="680"/>
      <c r="BN26" s="681"/>
      <c r="BO26" s="682" t="s">
        <v>
248</v>
      </c>
      <c r="BP26" s="682"/>
      <c r="BQ26" s="682"/>
      <c r="BR26" s="682"/>
      <c r="BS26" s="688" t="s">
        <v>
248</v>
      </c>
      <c r="BT26" s="680"/>
      <c r="BU26" s="680"/>
      <c r="BV26" s="680"/>
      <c r="BW26" s="680"/>
      <c r="BX26" s="680"/>
      <c r="BY26" s="680"/>
      <c r="BZ26" s="680"/>
      <c r="CA26" s="680"/>
      <c r="CB26" s="689"/>
      <c r="CD26" s="694" t="s">
        <v>
303</v>
      </c>
      <c r="CE26" s="695"/>
      <c r="CF26" s="695"/>
      <c r="CG26" s="695"/>
      <c r="CH26" s="695"/>
      <c r="CI26" s="695"/>
      <c r="CJ26" s="695"/>
      <c r="CK26" s="695"/>
      <c r="CL26" s="695"/>
      <c r="CM26" s="695"/>
      <c r="CN26" s="695"/>
      <c r="CO26" s="695"/>
      <c r="CP26" s="695"/>
      <c r="CQ26" s="696"/>
      <c r="CR26" s="679">
        <v>
5377032</v>
      </c>
      <c r="CS26" s="680"/>
      <c r="CT26" s="680"/>
      <c r="CU26" s="680"/>
      <c r="CV26" s="680"/>
      <c r="CW26" s="680"/>
      <c r="CX26" s="680"/>
      <c r="CY26" s="681"/>
      <c r="CZ26" s="684">
        <v>
10</v>
      </c>
      <c r="DA26" s="713"/>
      <c r="DB26" s="713"/>
      <c r="DC26" s="717"/>
      <c r="DD26" s="688">
        <v>
4909867</v>
      </c>
      <c r="DE26" s="680"/>
      <c r="DF26" s="680"/>
      <c r="DG26" s="680"/>
      <c r="DH26" s="680"/>
      <c r="DI26" s="680"/>
      <c r="DJ26" s="680"/>
      <c r="DK26" s="681"/>
      <c r="DL26" s="688" t="s">
        <v>
248</v>
      </c>
      <c r="DM26" s="680"/>
      <c r="DN26" s="680"/>
      <c r="DO26" s="680"/>
      <c r="DP26" s="680"/>
      <c r="DQ26" s="680"/>
      <c r="DR26" s="680"/>
      <c r="DS26" s="680"/>
      <c r="DT26" s="680"/>
      <c r="DU26" s="680"/>
      <c r="DV26" s="681"/>
      <c r="DW26" s="684" t="s">
        <v>
248</v>
      </c>
      <c r="DX26" s="713"/>
      <c r="DY26" s="713"/>
      <c r="DZ26" s="713"/>
      <c r="EA26" s="713"/>
      <c r="EB26" s="713"/>
      <c r="EC26" s="714"/>
    </row>
    <row r="27" spans="2:133" ht="11.25" customHeight="1" x14ac:dyDescent="0.15">
      <c r="B27" s="676" t="s">
        <v>
304</v>
      </c>
      <c r="C27" s="677"/>
      <c r="D27" s="677"/>
      <c r="E27" s="677"/>
      <c r="F27" s="677"/>
      <c r="G27" s="677"/>
      <c r="H27" s="677"/>
      <c r="I27" s="677"/>
      <c r="J27" s="677"/>
      <c r="K27" s="677"/>
      <c r="L27" s="677"/>
      <c r="M27" s="677"/>
      <c r="N27" s="677"/>
      <c r="O27" s="677"/>
      <c r="P27" s="677"/>
      <c r="Q27" s="678"/>
      <c r="R27" s="679">
        <v>
8347793</v>
      </c>
      <c r="S27" s="680"/>
      <c r="T27" s="680"/>
      <c r="U27" s="680"/>
      <c r="V27" s="680"/>
      <c r="W27" s="680"/>
      <c r="X27" s="680"/>
      <c r="Y27" s="681"/>
      <c r="Z27" s="682">
        <v>
15.2</v>
      </c>
      <c r="AA27" s="682"/>
      <c r="AB27" s="682"/>
      <c r="AC27" s="682"/>
      <c r="AD27" s="683" t="s">
        <v>
248</v>
      </c>
      <c r="AE27" s="683"/>
      <c r="AF27" s="683"/>
      <c r="AG27" s="683"/>
      <c r="AH27" s="683"/>
      <c r="AI27" s="683"/>
      <c r="AJ27" s="683"/>
      <c r="AK27" s="683"/>
      <c r="AL27" s="684" t="s">
        <v>
239</v>
      </c>
      <c r="AM27" s="685"/>
      <c r="AN27" s="685"/>
      <c r="AO27" s="686"/>
      <c r="AP27" s="676" t="s">
        <v>
305</v>
      </c>
      <c r="AQ27" s="677"/>
      <c r="AR27" s="677"/>
      <c r="AS27" s="677"/>
      <c r="AT27" s="677"/>
      <c r="AU27" s="677"/>
      <c r="AV27" s="677"/>
      <c r="AW27" s="677"/>
      <c r="AX27" s="677"/>
      <c r="AY27" s="677"/>
      <c r="AZ27" s="677"/>
      <c r="BA27" s="677"/>
      <c r="BB27" s="677"/>
      <c r="BC27" s="677"/>
      <c r="BD27" s="677"/>
      <c r="BE27" s="677"/>
      <c r="BF27" s="678"/>
      <c r="BG27" s="679">
        <v>
29237529</v>
      </c>
      <c r="BH27" s="680"/>
      <c r="BI27" s="680"/>
      <c r="BJ27" s="680"/>
      <c r="BK27" s="680"/>
      <c r="BL27" s="680"/>
      <c r="BM27" s="680"/>
      <c r="BN27" s="681"/>
      <c r="BO27" s="682">
        <v>
100</v>
      </c>
      <c r="BP27" s="682"/>
      <c r="BQ27" s="682"/>
      <c r="BR27" s="682"/>
      <c r="BS27" s="688">
        <v>
281353</v>
      </c>
      <c r="BT27" s="680"/>
      <c r="BU27" s="680"/>
      <c r="BV27" s="680"/>
      <c r="BW27" s="680"/>
      <c r="BX27" s="680"/>
      <c r="BY27" s="680"/>
      <c r="BZ27" s="680"/>
      <c r="CA27" s="680"/>
      <c r="CB27" s="689"/>
      <c r="CD27" s="694" t="s">
        <v>
306</v>
      </c>
      <c r="CE27" s="695"/>
      <c r="CF27" s="695"/>
      <c r="CG27" s="695"/>
      <c r="CH27" s="695"/>
      <c r="CI27" s="695"/>
      <c r="CJ27" s="695"/>
      <c r="CK27" s="695"/>
      <c r="CL27" s="695"/>
      <c r="CM27" s="695"/>
      <c r="CN27" s="695"/>
      <c r="CO27" s="695"/>
      <c r="CP27" s="695"/>
      <c r="CQ27" s="696"/>
      <c r="CR27" s="679">
        <v>
15028199</v>
      </c>
      <c r="CS27" s="715"/>
      <c r="CT27" s="715"/>
      <c r="CU27" s="715"/>
      <c r="CV27" s="715"/>
      <c r="CW27" s="715"/>
      <c r="CX27" s="715"/>
      <c r="CY27" s="716"/>
      <c r="CZ27" s="684">
        <v>
28</v>
      </c>
      <c r="DA27" s="713"/>
      <c r="DB27" s="713"/>
      <c r="DC27" s="717"/>
      <c r="DD27" s="688">
        <v>
4048289</v>
      </c>
      <c r="DE27" s="715"/>
      <c r="DF27" s="715"/>
      <c r="DG27" s="715"/>
      <c r="DH27" s="715"/>
      <c r="DI27" s="715"/>
      <c r="DJ27" s="715"/>
      <c r="DK27" s="716"/>
      <c r="DL27" s="688">
        <v>
4048259</v>
      </c>
      <c r="DM27" s="715"/>
      <c r="DN27" s="715"/>
      <c r="DO27" s="715"/>
      <c r="DP27" s="715"/>
      <c r="DQ27" s="715"/>
      <c r="DR27" s="715"/>
      <c r="DS27" s="715"/>
      <c r="DT27" s="715"/>
      <c r="DU27" s="715"/>
      <c r="DV27" s="716"/>
      <c r="DW27" s="684">
        <v>
12.9</v>
      </c>
      <c r="DX27" s="713"/>
      <c r="DY27" s="713"/>
      <c r="DZ27" s="713"/>
      <c r="EA27" s="713"/>
      <c r="EB27" s="713"/>
      <c r="EC27" s="714"/>
    </row>
    <row r="28" spans="2:133" ht="11.25" customHeight="1" x14ac:dyDescent="0.15">
      <c r="B28" s="721" t="s">
        <v>
307</v>
      </c>
      <c r="C28" s="722"/>
      <c r="D28" s="722"/>
      <c r="E28" s="722"/>
      <c r="F28" s="722"/>
      <c r="G28" s="722"/>
      <c r="H28" s="722"/>
      <c r="I28" s="722"/>
      <c r="J28" s="722"/>
      <c r="K28" s="722"/>
      <c r="L28" s="722"/>
      <c r="M28" s="722"/>
      <c r="N28" s="722"/>
      <c r="O28" s="722"/>
      <c r="P28" s="722"/>
      <c r="Q28" s="723"/>
      <c r="R28" s="679">
        <v>
24324</v>
      </c>
      <c r="S28" s="680"/>
      <c r="T28" s="680"/>
      <c r="U28" s="680"/>
      <c r="V28" s="680"/>
      <c r="W28" s="680"/>
      <c r="X28" s="680"/>
      <c r="Y28" s="681"/>
      <c r="Z28" s="682">
        <v>
0</v>
      </c>
      <c r="AA28" s="682"/>
      <c r="AB28" s="682"/>
      <c r="AC28" s="682"/>
      <c r="AD28" s="683">
        <v>
24324</v>
      </c>
      <c r="AE28" s="683"/>
      <c r="AF28" s="683"/>
      <c r="AG28" s="683"/>
      <c r="AH28" s="683"/>
      <c r="AI28" s="683"/>
      <c r="AJ28" s="683"/>
      <c r="AK28" s="683"/>
      <c r="AL28" s="684">
        <v>
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308</v>
      </c>
      <c r="CE28" s="695"/>
      <c r="CF28" s="695"/>
      <c r="CG28" s="695"/>
      <c r="CH28" s="695"/>
      <c r="CI28" s="695"/>
      <c r="CJ28" s="695"/>
      <c r="CK28" s="695"/>
      <c r="CL28" s="695"/>
      <c r="CM28" s="695"/>
      <c r="CN28" s="695"/>
      <c r="CO28" s="695"/>
      <c r="CP28" s="695"/>
      <c r="CQ28" s="696"/>
      <c r="CR28" s="679">
        <v>
2022312</v>
      </c>
      <c r="CS28" s="680"/>
      <c r="CT28" s="680"/>
      <c r="CU28" s="680"/>
      <c r="CV28" s="680"/>
      <c r="CW28" s="680"/>
      <c r="CX28" s="680"/>
      <c r="CY28" s="681"/>
      <c r="CZ28" s="684">
        <v>
3.8</v>
      </c>
      <c r="DA28" s="713"/>
      <c r="DB28" s="713"/>
      <c r="DC28" s="717"/>
      <c r="DD28" s="688">
        <v>
1906017</v>
      </c>
      <c r="DE28" s="680"/>
      <c r="DF28" s="680"/>
      <c r="DG28" s="680"/>
      <c r="DH28" s="680"/>
      <c r="DI28" s="680"/>
      <c r="DJ28" s="680"/>
      <c r="DK28" s="681"/>
      <c r="DL28" s="688">
        <v>
1906017</v>
      </c>
      <c r="DM28" s="680"/>
      <c r="DN28" s="680"/>
      <c r="DO28" s="680"/>
      <c r="DP28" s="680"/>
      <c r="DQ28" s="680"/>
      <c r="DR28" s="680"/>
      <c r="DS28" s="680"/>
      <c r="DT28" s="680"/>
      <c r="DU28" s="680"/>
      <c r="DV28" s="681"/>
      <c r="DW28" s="684">
        <v>
6.1</v>
      </c>
      <c r="DX28" s="713"/>
      <c r="DY28" s="713"/>
      <c r="DZ28" s="713"/>
      <c r="EA28" s="713"/>
      <c r="EB28" s="713"/>
      <c r="EC28" s="714"/>
    </row>
    <row r="29" spans="2:133" ht="11.25" customHeight="1" x14ac:dyDescent="0.15">
      <c r="B29" s="676" t="s">
        <v>
309</v>
      </c>
      <c r="C29" s="677"/>
      <c r="D29" s="677"/>
      <c r="E29" s="677"/>
      <c r="F29" s="677"/>
      <c r="G29" s="677"/>
      <c r="H29" s="677"/>
      <c r="I29" s="677"/>
      <c r="J29" s="677"/>
      <c r="K29" s="677"/>
      <c r="L29" s="677"/>
      <c r="M29" s="677"/>
      <c r="N29" s="677"/>
      <c r="O29" s="677"/>
      <c r="P29" s="677"/>
      <c r="Q29" s="678"/>
      <c r="R29" s="679">
        <v>
7051530</v>
      </c>
      <c r="S29" s="680"/>
      <c r="T29" s="680"/>
      <c r="U29" s="680"/>
      <c r="V29" s="680"/>
      <c r="W29" s="680"/>
      <c r="X29" s="680"/>
      <c r="Y29" s="681"/>
      <c r="Z29" s="682">
        <v>
12.8</v>
      </c>
      <c r="AA29" s="682"/>
      <c r="AB29" s="682"/>
      <c r="AC29" s="682"/>
      <c r="AD29" s="683" t="s">
        <v>
239</v>
      </c>
      <c r="AE29" s="683"/>
      <c r="AF29" s="683"/>
      <c r="AG29" s="683"/>
      <c r="AH29" s="683"/>
      <c r="AI29" s="683"/>
      <c r="AJ29" s="683"/>
      <c r="AK29" s="683"/>
      <c r="AL29" s="684" t="s">
        <v>
239</v>
      </c>
      <c r="AM29" s="685"/>
      <c r="AN29" s="685"/>
      <c r="AO29" s="686"/>
      <c r="AP29" s="658" t="s">
        <v>
227</v>
      </c>
      <c r="AQ29" s="659"/>
      <c r="AR29" s="659"/>
      <c r="AS29" s="659"/>
      <c r="AT29" s="659"/>
      <c r="AU29" s="659"/>
      <c r="AV29" s="659"/>
      <c r="AW29" s="659"/>
      <c r="AX29" s="659"/>
      <c r="AY29" s="659"/>
      <c r="AZ29" s="659"/>
      <c r="BA29" s="659"/>
      <c r="BB29" s="659"/>
      <c r="BC29" s="659"/>
      <c r="BD29" s="659"/>
      <c r="BE29" s="659"/>
      <c r="BF29" s="660"/>
      <c r="BG29" s="658" t="s">
        <v>
310</v>
      </c>
      <c r="BH29" s="719"/>
      <c r="BI29" s="719"/>
      <c r="BJ29" s="719"/>
      <c r="BK29" s="719"/>
      <c r="BL29" s="719"/>
      <c r="BM29" s="719"/>
      <c r="BN29" s="719"/>
      <c r="BO29" s="719"/>
      <c r="BP29" s="719"/>
      <c r="BQ29" s="720"/>
      <c r="BR29" s="658" t="s">
        <v>
311</v>
      </c>
      <c r="BS29" s="719"/>
      <c r="BT29" s="719"/>
      <c r="BU29" s="719"/>
      <c r="BV29" s="719"/>
      <c r="BW29" s="719"/>
      <c r="BX29" s="719"/>
      <c r="BY29" s="719"/>
      <c r="BZ29" s="719"/>
      <c r="CA29" s="719"/>
      <c r="CB29" s="720"/>
      <c r="CD29" s="742" t="s">
        <v>
312</v>
      </c>
      <c r="CE29" s="743"/>
      <c r="CF29" s="694" t="s">
        <v>
313</v>
      </c>
      <c r="CG29" s="695"/>
      <c r="CH29" s="695"/>
      <c r="CI29" s="695"/>
      <c r="CJ29" s="695"/>
      <c r="CK29" s="695"/>
      <c r="CL29" s="695"/>
      <c r="CM29" s="695"/>
      <c r="CN29" s="695"/>
      <c r="CO29" s="695"/>
      <c r="CP29" s="695"/>
      <c r="CQ29" s="696"/>
      <c r="CR29" s="679">
        <v>
2022312</v>
      </c>
      <c r="CS29" s="715"/>
      <c r="CT29" s="715"/>
      <c r="CU29" s="715"/>
      <c r="CV29" s="715"/>
      <c r="CW29" s="715"/>
      <c r="CX29" s="715"/>
      <c r="CY29" s="716"/>
      <c r="CZ29" s="684">
        <v>
3.8</v>
      </c>
      <c r="DA29" s="713"/>
      <c r="DB29" s="713"/>
      <c r="DC29" s="717"/>
      <c r="DD29" s="688">
        <v>
1906017</v>
      </c>
      <c r="DE29" s="715"/>
      <c r="DF29" s="715"/>
      <c r="DG29" s="715"/>
      <c r="DH29" s="715"/>
      <c r="DI29" s="715"/>
      <c r="DJ29" s="715"/>
      <c r="DK29" s="716"/>
      <c r="DL29" s="688">
        <v>
1906017</v>
      </c>
      <c r="DM29" s="715"/>
      <c r="DN29" s="715"/>
      <c r="DO29" s="715"/>
      <c r="DP29" s="715"/>
      <c r="DQ29" s="715"/>
      <c r="DR29" s="715"/>
      <c r="DS29" s="715"/>
      <c r="DT29" s="715"/>
      <c r="DU29" s="715"/>
      <c r="DV29" s="716"/>
      <c r="DW29" s="684">
        <v>
6.1</v>
      </c>
      <c r="DX29" s="713"/>
      <c r="DY29" s="713"/>
      <c r="DZ29" s="713"/>
      <c r="EA29" s="713"/>
      <c r="EB29" s="713"/>
      <c r="EC29" s="714"/>
    </row>
    <row r="30" spans="2:133" ht="11.25" customHeight="1" x14ac:dyDescent="0.15">
      <c r="B30" s="676" t="s">
        <v>
314</v>
      </c>
      <c r="C30" s="677"/>
      <c r="D30" s="677"/>
      <c r="E30" s="677"/>
      <c r="F30" s="677"/>
      <c r="G30" s="677"/>
      <c r="H30" s="677"/>
      <c r="I30" s="677"/>
      <c r="J30" s="677"/>
      <c r="K30" s="677"/>
      <c r="L30" s="677"/>
      <c r="M30" s="677"/>
      <c r="N30" s="677"/>
      <c r="O30" s="677"/>
      <c r="P30" s="677"/>
      <c r="Q30" s="678"/>
      <c r="R30" s="679">
        <v>
1176809</v>
      </c>
      <c r="S30" s="680"/>
      <c r="T30" s="680"/>
      <c r="U30" s="680"/>
      <c r="V30" s="680"/>
      <c r="W30" s="680"/>
      <c r="X30" s="680"/>
      <c r="Y30" s="681"/>
      <c r="Z30" s="682">
        <v>
2.1</v>
      </c>
      <c r="AA30" s="682"/>
      <c r="AB30" s="682"/>
      <c r="AC30" s="682"/>
      <c r="AD30" s="683">
        <v>
47770</v>
      </c>
      <c r="AE30" s="683"/>
      <c r="AF30" s="683"/>
      <c r="AG30" s="683"/>
      <c r="AH30" s="683"/>
      <c r="AI30" s="683"/>
      <c r="AJ30" s="683"/>
      <c r="AK30" s="683"/>
      <c r="AL30" s="684">
        <v>
0.2</v>
      </c>
      <c r="AM30" s="685"/>
      <c r="AN30" s="685"/>
      <c r="AO30" s="686"/>
      <c r="AP30" s="727" t="s">
        <v>
315</v>
      </c>
      <c r="AQ30" s="728"/>
      <c r="AR30" s="728"/>
      <c r="AS30" s="728"/>
      <c r="AT30" s="733" t="s">
        <v>
316</v>
      </c>
      <c r="AU30" s="226"/>
      <c r="AV30" s="226"/>
      <c r="AW30" s="226"/>
      <c r="AX30" s="665" t="s">
        <v>
193</v>
      </c>
      <c r="AY30" s="666"/>
      <c r="AZ30" s="666"/>
      <c r="BA30" s="666"/>
      <c r="BB30" s="666"/>
      <c r="BC30" s="666"/>
      <c r="BD30" s="666"/>
      <c r="BE30" s="666"/>
      <c r="BF30" s="667"/>
      <c r="BG30" s="739">
        <v>
99.3</v>
      </c>
      <c r="BH30" s="740"/>
      <c r="BI30" s="740"/>
      <c r="BJ30" s="740"/>
      <c r="BK30" s="740"/>
      <c r="BL30" s="740"/>
      <c r="BM30" s="674">
        <v>
98.3</v>
      </c>
      <c r="BN30" s="740"/>
      <c r="BO30" s="740"/>
      <c r="BP30" s="740"/>
      <c r="BQ30" s="741"/>
      <c r="BR30" s="739">
        <v>
99.4</v>
      </c>
      <c r="BS30" s="740"/>
      <c r="BT30" s="740"/>
      <c r="BU30" s="740"/>
      <c r="BV30" s="740"/>
      <c r="BW30" s="740"/>
      <c r="BX30" s="674">
        <v>
98.3</v>
      </c>
      <c r="BY30" s="740"/>
      <c r="BZ30" s="740"/>
      <c r="CA30" s="740"/>
      <c r="CB30" s="741"/>
      <c r="CD30" s="744"/>
      <c r="CE30" s="745"/>
      <c r="CF30" s="694" t="s">
        <v>
317</v>
      </c>
      <c r="CG30" s="695"/>
      <c r="CH30" s="695"/>
      <c r="CI30" s="695"/>
      <c r="CJ30" s="695"/>
      <c r="CK30" s="695"/>
      <c r="CL30" s="695"/>
      <c r="CM30" s="695"/>
      <c r="CN30" s="695"/>
      <c r="CO30" s="695"/>
      <c r="CP30" s="695"/>
      <c r="CQ30" s="696"/>
      <c r="CR30" s="679">
        <v>
1904665</v>
      </c>
      <c r="CS30" s="680"/>
      <c r="CT30" s="680"/>
      <c r="CU30" s="680"/>
      <c r="CV30" s="680"/>
      <c r="CW30" s="680"/>
      <c r="CX30" s="680"/>
      <c r="CY30" s="681"/>
      <c r="CZ30" s="684">
        <v>
3.6</v>
      </c>
      <c r="DA30" s="713"/>
      <c r="DB30" s="713"/>
      <c r="DC30" s="717"/>
      <c r="DD30" s="688">
        <v>
1796434</v>
      </c>
      <c r="DE30" s="680"/>
      <c r="DF30" s="680"/>
      <c r="DG30" s="680"/>
      <c r="DH30" s="680"/>
      <c r="DI30" s="680"/>
      <c r="DJ30" s="680"/>
      <c r="DK30" s="681"/>
      <c r="DL30" s="688">
        <v>
1796434</v>
      </c>
      <c r="DM30" s="680"/>
      <c r="DN30" s="680"/>
      <c r="DO30" s="680"/>
      <c r="DP30" s="680"/>
      <c r="DQ30" s="680"/>
      <c r="DR30" s="680"/>
      <c r="DS30" s="680"/>
      <c r="DT30" s="680"/>
      <c r="DU30" s="680"/>
      <c r="DV30" s="681"/>
      <c r="DW30" s="684">
        <v>
5.7</v>
      </c>
      <c r="DX30" s="713"/>
      <c r="DY30" s="713"/>
      <c r="DZ30" s="713"/>
      <c r="EA30" s="713"/>
      <c r="EB30" s="713"/>
      <c r="EC30" s="714"/>
    </row>
    <row r="31" spans="2:133" ht="11.25" customHeight="1" x14ac:dyDescent="0.15">
      <c r="B31" s="676" t="s">
        <v>
318</v>
      </c>
      <c r="C31" s="677"/>
      <c r="D31" s="677"/>
      <c r="E31" s="677"/>
      <c r="F31" s="677"/>
      <c r="G31" s="677"/>
      <c r="H31" s="677"/>
      <c r="I31" s="677"/>
      <c r="J31" s="677"/>
      <c r="K31" s="677"/>
      <c r="L31" s="677"/>
      <c r="M31" s="677"/>
      <c r="N31" s="677"/>
      <c r="O31" s="677"/>
      <c r="P31" s="677"/>
      <c r="Q31" s="678"/>
      <c r="R31" s="679">
        <v>
64693</v>
      </c>
      <c r="S31" s="680"/>
      <c r="T31" s="680"/>
      <c r="U31" s="680"/>
      <c r="V31" s="680"/>
      <c r="W31" s="680"/>
      <c r="X31" s="680"/>
      <c r="Y31" s="681"/>
      <c r="Z31" s="682">
        <v>
0.1</v>
      </c>
      <c r="AA31" s="682"/>
      <c r="AB31" s="682"/>
      <c r="AC31" s="682"/>
      <c r="AD31" s="683" t="s">
        <v>
239</v>
      </c>
      <c r="AE31" s="683"/>
      <c r="AF31" s="683"/>
      <c r="AG31" s="683"/>
      <c r="AH31" s="683"/>
      <c r="AI31" s="683"/>
      <c r="AJ31" s="683"/>
      <c r="AK31" s="683"/>
      <c r="AL31" s="684" t="s">
        <v>
179</v>
      </c>
      <c r="AM31" s="685"/>
      <c r="AN31" s="685"/>
      <c r="AO31" s="686"/>
      <c r="AP31" s="729"/>
      <c r="AQ31" s="730"/>
      <c r="AR31" s="730"/>
      <c r="AS31" s="730"/>
      <c r="AT31" s="734"/>
      <c r="AU31" s="225" t="s">
        <v>
319</v>
      </c>
      <c r="AV31" s="225"/>
      <c r="AW31" s="225"/>
      <c r="AX31" s="676" t="s">
        <v>
320</v>
      </c>
      <c r="AY31" s="677"/>
      <c r="AZ31" s="677"/>
      <c r="BA31" s="677"/>
      <c r="BB31" s="677"/>
      <c r="BC31" s="677"/>
      <c r="BD31" s="677"/>
      <c r="BE31" s="677"/>
      <c r="BF31" s="678"/>
      <c r="BG31" s="736">
        <v>
98.9</v>
      </c>
      <c r="BH31" s="715"/>
      <c r="BI31" s="715"/>
      <c r="BJ31" s="715"/>
      <c r="BK31" s="715"/>
      <c r="BL31" s="715"/>
      <c r="BM31" s="685">
        <v>
97.2</v>
      </c>
      <c r="BN31" s="737"/>
      <c r="BO31" s="737"/>
      <c r="BP31" s="737"/>
      <c r="BQ31" s="738"/>
      <c r="BR31" s="736">
        <v>
99</v>
      </c>
      <c r="BS31" s="715"/>
      <c r="BT31" s="715"/>
      <c r="BU31" s="715"/>
      <c r="BV31" s="715"/>
      <c r="BW31" s="715"/>
      <c r="BX31" s="685">
        <v>
97.1</v>
      </c>
      <c r="BY31" s="737"/>
      <c r="BZ31" s="737"/>
      <c r="CA31" s="737"/>
      <c r="CB31" s="738"/>
      <c r="CD31" s="744"/>
      <c r="CE31" s="745"/>
      <c r="CF31" s="694" t="s">
        <v>
321</v>
      </c>
      <c r="CG31" s="695"/>
      <c r="CH31" s="695"/>
      <c r="CI31" s="695"/>
      <c r="CJ31" s="695"/>
      <c r="CK31" s="695"/>
      <c r="CL31" s="695"/>
      <c r="CM31" s="695"/>
      <c r="CN31" s="695"/>
      <c r="CO31" s="695"/>
      <c r="CP31" s="695"/>
      <c r="CQ31" s="696"/>
      <c r="CR31" s="679">
        <v>
117647</v>
      </c>
      <c r="CS31" s="715"/>
      <c r="CT31" s="715"/>
      <c r="CU31" s="715"/>
      <c r="CV31" s="715"/>
      <c r="CW31" s="715"/>
      <c r="CX31" s="715"/>
      <c r="CY31" s="716"/>
      <c r="CZ31" s="684">
        <v>
0.2</v>
      </c>
      <c r="DA31" s="713"/>
      <c r="DB31" s="713"/>
      <c r="DC31" s="717"/>
      <c r="DD31" s="688">
        <v>
109583</v>
      </c>
      <c r="DE31" s="715"/>
      <c r="DF31" s="715"/>
      <c r="DG31" s="715"/>
      <c r="DH31" s="715"/>
      <c r="DI31" s="715"/>
      <c r="DJ31" s="715"/>
      <c r="DK31" s="716"/>
      <c r="DL31" s="688">
        <v>
109583</v>
      </c>
      <c r="DM31" s="715"/>
      <c r="DN31" s="715"/>
      <c r="DO31" s="715"/>
      <c r="DP31" s="715"/>
      <c r="DQ31" s="715"/>
      <c r="DR31" s="715"/>
      <c r="DS31" s="715"/>
      <c r="DT31" s="715"/>
      <c r="DU31" s="715"/>
      <c r="DV31" s="716"/>
      <c r="DW31" s="684">
        <v>
0.4</v>
      </c>
      <c r="DX31" s="713"/>
      <c r="DY31" s="713"/>
      <c r="DZ31" s="713"/>
      <c r="EA31" s="713"/>
      <c r="EB31" s="713"/>
      <c r="EC31" s="714"/>
    </row>
    <row r="32" spans="2:133" ht="11.25" customHeight="1" x14ac:dyDescent="0.15">
      <c r="B32" s="676" t="s">
        <v>
322</v>
      </c>
      <c r="C32" s="677"/>
      <c r="D32" s="677"/>
      <c r="E32" s="677"/>
      <c r="F32" s="677"/>
      <c r="G32" s="677"/>
      <c r="H32" s="677"/>
      <c r="I32" s="677"/>
      <c r="J32" s="677"/>
      <c r="K32" s="677"/>
      <c r="L32" s="677"/>
      <c r="M32" s="677"/>
      <c r="N32" s="677"/>
      <c r="O32" s="677"/>
      <c r="P32" s="677"/>
      <c r="Q32" s="678"/>
      <c r="R32" s="679">
        <v>
1169537</v>
      </c>
      <c r="S32" s="680"/>
      <c r="T32" s="680"/>
      <c r="U32" s="680"/>
      <c r="V32" s="680"/>
      <c r="W32" s="680"/>
      <c r="X32" s="680"/>
      <c r="Y32" s="681"/>
      <c r="Z32" s="682">
        <v>
2.1</v>
      </c>
      <c r="AA32" s="682"/>
      <c r="AB32" s="682"/>
      <c r="AC32" s="682"/>
      <c r="AD32" s="683" t="s">
        <v>
248</v>
      </c>
      <c r="AE32" s="683"/>
      <c r="AF32" s="683"/>
      <c r="AG32" s="683"/>
      <c r="AH32" s="683"/>
      <c r="AI32" s="683"/>
      <c r="AJ32" s="683"/>
      <c r="AK32" s="683"/>
      <c r="AL32" s="684" t="s">
        <v>
248</v>
      </c>
      <c r="AM32" s="685"/>
      <c r="AN32" s="685"/>
      <c r="AO32" s="686"/>
      <c r="AP32" s="731"/>
      <c r="AQ32" s="732"/>
      <c r="AR32" s="732"/>
      <c r="AS32" s="732"/>
      <c r="AT32" s="735"/>
      <c r="AU32" s="227"/>
      <c r="AV32" s="227"/>
      <c r="AW32" s="227"/>
      <c r="AX32" s="724" t="s">
        <v>
323</v>
      </c>
      <c r="AY32" s="725"/>
      <c r="AZ32" s="725"/>
      <c r="BA32" s="725"/>
      <c r="BB32" s="725"/>
      <c r="BC32" s="725"/>
      <c r="BD32" s="725"/>
      <c r="BE32" s="725"/>
      <c r="BF32" s="726"/>
      <c r="BG32" s="748">
        <v>
99.6</v>
      </c>
      <c r="BH32" s="749"/>
      <c r="BI32" s="749"/>
      <c r="BJ32" s="749"/>
      <c r="BK32" s="749"/>
      <c r="BL32" s="749"/>
      <c r="BM32" s="750">
        <v>
99.1</v>
      </c>
      <c r="BN32" s="749"/>
      <c r="BO32" s="749"/>
      <c r="BP32" s="749"/>
      <c r="BQ32" s="751"/>
      <c r="BR32" s="748">
        <v>
99.7</v>
      </c>
      <c r="BS32" s="749"/>
      <c r="BT32" s="749"/>
      <c r="BU32" s="749"/>
      <c r="BV32" s="749"/>
      <c r="BW32" s="749"/>
      <c r="BX32" s="750">
        <v>
99.2</v>
      </c>
      <c r="BY32" s="749"/>
      <c r="BZ32" s="749"/>
      <c r="CA32" s="749"/>
      <c r="CB32" s="751"/>
      <c r="CD32" s="746"/>
      <c r="CE32" s="747"/>
      <c r="CF32" s="694" t="s">
        <v>
324</v>
      </c>
      <c r="CG32" s="695"/>
      <c r="CH32" s="695"/>
      <c r="CI32" s="695"/>
      <c r="CJ32" s="695"/>
      <c r="CK32" s="695"/>
      <c r="CL32" s="695"/>
      <c r="CM32" s="695"/>
      <c r="CN32" s="695"/>
      <c r="CO32" s="695"/>
      <c r="CP32" s="695"/>
      <c r="CQ32" s="696"/>
      <c r="CR32" s="679" t="s">
        <v>
248</v>
      </c>
      <c r="CS32" s="680"/>
      <c r="CT32" s="680"/>
      <c r="CU32" s="680"/>
      <c r="CV32" s="680"/>
      <c r="CW32" s="680"/>
      <c r="CX32" s="680"/>
      <c r="CY32" s="681"/>
      <c r="CZ32" s="684" t="s">
        <v>
179</v>
      </c>
      <c r="DA32" s="713"/>
      <c r="DB32" s="713"/>
      <c r="DC32" s="717"/>
      <c r="DD32" s="688" t="s">
        <v>
248</v>
      </c>
      <c r="DE32" s="680"/>
      <c r="DF32" s="680"/>
      <c r="DG32" s="680"/>
      <c r="DH32" s="680"/>
      <c r="DI32" s="680"/>
      <c r="DJ32" s="680"/>
      <c r="DK32" s="681"/>
      <c r="DL32" s="688" t="s">
        <v>
248</v>
      </c>
      <c r="DM32" s="680"/>
      <c r="DN32" s="680"/>
      <c r="DO32" s="680"/>
      <c r="DP32" s="680"/>
      <c r="DQ32" s="680"/>
      <c r="DR32" s="680"/>
      <c r="DS32" s="680"/>
      <c r="DT32" s="680"/>
      <c r="DU32" s="680"/>
      <c r="DV32" s="681"/>
      <c r="DW32" s="684" t="s">
        <v>
248</v>
      </c>
      <c r="DX32" s="713"/>
      <c r="DY32" s="713"/>
      <c r="DZ32" s="713"/>
      <c r="EA32" s="713"/>
      <c r="EB32" s="713"/>
      <c r="EC32" s="714"/>
    </row>
    <row r="33" spans="2:133" ht="11.25" customHeight="1" x14ac:dyDescent="0.15">
      <c r="B33" s="676" t="s">
        <v>
325</v>
      </c>
      <c r="C33" s="677"/>
      <c r="D33" s="677"/>
      <c r="E33" s="677"/>
      <c r="F33" s="677"/>
      <c r="G33" s="677"/>
      <c r="H33" s="677"/>
      <c r="I33" s="677"/>
      <c r="J33" s="677"/>
      <c r="K33" s="677"/>
      <c r="L33" s="677"/>
      <c r="M33" s="677"/>
      <c r="N33" s="677"/>
      <c r="O33" s="677"/>
      <c r="P33" s="677"/>
      <c r="Q33" s="678"/>
      <c r="R33" s="679">
        <v>
1567927</v>
      </c>
      <c r="S33" s="680"/>
      <c r="T33" s="680"/>
      <c r="U33" s="680"/>
      <c r="V33" s="680"/>
      <c r="W33" s="680"/>
      <c r="X33" s="680"/>
      <c r="Y33" s="681"/>
      <c r="Z33" s="682">
        <v>
2.9</v>
      </c>
      <c r="AA33" s="682"/>
      <c r="AB33" s="682"/>
      <c r="AC33" s="682"/>
      <c r="AD33" s="683" t="s">
        <v>
239</v>
      </c>
      <c r="AE33" s="683"/>
      <c r="AF33" s="683"/>
      <c r="AG33" s="683"/>
      <c r="AH33" s="683"/>
      <c r="AI33" s="683"/>
      <c r="AJ33" s="683"/>
      <c r="AK33" s="683"/>
      <c r="AL33" s="684" t="s">
        <v>
239</v>
      </c>
      <c r="AM33" s="685"/>
      <c r="AN33" s="685"/>
      <c r="AO33" s="686"/>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694" t="s">
        <v>
326</v>
      </c>
      <c r="CE33" s="695"/>
      <c r="CF33" s="695"/>
      <c r="CG33" s="695"/>
      <c r="CH33" s="695"/>
      <c r="CI33" s="695"/>
      <c r="CJ33" s="695"/>
      <c r="CK33" s="695"/>
      <c r="CL33" s="695"/>
      <c r="CM33" s="695"/>
      <c r="CN33" s="695"/>
      <c r="CO33" s="695"/>
      <c r="CP33" s="695"/>
      <c r="CQ33" s="696"/>
      <c r="CR33" s="679">
        <v>
25208623</v>
      </c>
      <c r="CS33" s="715"/>
      <c r="CT33" s="715"/>
      <c r="CU33" s="715"/>
      <c r="CV33" s="715"/>
      <c r="CW33" s="715"/>
      <c r="CX33" s="715"/>
      <c r="CY33" s="716"/>
      <c r="CZ33" s="684">
        <v>
47</v>
      </c>
      <c r="DA33" s="713"/>
      <c r="DB33" s="713"/>
      <c r="DC33" s="717"/>
      <c r="DD33" s="688">
        <v>
20673750</v>
      </c>
      <c r="DE33" s="715"/>
      <c r="DF33" s="715"/>
      <c r="DG33" s="715"/>
      <c r="DH33" s="715"/>
      <c r="DI33" s="715"/>
      <c r="DJ33" s="715"/>
      <c r="DK33" s="716"/>
      <c r="DL33" s="688">
        <v>
14699932</v>
      </c>
      <c r="DM33" s="715"/>
      <c r="DN33" s="715"/>
      <c r="DO33" s="715"/>
      <c r="DP33" s="715"/>
      <c r="DQ33" s="715"/>
      <c r="DR33" s="715"/>
      <c r="DS33" s="715"/>
      <c r="DT33" s="715"/>
      <c r="DU33" s="715"/>
      <c r="DV33" s="716"/>
      <c r="DW33" s="684">
        <v>
47</v>
      </c>
      <c r="DX33" s="713"/>
      <c r="DY33" s="713"/>
      <c r="DZ33" s="713"/>
      <c r="EA33" s="713"/>
      <c r="EB33" s="713"/>
      <c r="EC33" s="714"/>
    </row>
    <row r="34" spans="2:133" ht="11.25" customHeight="1" x14ac:dyDescent="0.15">
      <c r="B34" s="676" t="s">
        <v>
327</v>
      </c>
      <c r="C34" s="677"/>
      <c r="D34" s="677"/>
      <c r="E34" s="677"/>
      <c r="F34" s="677"/>
      <c r="G34" s="677"/>
      <c r="H34" s="677"/>
      <c r="I34" s="677"/>
      <c r="J34" s="677"/>
      <c r="K34" s="677"/>
      <c r="L34" s="677"/>
      <c r="M34" s="677"/>
      <c r="N34" s="677"/>
      <c r="O34" s="677"/>
      <c r="P34" s="677"/>
      <c r="Q34" s="678"/>
      <c r="R34" s="679">
        <v>
441740</v>
      </c>
      <c r="S34" s="680"/>
      <c r="T34" s="680"/>
      <c r="U34" s="680"/>
      <c r="V34" s="680"/>
      <c r="W34" s="680"/>
      <c r="X34" s="680"/>
      <c r="Y34" s="681"/>
      <c r="Z34" s="682">
        <v>
0.8</v>
      </c>
      <c r="AA34" s="682"/>
      <c r="AB34" s="682"/>
      <c r="AC34" s="682"/>
      <c r="AD34" s="683">
        <v>
9104</v>
      </c>
      <c r="AE34" s="683"/>
      <c r="AF34" s="683"/>
      <c r="AG34" s="683"/>
      <c r="AH34" s="683"/>
      <c r="AI34" s="683"/>
      <c r="AJ34" s="683"/>
      <c r="AK34" s="683"/>
      <c r="AL34" s="684">
        <v>
0</v>
      </c>
      <c r="AM34" s="685"/>
      <c r="AN34" s="685"/>
      <c r="AO34" s="686"/>
      <c r="AP34" s="230"/>
      <c r="AQ34" s="658" t="s">
        <v>
328</v>
      </c>
      <c r="AR34" s="659"/>
      <c r="AS34" s="659"/>
      <c r="AT34" s="659"/>
      <c r="AU34" s="659"/>
      <c r="AV34" s="659"/>
      <c r="AW34" s="659"/>
      <c r="AX34" s="659"/>
      <c r="AY34" s="659"/>
      <c r="AZ34" s="659"/>
      <c r="BA34" s="659"/>
      <c r="BB34" s="659"/>
      <c r="BC34" s="659"/>
      <c r="BD34" s="659"/>
      <c r="BE34" s="659"/>
      <c r="BF34" s="660"/>
      <c r="BG34" s="658" t="s">
        <v>
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330</v>
      </c>
      <c r="CE34" s="695"/>
      <c r="CF34" s="695"/>
      <c r="CG34" s="695"/>
      <c r="CH34" s="695"/>
      <c r="CI34" s="695"/>
      <c r="CJ34" s="695"/>
      <c r="CK34" s="695"/>
      <c r="CL34" s="695"/>
      <c r="CM34" s="695"/>
      <c r="CN34" s="695"/>
      <c r="CO34" s="695"/>
      <c r="CP34" s="695"/>
      <c r="CQ34" s="696"/>
      <c r="CR34" s="679">
        <v>
9723838</v>
      </c>
      <c r="CS34" s="680"/>
      <c r="CT34" s="680"/>
      <c r="CU34" s="680"/>
      <c r="CV34" s="680"/>
      <c r="CW34" s="680"/>
      <c r="CX34" s="680"/>
      <c r="CY34" s="681"/>
      <c r="CZ34" s="684">
        <v>
18.100000000000001</v>
      </c>
      <c r="DA34" s="713"/>
      <c r="DB34" s="713"/>
      <c r="DC34" s="717"/>
      <c r="DD34" s="688">
        <v>
8093365</v>
      </c>
      <c r="DE34" s="680"/>
      <c r="DF34" s="680"/>
      <c r="DG34" s="680"/>
      <c r="DH34" s="680"/>
      <c r="DI34" s="680"/>
      <c r="DJ34" s="680"/>
      <c r="DK34" s="681"/>
      <c r="DL34" s="688">
        <v>
7323577</v>
      </c>
      <c r="DM34" s="680"/>
      <c r="DN34" s="680"/>
      <c r="DO34" s="680"/>
      <c r="DP34" s="680"/>
      <c r="DQ34" s="680"/>
      <c r="DR34" s="680"/>
      <c r="DS34" s="680"/>
      <c r="DT34" s="680"/>
      <c r="DU34" s="680"/>
      <c r="DV34" s="681"/>
      <c r="DW34" s="684">
        <v>
23.4</v>
      </c>
      <c r="DX34" s="713"/>
      <c r="DY34" s="713"/>
      <c r="DZ34" s="713"/>
      <c r="EA34" s="713"/>
      <c r="EB34" s="713"/>
      <c r="EC34" s="714"/>
    </row>
    <row r="35" spans="2:133" ht="11.25" customHeight="1" x14ac:dyDescent="0.15">
      <c r="B35" s="676" t="s">
        <v>
331</v>
      </c>
      <c r="C35" s="677"/>
      <c r="D35" s="677"/>
      <c r="E35" s="677"/>
      <c r="F35" s="677"/>
      <c r="G35" s="677"/>
      <c r="H35" s="677"/>
      <c r="I35" s="677"/>
      <c r="J35" s="677"/>
      <c r="K35" s="677"/>
      <c r="L35" s="677"/>
      <c r="M35" s="677"/>
      <c r="N35" s="677"/>
      <c r="O35" s="677"/>
      <c r="P35" s="677"/>
      <c r="Q35" s="678"/>
      <c r="R35" s="679">
        <v>
571100</v>
      </c>
      <c r="S35" s="680"/>
      <c r="T35" s="680"/>
      <c r="U35" s="680"/>
      <c r="V35" s="680"/>
      <c r="W35" s="680"/>
      <c r="X35" s="680"/>
      <c r="Y35" s="681"/>
      <c r="Z35" s="682">
        <v>
1</v>
      </c>
      <c r="AA35" s="682"/>
      <c r="AB35" s="682"/>
      <c r="AC35" s="682"/>
      <c r="AD35" s="683" t="s">
        <v>
179</v>
      </c>
      <c r="AE35" s="683"/>
      <c r="AF35" s="683"/>
      <c r="AG35" s="683"/>
      <c r="AH35" s="683"/>
      <c r="AI35" s="683"/>
      <c r="AJ35" s="683"/>
      <c r="AK35" s="683"/>
      <c r="AL35" s="684" t="s">
        <v>
239</v>
      </c>
      <c r="AM35" s="685"/>
      <c r="AN35" s="685"/>
      <c r="AO35" s="686"/>
      <c r="AP35" s="230"/>
      <c r="AQ35" s="752" t="s">
        <v>
332</v>
      </c>
      <c r="AR35" s="753"/>
      <c r="AS35" s="753"/>
      <c r="AT35" s="753"/>
      <c r="AU35" s="753"/>
      <c r="AV35" s="753"/>
      <c r="AW35" s="753"/>
      <c r="AX35" s="753"/>
      <c r="AY35" s="754"/>
      <c r="AZ35" s="668">
        <v>
5158992</v>
      </c>
      <c r="BA35" s="669"/>
      <c r="BB35" s="669"/>
      <c r="BC35" s="669"/>
      <c r="BD35" s="669"/>
      <c r="BE35" s="669"/>
      <c r="BF35" s="755"/>
      <c r="BG35" s="690" t="s">
        <v>
333</v>
      </c>
      <c r="BH35" s="691"/>
      <c r="BI35" s="691"/>
      <c r="BJ35" s="691"/>
      <c r="BK35" s="691"/>
      <c r="BL35" s="691"/>
      <c r="BM35" s="691"/>
      <c r="BN35" s="691"/>
      <c r="BO35" s="691"/>
      <c r="BP35" s="691"/>
      <c r="BQ35" s="691"/>
      <c r="BR35" s="691"/>
      <c r="BS35" s="691"/>
      <c r="BT35" s="691"/>
      <c r="BU35" s="692"/>
      <c r="BV35" s="668">
        <v>
350908</v>
      </c>
      <c r="BW35" s="669"/>
      <c r="BX35" s="669"/>
      <c r="BY35" s="669"/>
      <c r="BZ35" s="669"/>
      <c r="CA35" s="669"/>
      <c r="CB35" s="755"/>
      <c r="CD35" s="694" t="s">
        <v>
334</v>
      </c>
      <c r="CE35" s="695"/>
      <c r="CF35" s="695"/>
      <c r="CG35" s="695"/>
      <c r="CH35" s="695"/>
      <c r="CI35" s="695"/>
      <c r="CJ35" s="695"/>
      <c r="CK35" s="695"/>
      <c r="CL35" s="695"/>
      <c r="CM35" s="695"/>
      <c r="CN35" s="695"/>
      <c r="CO35" s="695"/>
      <c r="CP35" s="695"/>
      <c r="CQ35" s="696"/>
      <c r="CR35" s="679">
        <v>
284847</v>
      </c>
      <c r="CS35" s="715"/>
      <c r="CT35" s="715"/>
      <c r="CU35" s="715"/>
      <c r="CV35" s="715"/>
      <c r="CW35" s="715"/>
      <c r="CX35" s="715"/>
      <c r="CY35" s="716"/>
      <c r="CZ35" s="684">
        <v>
0.5</v>
      </c>
      <c r="DA35" s="713"/>
      <c r="DB35" s="713"/>
      <c r="DC35" s="717"/>
      <c r="DD35" s="688">
        <v>
274500</v>
      </c>
      <c r="DE35" s="715"/>
      <c r="DF35" s="715"/>
      <c r="DG35" s="715"/>
      <c r="DH35" s="715"/>
      <c r="DI35" s="715"/>
      <c r="DJ35" s="715"/>
      <c r="DK35" s="716"/>
      <c r="DL35" s="688">
        <v>
274500</v>
      </c>
      <c r="DM35" s="715"/>
      <c r="DN35" s="715"/>
      <c r="DO35" s="715"/>
      <c r="DP35" s="715"/>
      <c r="DQ35" s="715"/>
      <c r="DR35" s="715"/>
      <c r="DS35" s="715"/>
      <c r="DT35" s="715"/>
      <c r="DU35" s="715"/>
      <c r="DV35" s="716"/>
      <c r="DW35" s="684">
        <v>
0.9</v>
      </c>
      <c r="DX35" s="713"/>
      <c r="DY35" s="713"/>
      <c r="DZ35" s="713"/>
      <c r="EA35" s="713"/>
      <c r="EB35" s="713"/>
      <c r="EC35" s="714"/>
    </row>
    <row r="36" spans="2:133" ht="11.25" customHeight="1" x14ac:dyDescent="0.15">
      <c r="B36" s="676" t="s">
        <v>
335</v>
      </c>
      <c r="C36" s="677"/>
      <c r="D36" s="677"/>
      <c r="E36" s="677"/>
      <c r="F36" s="677"/>
      <c r="G36" s="677"/>
      <c r="H36" s="677"/>
      <c r="I36" s="677"/>
      <c r="J36" s="677"/>
      <c r="K36" s="677"/>
      <c r="L36" s="677"/>
      <c r="M36" s="677"/>
      <c r="N36" s="677"/>
      <c r="O36" s="677"/>
      <c r="P36" s="677"/>
      <c r="Q36" s="678"/>
      <c r="R36" s="679" t="s">
        <v>
239</v>
      </c>
      <c r="S36" s="680"/>
      <c r="T36" s="680"/>
      <c r="U36" s="680"/>
      <c r="V36" s="680"/>
      <c r="W36" s="680"/>
      <c r="X36" s="680"/>
      <c r="Y36" s="681"/>
      <c r="Z36" s="682" t="s">
        <v>
239</v>
      </c>
      <c r="AA36" s="682"/>
      <c r="AB36" s="682"/>
      <c r="AC36" s="682"/>
      <c r="AD36" s="683" t="s">
        <v>
239</v>
      </c>
      <c r="AE36" s="683"/>
      <c r="AF36" s="683"/>
      <c r="AG36" s="683"/>
      <c r="AH36" s="683"/>
      <c r="AI36" s="683"/>
      <c r="AJ36" s="683"/>
      <c r="AK36" s="683"/>
      <c r="AL36" s="684" t="s">
        <v>
248</v>
      </c>
      <c r="AM36" s="685"/>
      <c r="AN36" s="685"/>
      <c r="AO36" s="686"/>
      <c r="AQ36" s="756" t="s">
        <v>
336</v>
      </c>
      <c r="AR36" s="757"/>
      <c r="AS36" s="757"/>
      <c r="AT36" s="757"/>
      <c r="AU36" s="757"/>
      <c r="AV36" s="757"/>
      <c r="AW36" s="757"/>
      <c r="AX36" s="757"/>
      <c r="AY36" s="758"/>
      <c r="AZ36" s="679">
        <v>
355153</v>
      </c>
      <c r="BA36" s="680"/>
      <c r="BB36" s="680"/>
      <c r="BC36" s="680"/>
      <c r="BD36" s="715"/>
      <c r="BE36" s="715"/>
      <c r="BF36" s="738"/>
      <c r="BG36" s="694" t="s">
        <v>
337</v>
      </c>
      <c r="BH36" s="695"/>
      <c r="BI36" s="695"/>
      <c r="BJ36" s="695"/>
      <c r="BK36" s="695"/>
      <c r="BL36" s="695"/>
      <c r="BM36" s="695"/>
      <c r="BN36" s="695"/>
      <c r="BO36" s="695"/>
      <c r="BP36" s="695"/>
      <c r="BQ36" s="695"/>
      <c r="BR36" s="695"/>
      <c r="BS36" s="695"/>
      <c r="BT36" s="695"/>
      <c r="BU36" s="696"/>
      <c r="BV36" s="679">
        <v>
-578807</v>
      </c>
      <c r="BW36" s="680"/>
      <c r="BX36" s="680"/>
      <c r="BY36" s="680"/>
      <c r="BZ36" s="680"/>
      <c r="CA36" s="680"/>
      <c r="CB36" s="689"/>
      <c r="CD36" s="694" t="s">
        <v>
338</v>
      </c>
      <c r="CE36" s="695"/>
      <c r="CF36" s="695"/>
      <c r="CG36" s="695"/>
      <c r="CH36" s="695"/>
      <c r="CI36" s="695"/>
      <c r="CJ36" s="695"/>
      <c r="CK36" s="695"/>
      <c r="CL36" s="695"/>
      <c r="CM36" s="695"/>
      <c r="CN36" s="695"/>
      <c r="CO36" s="695"/>
      <c r="CP36" s="695"/>
      <c r="CQ36" s="696"/>
      <c r="CR36" s="679">
        <v>
6692622</v>
      </c>
      <c r="CS36" s="680"/>
      <c r="CT36" s="680"/>
      <c r="CU36" s="680"/>
      <c r="CV36" s="680"/>
      <c r="CW36" s="680"/>
      <c r="CX36" s="680"/>
      <c r="CY36" s="681"/>
      <c r="CZ36" s="684">
        <v>
12.5</v>
      </c>
      <c r="DA36" s="713"/>
      <c r="DB36" s="713"/>
      <c r="DC36" s="717"/>
      <c r="DD36" s="688">
        <v>
4460483</v>
      </c>
      <c r="DE36" s="680"/>
      <c r="DF36" s="680"/>
      <c r="DG36" s="680"/>
      <c r="DH36" s="680"/>
      <c r="DI36" s="680"/>
      <c r="DJ36" s="680"/>
      <c r="DK36" s="681"/>
      <c r="DL36" s="688">
        <v>
3941900</v>
      </c>
      <c r="DM36" s="680"/>
      <c r="DN36" s="680"/>
      <c r="DO36" s="680"/>
      <c r="DP36" s="680"/>
      <c r="DQ36" s="680"/>
      <c r="DR36" s="680"/>
      <c r="DS36" s="680"/>
      <c r="DT36" s="680"/>
      <c r="DU36" s="680"/>
      <c r="DV36" s="681"/>
      <c r="DW36" s="684">
        <v>
12.6</v>
      </c>
      <c r="DX36" s="713"/>
      <c r="DY36" s="713"/>
      <c r="DZ36" s="713"/>
      <c r="EA36" s="713"/>
      <c r="EB36" s="713"/>
      <c r="EC36" s="714"/>
    </row>
    <row r="37" spans="2:133" ht="11.25" customHeight="1" x14ac:dyDescent="0.15">
      <c r="B37" s="676" t="s">
        <v>
339</v>
      </c>
      <c r="C37" s="677"/>
      <c r="D37" s="677"/>
      <c r="E37" s="677"/>
      <c r="F37" s="677"/>
      <c r="G37" s="677"/>
      <c r="H37" s="677"/>
      <c r="I37" s="677"/>
      <c r="J37" s="677"/>
      <c r="K37" s="677"/>
      <c r="L37" s="677"/>
      <c r="M37" s="677"/>
      <c r="N37" s="677"/>
      <c r="O37" s="677"/>
      <c r="P37" s="677"/>
      <c r="Q37" s="678"/>
      <c r="R37" s="679" t="s">
        <v>
239</v>
      </c>
      <c r="S37" s="680"/>
      <c r="T37" s="680"/>
      <c r="U37" s="680"/>
      <c r="V37" s="680"/>
      <c r="W37" s="680"/>
      <c r="X37" s="680"/>
      <c r="Y37" s="681"/>
      <c r="Z37" s="682" t="s">
        <v>
248</v>
      </c>
      <c r="AA37" s="682"/>
      <c r="AB37" s="682"/>
      <c r="AC37" s="682"/>
      <c r="AD37" s="683" t="s">
        <v>
239</v>
      </c>
      <c r="AE37" s="683"/>
      <c r="AF37" s="683"/>
      <c r="AG37" s="683"/>
      <c r="AH37" s="683"/>
      <c r="AI37" s="683"/>
      <c r="AJ37" s="683"/>
      <c r="AK37" s="683"/>
      <c r="AL37" s="684" t="s">
        <v>
179</v>
      </c>
      <c r="AM37" s="685"/>
      <c r="AN37" s="685"/>
      <c r="AO37" s="686"/>
      <c r="AQ37" s="756" t="s">
        <v>
340</v>
      </c>
      <c r="AR37" s="757"/>
      <c r="AS37" s="757"/>
      <c r="AT37" s="757"/>
      <c r="AU37" s="757"/>
      <c r="AV37" s="757"/>
      <c r="AW37" s="757"/>
      <c r="AX37" s="757"/>
      <c r="AY37" s="758"/>
      <c r="AZ37" s="679" t="s">
        <v>
248</v>
      </c>
      <c r="BA37" s="680"/>
      <c r="BB37" s="680"/>
      <c r="BC37" s="680"/>
      <c r="BD37" s="715"/>
      <c r="BE37" s="715"/>
      <c r="BF37" s="738"/>
      <c r="BG37" s="694" t="s">
        <v>
341</v>
      </c>
      <c r="BH37" s="695"/>
      <c r="BI37" s="695"/>
      <c r="BJ37" s="695"/>
      <c r="BK37" s="695"/>
      <c r="BL37" s="695"/>
      <c r="BM37" s="695"/>
      <c r="BN37" s="695"/>
      <c r="BO37" s="695"/>
      <c r="BP37" s="695"/>
      <c r="BQ37" s="695"/>
      <c r="BR37" s="695"/>
      <c r="BS37" s="695"/>
      <c r="BT37" s="695"/>
      <c r="BU37" s="696"/>
      <c r="BV37" s="679">
        <v>
22738</v>
      </c>
      <c r="BW37" s="680"/>
      <c r="BX37" s="680"/>
      <c r="BY37" s="680"/>
      <c r="BZ37" s="680"/>
      <c r="CA37" s="680"/>
      <c r="CB37" s="689"/>
      <c r="CD37" s="694" t="s">
        <v>
342</v>
      </c>
      <c r="CE37" s="695"/>
      <c r="CF37" s="695"/>
      <c r="CG37" s="695"/>
      <c r="CH37" s="695"/>
      <c r="CI37" s="695"/>
      <c r="CJ37" s="695"/>
      <c r="CK37" s="695"/>
      <c r="CL37" s="695"/>
      <c r="CM37" s="695"/>
      <c r="CN37" s="695"/>
      <c r="CO37" s="695"/>
      <c r="CP37" s="695"/>
      <c r="CQ37" s="696"/>
      <c r="CR37" s="679">
        <v>
1105231</v>
      </c>
      <c r="CS37" s="715"/>
      <c r="CT37" s="715"/>
      <c r="CU37" s="715"/>
      <c r="CV37" s="715"/>
      <c r="CW37" s="715"/>
      <c r="CX37" s="715"/>
      <c r="CY37" s="716"/>
      <c r="CZ37" s="684">
        <v>
2.1</v>
      </c>
      <c r="DA37" s="713"/>
      <c r="DB37" s="713"/>
      <c r="DC37" s="717"/>
      <c r="DD37" s="688">
        <v>
725916</v>
      </c>
      <c r="DE37" s="715"/>
      <c r="DF37" s="715"/>
      <c r="DG37" s="715"/>
      <c r="DH37" s="715"/>
      <c r="DI37" s="715"/>
      <c r="DJ37" s="715"/>
      <c r="DK37" s="716"/>
      <c r="DL37" s="688">
        <v>
685623</v>
      </c>
      <c r="DM37" s="715"/>
      <c r="DN37" s="715"/>
      <c r="DO37" s="715"/>
      <c r="DP37" s="715"/>
      <c r="DQ37" s="715"/>
      <c r="DR37" s="715"/>
      <c r="DS37" s="715"/>
      <c r="DT37" s="715"/>
      <c r="DU37" s="715"/>
      <c r="DV37" s="716"/>
      <c r="DW37" s="684">
        <v>
2.2000000000000002</v>
      </c>
      <c r="DX37" s="713"/>
      <c r="DY37" s="713"/>
      <c r="DZ37" s="713"/>
      <c r="EA37" s="713"/>
      <c r="EB37" s="713"/>
      <c r="EC37" s="714"/>
    </row>
    <row r="38" spans="2:133" ht="11.25" customHeight="1" x14ac:dyDescent="0.15">
      <c r="B38" s="724" t="s">
        <v>
343</v>
      </c>
      <c r="C38" s="725"/>
      <c r="D38" s="725"/>
      <c r="E38" s="725"/>
      <c r="F38" s="725"/>
      <c r="G38" s="725"/>
      <c r="H38" s="725"/>
      <c r="I38" s="725"/>
      <c r="J38" s="725"/>
      <c r="K38" s="725"/>
      <c r="L38" s="725"/>
      <c r="M38" s="725"/>
      <c r="N38" s="725"/>
      <c r="O38" s="725"/>
      <c r="P38" s="725"/>
      <c r="Q38" s="726"/>
      <c r="R38" s="759">
        <v>
54929814</v>
      </c>
      <c r="S38" s="760"/>
      <c r="T38" s="760"/>
      <c r="U38" s="760"/>
      <c r="V38" s="760"/>
      <c r="W38" s="760"/>
      <c r="X38" s="760"/>
      <c r="Y38" s="761"/>
      <c r="Z38" s="762">
        <v>
100</v>
      </c>
      <c r="AA38" s="762"/>
      <c r="AB38" s="762"/>
      <c r="AC38" s="762"/>
      <c r="AD38" s="763">
        <v>
31265341</v>
      </c>
      <c r="AE38" s="763"/>
      <c r="AF38" s="763"/>
      <c r="AG38" s="763"/>
      <c r="AH38" s="763"/>
      <c r="AI38" s="763"/>
      <c r="AJ38" s="763"/>
      <c r="AK38" s="763"/>
      <c r="AL38" s="764">
        <v>
100</v>
      </c>
      <c r="AM38" s="750"/>
      <c r="AN38" s="750"/>
      <c r="AO38" s="765"/>
      <c r="AQ38" s="756" t="s">
        <v>
344</v>
      </c>
      <c r="AR38" s="757"/>
      <c r="AS38" s="757"/>
      <c r="AT38" s="757"/>
      <c r="AU38" s="757"/>
      <c r="AV38" s="757"/>
      <c r="AW38" s="757"/>
      <c r="AX38" s="757"/>
      <c r="AY38" s="758"/>
      <c r="AZ38" s="679" t="s">
        <v>
248</v>
      </c>
      <c r="BA38" s="680"/>
      <c r="BB38" s="680"/>
      <c r="BC38" s="680"/>
      <c r="BD38" s="715"/>
      <c r="BE38" s="715"/>
      <c r="BF38" s="738"/>
      <c r="BG38" s="694" t="s">
        <v>
345</v>
      </c>
      <c r="BH38" s="695"/>
      <c r="BI38" s="695"/>
      <c r="BJ38" s="695"/>
      <c r="BK38" s="695"/>
      <c r="BL38" s="695"/>
      <c r="BM38" s="695"/>
      <c r="BN38" s="695"/>
      <c r="BO38" s="695"/>
      <c r="BP38" s="695"/>
      <c r="BQ38" s="695"/>
      <c r="BR38" s="695"/>
      <c r="BS38" s="695"/>
      <c r="BT38" s="695"/>
      <c r="BU38" s="696"/>
      <c r="BV38" s="679">
        <v>
33781</v>
      </c>
      <c r="BW38" s="680"/>
      <c r="BX38" s="680"/>
      <c r="BY38" s="680"/>
      <c r="BZ38" s="680"/>
      <c r="CA38" s="680"/>
      <c r="CB38" s="689"/>
      <c r="CD38" s="694" t="s">
        <v>
346</v>
      </c>
      <c r="CE38" s="695"/>
      <c r="CF38" s="695"/>
      <c r="CG38" s="695"/>
      <c r="CH38" s="695"/>
      <c r="CI38" s="695"/>
      <c r="CJ38" s="695"/>
      <c r="CK38" s="695"/>
      <c r="CL38" s="695"/>
      <c r="CM38" s="695"/>
      <c r="CN38" s="695"/>
      <c r="CO38" s="695"/>
      <c r="CP38" s="695"/>
      <c r="CQ38" s="696"/>
      <c r="CR38" s="679">
        <v>
4803839</v>
      </c>
      <c r="CS38" s="680"/>
      <c r="CT38" s="680"/>
      <c r="CU38" s="680"/>
      <c r="CV38" s="680"/>
      <c r="CW38" s="680"/>
      <c r="CX38" s="680"/>
      <c r="CY38" s="681"/>
      <c r="CZ38" s="684">
        <v>
9</v>
      </c>
      <c r="DA38" s="713"/>
      <c r="DB38" s="713"/>
      <c r="DC38" s="717"/>
      <c r="DD38" s="688">
        <v>
4204841</v>
      </c>
      <c r="DE38" s="680"/>
      <c r="DF38" s="680"/>
      <c r="DG38" s="680"/>
      <c r="DH38" s="680"/>
      <c r="DI38" s="680"/>
      <c r="DJ38" s="680"/>
      <c r="DK38" s="681"/>
      <c r="DL38" s="688">
        <v>
3159955</v>
      </c>
      <c r="DM38" s="680"/>
      <c r="DN38" s="680"/>
      <c r="DO38" s="680"/>
      <c r="DP38" s="680"/>
      <c r="DQ38" s="680"/>
      <c r="DR38" s="680"/>
      <c r="DS38" s="680"/>
      <c r="DT38" s="680"/>
      <c r="DU38" s="680"/>
      <c r="DV38" s="681"/>
      <c r="DW38" s="684">
        <v>
10.1</v>
      </c>
      <c r="DX38" s="713"/>
      <c r="DY38" s="713"/>
      <c r="DZ38" s="713"/>
      <c r="EA38" s="713"/>
      <c r="EB38" s="713"/>
      <c r="EC38" s="714"/>
    </row>
    <row r="39" spans="2:133" ht="11.25" customHeight="1" x14ac:dyDescent="0.15">
      <c r="AQ39" s="756" t="s">
        <v>
347</v>
      </c>
      <c r="AR39" s="757"/>
      <c r="AS39" s="757"/>
      <c r="AT39" s="757"/>
      <c r="AU39" s="757"/>
      <c r="AV39" s="757"/>
      <c r="AW39" s="757"/>
      <c r="AX39" s="757"/>
      <c r="AY39" s="758"/>
      <c r="AZ39" s="679" t="s">
        <v>
179</v>
      </c>
      <c r="BA39" s="680"/>
      <c r="BB39" s="680"/>
      <c r="BC39" s="680"/>
      <c r="BD39" s="715"/>
      <c r="BE39" s="715"/>
      <c r="BF39" s="738"/>
      <c r="BG39" s="770" t="s">
        <v>
348</v>
      </c>
      <c r="BH39" s="771"/>
      <c r="BI39" s="771"/>
      <c r="BJ39" s="771"/>
      <c r="BK39" s="771"/>
      <c r="BL39" s="231"/>
      <c r="BM39" s="695" t="s">
        <v>
349</v>
      </c>
      <c r="BN39" s="695"/>
      <c r="BO39" s="695"/>
      <c r="BP39" s="695"/>
      <c r="BQ39" s="695"/>
      <c r="BR39" s="695"/>
      <c r="BS39" s="695"/>
      <c r="BT39" s="695"/>
      <c r="BU39" s="696"/>
      <c r="BV39" s="679">
        <v>
88</v>
      </c>
      <c r="BW39" s="680"/>
      <c r="BX39" s="680"/>
      <c r="BY39" s="680"/>
      <c r="BZ39" s="680"/>
      <c r="CA39" s="680"/>
      <c r="CB39" s="689"/>
      <c r="CD39" s="694" t="s">
        <v>
350</v>
      </c>
      <c r="CE39" s="695"/>
      <c r="CF39" s="695"/>
      <c r="CG39" s="695"/>
      <c r="CH39" s="695"/>
      <c r="CI39" s="695"/>
      <c r="CJ39" s="695"/>
      <c r="CK39" s="695"/>
      <c r="CL39" s="695"/>
      <c r="CM39" s="695"/>
      <c r="CN39" s="695"/>
      <c r="CO39" s="695"/>
      <c r="CP39" s="695"/>
      <c r="CQ39" s="696"/>
      <c r="CR39" s="679">
        <v>
3703477</v>
      </c>
      <c r="CS39" s="715"/>
      <c r="CT39" s="715"/>
      <c r="CU39" s="715"/>
      <c r="CV39" s="715"/>
      <c r="CW39" s="715"/>
      <c r="CX39" s="715"/>
      <c r="CY39" s="716"/>
      <c r="CZ39" s="684">
        <v>
6.9</v>
      </c>
      <c r="DA39" s="713"/>
      <c r="DB39" s="713"/>
      <c r="DC39" s="717"/>
      <c r="DD39" s="688">
        <v>
3640561</v>
      </c>
      <c r="DE39" s="715"/>
      <c r="DF39" s="715"/>
      <c r="DG39" s="715"/>
      <c r="DH39" s="715"/>
      <c r="DI39" s="715"/>
      <c r="DJ39" s="715"/>
      <c r="DK39" s="716"/>
      <c r="DL39" s="688" t="s">
        <v>
248</v>
      </c>
      <c r="DM39" s="715"/>
      <c r="DN39" s="715"/>
      <c r="DO39" s="715"/>
      <c r="DP39" s="715"/>
      <c r="DQ39" s="715"/>
      <c r="DR39" s="715"/>
      <c r="DS39" s="715"/>
      <c r="DT39" s="715"/>
      <c r="DU39" s="715"/>
      <c r="DV39" s="716"/>
      <c r="DW39" s="684" t="s">
        <v>
239</v>
      </c>
      <c r="DX39" s="713"/>
      <c r="DY39" s="713"/>
      <c r="DZ39" s="713"/>
      <c r="EA39" s="713"/>
      <c r="EB39" s="713"/>
      <c r="EC39" s="714"/>
    </row>
    <row r="40" spans="2:133" ht="11.25" customHeight="1" x14ac:dyDescent="0.15">
      <c r="AQ40" s="756" t="s">
        <v>
351</v>
      </c>
      <c r="AR40" s="757"/>
      <c r="AS40" s="757"/>
      <c r="AT40" s="757"/>
      <c r="AU40" s="757"/>
      <c r="AV40" s="757"/>
      <c r="AW40" s="757"/>
      <c r="AX40" s="757"/>
      <c r="AY40" s="758"/>
      <c r="AZ40" s="679">
        <v>
1754218</v>
      </c>
      <c r="BA40" s="680"/>
      <c r="BB40" s="680"/>
      <c r="BC40" s="680"/>
      <c r="BD40" s="715"/>
      <c r="BE40" s="715"/>
      <c r="BF40" s="738"/>
      <c r="BG40" s="770"/>
      <c r="BH40" s="771"/>
      <c r="BI40" s="771"/>
      <c r="BJ40" s="771"/>
      <c r="BK40" s="771"/>
      <c r="BL40" s="231"/>
      <c r="BM40" s="695" t="s">
        <v>
352</v>
      </c>
      <c r="BN40" s="695"/>
      <c r="BO40" s="695"/>
      <c r="BP40" s="695"/>
      <c r="BQ40" s="695"/>
      <c r="BR40" s="695"/>
      <c r="BS40" s="695"/>
      <c r="BT40" s="695"/>
      <c r="BU40" s="696"/>
      <c r="BV40" s="679" t="s">
        <v>
248</v>
      </c>
      <c r="BW40" s="680"/>
      <c r="BX40" s="680"/>
      <c r="BY40" s="680"/>
      <c r="BZ40" s="680"/>
      <c r="CA40" s="680"/>
      <c r="CB40" s="689"/>
      <c r="CD40" s="694" t="s">
        <v>
353</v>
      </c>
      <c r="CE40" s="695"/>
      <c r="CF40" s="695"/>
      <c r="CG40" s="695"/>
      <c r="CH40" s="695"/>
      <c r="CI40" s="695"/>
      <c r="CJ40" s="695"/>
      <c r="CK40" s="695"/>
      <c r="CL40" s="695"/>
      <c r="CM40" s="695"/>
      <c r="CN40" s="695"/>
      <c r="CO40" s="695"/>
      <c r="CP40" s="695"/>
      <c r="CQ40" s="696"/>
      <c r="CR40" s="679" t="s">
        <v>
248</v>
      </c>
      <c r="CS40" s="680"/>
      <c r="CT40" s="680"/>
      <c r="CU40" s="680"/>
      <c r="CV40" s="680"/>
      <c r="CW40" s="680"/>
      <c r="CX40" s="680"/>
      <c r="CY40" s="681"/>
      <c r="CZ40" s="684" t="s">
        <v>
239</v>
      </c>
      <c r="DA40" s="713"/>
      <c r="DB40" s="713"/>
      <c r="DC40" s="717"/>
      <c r="DD40" s="688" t="s">
        <v>
239</v>
      </c>
      <c r="DE40" s="680"/>
      <c r="DF40" s="680"/>
      <c r="DG40" s="680"/>
      <c r="DH40" s="680"/>
      <c r="DI40" s="680"/>
      <c r="DJ40" s="680"/>
      <c r="DK40" s="681"/>
      <c r="DL40" s="688" t="s">
        <v>
239</v>
      </c>
      <c r="DM40" s="680"/>
      <c r="DN40" s="680"/>
      <c r="DO40" s="680"/>
      <c r="DP40" s="680"/>
      <c r="DQ40" s="680"/>
      <c r="DR40" s="680"/>
      <c r="DS40" s="680"/>
      <c r="DT40" s="680"/>
      <c r="DU40" s="680"/>
      <c r="DV40" s="681"/>
      <c r="DW40" s="684" t="s">
        <v>
239</v>
      </c>
      <c r="DX40" s="713"/>
      <c r="DY40" s="713"/>
      <c r="DZ40" s="713"/>
      <c r="EA40" s="713"/>
      <c r="EB40" s="713"/>
      <c r="EC40" s="714"/>
    </row>
    <row r="41" spans="2:133" ht="11.25" customHeight="1" x14ac:dyDescent="0.15">
      <c r="AQ41" s="766" t="s">
        <v>
354</v>
      </c>
      <c r="AR41" s="767"/>
      <c r="AS41" s="767"/>
      <c r="AT41" s="767"/>
      <c r="AU41" s="767"/>
      <c r="AV41" s="767"/>
      <c r="AW41" s="767"/>
      <c r="AX41" s="767"/>
      <c r="AY41" s="768"/>
      <c r="AZ41" s="759">
        <v>
3049621</v>
      </c>
      <c r="BA41" s="760"/>
      <c r="BB41" s="760"/>
      <c r="BC41" s="760"/>
      <c r="BD41" s="749"/>
      <c r="BE41" s="749"/>
      <c r="BF41" s="751"/>
      <c r="BG41" s="772"/>
      <c r="BH41" s="773"/>
      <c r="BI41" s="773"/>
      <c r="BJ41" s="773"/>
      <c r="BK41" s="773"/>
      <c r="BL41" s="232"/>
      <c r="BM41" s="704" t="s">
        <v>
355</v>
      </c>
      <c r="BN41" s="704"/>
      <c r="BO41" s="704"/>
      <c r="BP41" s="704"/>
      <c r="BQ41" s="704"/>
      <c r="BR41" s="704"/>
      <c r="BS41" s="704"/>
      <c r="BT41" s="704"/>
      <c r="BU41" s="705"/>
      <c r="BV41" s="759">
        <v>
304</v>
      </c>
      <c r="BW41" s="760"/>
      <c r="BX41" s="760"/>
      <c r="BY41" s="760"/>
      <c r="BZ41" s="760"/>
      <c r="CA41" s="760"/>
      <c r="CB41" s="769"/>
      <c r="CD41" s="694" t="s">
        <v>
356</v>
      </c>
      <c r="CE41" s="695"/>
      <c r="CF41" s="695"/>
      <c r="CG41" s="695"/>
      <c r="CH41" s="695"/>
      <c r="CI41" s="695"/>
      <c r="CJ41" s="695"/>
      <c r="CK41" s="695"/>
      <c r="CL41" s="695"/>
      <c r="CM41" s="695"/>
      <c r="CN41" s="695"/>
      <c r="CO41" s="695"/>
      <c r="CP41" s="695"/>
      <c r="CQ41" s="696"/>
      <c r="CR41" s="679" t="s">
        <v>
179</v>
      </c>
      <c r="CS41" s="715"/>
      <c r="CT41" s="715"/>
      <c r="CU41" s="715"/>
      <c r="CV41" s="715"/>
      <c r="CW41" s="715"/>
      <c r="CX41" s="715"/>
      <c r="CY41" s="716"/>
      <c r="CZ41" s="684" t="s">
        <v>
248</v>
      </c>
      <c r="DA41" s="713"/>
      <c r="DB41" s="713"/>
      <c r="DC41" s="717"/>
      <c r="DD41" s="688" t="s">
        <v>
239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5" t="s">
        <v>
357</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76" t="s">
        <v>
358</v>
      </c>
      <c r="CE42" s="677"/>
      <c r="CF42" s="677"/>
      <c r="CG42" s="677"/>
      <c r="CH42" s="677"/>
      <c r="CI42" s="677"/>
      <c r="CJ42" s="677"/>
      <c r="CK42" s="677"/>
      <c r="CL42" s="677"/>
      <c r="CM42" s="677"/>
      <c r="CN42" s="677"/>
      <c r="CO42" s="677"/>
      <c r="CP42" s="677"/>
      <c r="CQ42" s="678"/>
      <c r="CR42" s="679">
        <v>
3112221</v>
      </c>
      <c r="CS42" s="680"/>
      <c r="CT42" s="680"/>
      <c r="CU42" s="680"/>
      <c r="CV42" s="680"/>
      <c r="CW42" s="680"/>
      <c r="CX42" s="680"/>
      <c r="CY42" s="681"/>
      <c r="CZ42" s="684">
        <v>
5.8</v>
      </c>
      <c r="DA42" s="685"/>
      <c r="DB42" s="685"/>
      <c r="DC42" s="780"/>
      <c r="DD42" s="688">
        <v>
1432360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5" t="s">
        <v>
359</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76" t="s">
        <v>
360</v>
      </c>
      <c r="CE43" s="677"/>
      <c r="CF43" s="677"/>
      <c r="CG43" s="677"/>
      <c r="CH43" s="677"/>
      <c r="CI43" s="677"/>
      <c r="CJ43" s="677"/>
      <c r="CK43" s="677"/>
      <c r="CL43" s="677"/>
      <c r="CM43" s="677"/>
      <c r="CN43" s="677"/>
      <c r="CO43" s="677"/>
      <c r="CP43" s="677"/>
      <c r="CQ43" s="678"/>
      <c r="CR43" s="679">
        <v>
59252</v>
      </c>
      <c r="CS43" s="715"/>
      <c r="CT43" s="715"/>
      <c r="CU43" s="715"/>
      <c r="CV43" s="715"/>
      <c r="CW43" s="715"/>
      <c r="CX43" s="715"/>
      <c r="CY43" s="716"/>
      <c r="CZ43" s="684">
        <v>
0.1</v>
      </c>
      <c r="DA43" s="713"/>
      <c r="DB43" s="713"/>
      <c r="DC43" s="717"/>
      <c r="DD43" s="688">
        <v>
59252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36" t="s">
        <v>
361</v>
      </c>
      <c r="CD44" s="791" t="s">
        <v>
312</v>
      </c>
      <c r="CE44" s="792"/>
      <c r="CF44" s="676" t="s">
        <v>
362</v>
      </c>
      <c r="CG44" s="677"/>
      <c r="CH44" s="677"/>
      <c r="CI44" s="677"/>
      <c r="CJ44" s="677"/>
      <c r="CK44" s="677"/>
      <c r="CL44" s="677"/>
      <c r="CM44" s="677"/>
      <c r="CN44" s="677"/>
      <c r="CO44" s="677"/>
      <c r="CP44" s="677"/>
      <c r="CQ44" s="678"/>
      <c r="CR44" s="679">
        <v>
3071658</v>
      </c>
      <c r="CS44" s="680"/>
      <c r="CT44" s="680"/>
      <c r="CU44" s="680"/>
      <c r="CV44" s="680"/>
      <c r="CW44" s="680"/>
      <c r="CX44" s="680"/>
      <c r="CY44" s="681"/>
      <c r="CZ44" s="684">
        <v>
5.7</v>
      </c>
      <c r="DA44" s="685"/>
      <c r="DB44" s="685"/>
      <c r="DC44" s="780"/>
      <c r="DD44" s="688">
        <v>
1392834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
363</v>
      </c>
      <c r="CG45" s="677"/>
      <c r="CH45" s="677"/>
      <c r="CI45" s="677"/>
      <c r="CJ45" s="677"/>
      <c r="CK45" s="677"/>
      <c r="CL45" s="677"/>
      <c r="CM45" s="677"/>
      <c r="CN45" s="677"/>
      <c r="CO45" s="677"/>
      <c r="CP45" s="677"/>
      <c r="CQ45" s="678"/>
      <c r="CR45" s="679">
        <v>
473583</v>
      </c>
      <c r="CS45" s="715"/>
      <c r="CT45" s="715"/>
      <c r="CU45" s="715"/>
      <c r="CV45" s="715"/>
      <c r="CW45" s="715"/>
      <c r="CX45" s="715"/>
      <c r="CY45" s="716"/>
      <c r="CZ45" s="684">
        <v>
0.9</v>
      </c>
      <c r="DA45" s="713"/>
      <c r="DB45" s="713"/>
      <c r="DC45" s="717"/>
      <c r="DD45" s="688">
        <v>
80362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
364</v>
      </c>
      <c r="CG46" s="677"/>
      <c r="CH46" s="677"/>
      <c r="CI46" s="677"/>
      <c r="CJ46" s="677"/>
      <c r="CK46" s="677"/>
      <c r="CL46" s="677"/>
      <c r="CM46" s="677"/>
      <c r="CN46" s="677"/>
      <c r="CO46" s="677"/>
      <c r="CP46" s="677"/>
      <c r="CQ46" s="678"/>
      <c r="CR46" s="679">
        <v>
2392654</v>
      </c>
      <c r="CS46" s="680"/>
      <c r="CT46" s="680"/>
      <c r="CU46" s="680"/>
      <c r="CV46" s="680"/>
      <c r="CW46" s="680"/>
      <c r="CX46" s="680"/>
      <c r="CY46" s="681"/>
      <c r="CZ46" s="684">
        <v>
4.5</v>
      </c>
      <c r="DA46" s="685"/>
      <c r="DB46" s="685"/>
      <c r="DC46" s="780"/>
      <c r="DD46" s="688">
        <v>
1301943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
365</v>
      </c>
      <c r="CG47" s="677"/>
      <c r="CH47" s="677"/>
      <c r="CI47" s="677"/>
      <c r="CJ47" s="677"/>
      <c r="CK47" s="677"/>
      <c r="CL47" s="677"/>
      <c r="CM47" s="677"/>
      <c r="CN47" s="677"/>
      <c r="CO47" s="677"/>
      <c r="CP47" s="677"/>
      <c r="CQ47" s="678"/>
      <c r="CR47" s="679">
        <v>
40563</v>
      </c>
      <c r="CS47" s="715"/>
      <c r="CT47" s="715"/>
      <c r="CU47" s="715"/>
      <c r="CV47" s="715"/>
      <c r="CW47" s="715"/>
      <c r="CX47" s="715"/>
      <c r="CY47" s="716"/>
      <c r="CZ47" s="684">
        <v>
0.1</v>
      </c>
      <c r="DA47" s="713"/>
      <c r="DB47" s="713"/>
      <c r="DC47" s="717"/>
      <c r="DD47" s="688">
        <v>
39526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
366</v>
      </c>
      <c r="CG48" s="677"/>
      <c r="CH48" s="677"/>
      <c r="CI48" s="677"/>
      <c r="CJ48" s="677"/>
      <c r="CK48" s="677"/>
      <c r="CL48" s="677"/>
      <c r="CM48" s="677"/>
      <c r="CN48" s="677"/>
      <c r="CO48" s="677"/>
      <c r="CP48" s="677"/>
      <c r="CQ48" s="678"/>
      <c r="CR48" s="679" t="s">
        <v>
248</v>
      </c>
      <c r="CS48" s="680"/>
      <c r="CT48" s="680"/>
      <c r="CU48" s="680"/>
      <c r="CV48" s="680"/>
      <c r="CW48" s="680"/>
      <c r="CX48" s="680"/>
      <c r="CY48" s="681"/>
      <c r="CZ48" s="684" t="s">
        <v>
239</v>
      </c>
      <c r="DA48" s="685"/>
      <c r="DB48" s="685"/>
      <c r="DC48" s="780"/>
      <c r="DD48" s="688" t="s">
        <v>
239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
367</v>
      </c>
      <c r="CE49" s="725"/>
      <c r="CF49" s="725"/>
      <c r="CG49" s="725"/>
      <c r="CH49" s="725"/>
      <c r="CI49" s="725"/>
      <c r="CJ49" s="725"/>
      <c r="CK49" s="725"/>
      <c r="CL49" s="725"/>
      <c r="CM49" s="725"/>
      <c r="CN49" s="725"/>
      <c r="CO49" s="725"/>
      <c r="CP49" s="725"/>
      <c r="CQ49" s="726"/>
      <c r="CR49" s="759">
        <v>
53584629</v>
      </c>
      <c r="CS49" s="749"/>
      <c r="CT49" s="749"/>
      <c r="CU49" s="749"/>
      <c r="CV49" s="749"/>
      <c r="CW49" s="749"/>
      <c r="CX49" s="749"/>
      <c r="CY49" s="781"/>
      <c r="CZ49" s="764">
        <v>
100</v>
      </c>
      <c r="DA49" s="782"/>
      <c r="DB49" s="782"/>
      <c r="DC49" s="783"/>
      <c r="DD49" s="784">
        <v>
35681285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DP3edBWlqD0dpqeqkKHsyoWI0Mxz0p8G6gorFyedyzmpzfv67Q2gKObRRlAcMaiDBB2uqw7q47CruXgtRFoo1w==" saltValue="eEDPT3lMK806VZa9rrNU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4"/>
  <printOptions horizontalCentered="1"/>
  <pageMargins left="0" right="0" top="0.39370078740157483" bottom="0.39370078740157483" header="0.19685039370078741" footer="0.19685039370078741"/>
  <pageSetup paperSize="9" scale="70" orientation="landscape"/>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368</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841" t="s">
        <v>369</v>
      </c>
      <c r="DK2" s="842"/>
      <c r="DL2" s="842"/>
      <c r="DM2" s="842"/>
      <c r="DN2" s="842"/>
      <c r="DO2" s="843"/>
      <c r="DP2" s="245"/>
      <c r="DQ2" s="841" t="s">
        <v>370</v>
      </c>
      <c r="DR2" s="842"/>
      <c r="DS2" s="842"/>
      <c r="DT2" s="842"/>
      <c r="DU2" s="842"/>
      <c r="DV2" s="842"/>
      <c r="DW2" s="842"/>
      <c r="DX2" s="842"/>
      <c r="DY2" s="842"/>
      <c r="DZ2" s="843"/>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844" t="s">
        <v>371</v>
      </c>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844"/>
      <c r="AY4" s="844"/>
      <c r="AZ4" s="248"/>
      <c r="BA4" s="248"/>
      <c r="BB4" s="248"/>
      <c r="BC4" s="248"/>
      <c r="BD4" s="248"/>
      <c r="BE4" s="249"/>
      <c r="BF4" s="249"/>
      <c r="BG4" s="249"/>
      <c r="BH4" s="249"/>
      <c r="BI4" s="249"/>
      <c r="BJ4" s="249"/>
      <c r="BK4" s="249"/>
      <c r="BL4" s="249"/>
      <c r="BM4" s="249"/>
      <c r="BN4" s="249"/>
      <c r="BO4" s="249"/>
      <c r="BP4" s="249"/>
      <c r="BQ4" s="248" t="s">
        <v>372</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835" t="s">
        <v>373</v>
      </c>
      <c r="B5" s="836"/>
      <c r="C5" s="836"/>
      <c r="D5" s="836"/>
      <c r="E5" s="836"/>
      <c r="F5" s="836"/>
      <c r="G5" s="836"/>
      <c r="H5" s="836"/>
      <c r="I5" s="836"/>
      <c r="J5" s="836"/>
      <c r="K5" s="836"/>
      <c r="L5" s="836"/>
      <c r="M5" s="836"/>
      <c r="N5" s="836"/>
      <c r="O5" s="836"/>
      <c r="P5" s="837"/>
      <c r="Q5" s="812" t="s">
        <v>374</v>
      </c>
      <c r="R5" s="813"/>
      <c r="S5" s="813"/>
      <c r="T5" s="813"/>
      <c r="U5" s="814"/>
      <c r="V5" s="812" t="s">
        <v>375</v>
      </c>
      <c r="W5" s="813"/>
      <c r="X5" s="813"/>
      <c r="Y5" s="813"/>
      <c r="Z5" s="814"/>
      <c r="AA5" s="812" t="s">
        <v>376</v>
      </c>
      <c r="AB5" s="813"/>
      <c r="AC5" s="813"/>
      <c r="AD5" s="813"/>
      <c r="AE5" s="813"/>
      <c r="AF5" s="845" t="s">
        <v>377</v>
      </c>
      <c r="AG5" s="813"/>
      <c r="AH5" s="813"/>
      <c r="AI5" s="813"/>
      <c r="AJ5" s="824"/>
      <c r="AK5" s="813" t="s">
        <v>378</v>
      </c>
      <c r="AL5" s="813"/>
      <c r="AM5" s="813"/>
      <c r="AN5" s="813"/>
      <c r="AO5" s="814"/>
      <c r="AP5" s="812" t="s">
        <v>379</v>
      </c>
      <c r="AQ5" s="813"/>
      <c r="AR5" s="813"/>
      <c r="AS5" s="813"/>
      <c r="AT5" s="814"/>
      <c r="AU5" s="812" t="s">
        <v>380</v>
      </c>
      <c r="AV5" s="813"/>
      <c r="AW5" s="813"/>
      <c r="AX5" s="813"/>
      <c r="AY5" s="824"/>
      <c r="AZ5" s="252"/>
      <c r="BA5" s="252"/>
      <c r="BB5" s="252"/>
      <c r="BC5" s="252"/>
      <c r="BD5" s="252"/>
      <c r="BE5" s="253"/>
      <c r="BF5" s="253"/>
      <c r="BG5" s="253"/>
      <c r="BH5" s="253"/>
      <c r="BI5" s="253"/>
      <c r="BJ5" s="253"/>
      <c r="BK5" s="253"/>
      <c r="BL5" s="253"/>
      <c r="BM5" s="253"/>
      <c r="BN5" s="253"/>
      <c r="BO5" s="253"/>
      <c r="BP5" s="253"/>
      <c r="BQ5" s="835" t="s">
        <v>381</v>
      </c>
      <c r="BR5" s="836"/>
      <c r="BS5" s="836"/>
      <c r="BT5" s="836"/>
      <c r="BU5" s="836"/>
      <c r="BV5" s="836"/>
      <c r="BW5" s="836"/>
      <c r="BX5" s="836"/>
      <c r="BY5" s="836"/>
      <c r="BZ5" s="836"/>
      <c r="CA5" s="836"/>
      <c r="CB5" s="836"/>
      <c r="CC5" s="836"/>
      <c r="CD5" s="836"/>
      <c r="CE5" s="836"/>
      <c r="CF5" s="836"/>
      <c r="CG5" s="837"/>
      <c r="CH5" s="812" t="s">
        <v>382</v>
      </c>
      <c r="CI5" s="813"/>
      <c r="CJ5" s="813"/>
      <c r="CK5" s="813"/>
      <c r="CL5" s="814"/>
      <c r="CM5" s="812" t="s">
        <v>383</v>
      </c>
      <c r="CN5" s="813"/>
      <c r="CO5" s="813"/>
      <c r="CP5" s="813"/>
      <c r="CQ5" s="814"/>
      <c r="CR5" s="812" t="s">
        <v>384</v>
      </c>
      <c r="CS5" s="813"/>
      <c r="CT5" s="813"/>
      <c r="CU5" s="813"/>
      <c r="CV5" s="814"/>
      <c r="CW5" s="812" t="s">
        <v>385</v>
      </c>
      <c r="CX5" s="813"/>
      <c r="CY5" s="813"/>
      <c r="CZ5" s="813"/>
      <c r="DA5" s="814"/>
      <c r="DB5" s="812" t="s">
        <v>386</v>
      </c>
      <c r="DC5" s="813"/>
      <c r="DD5" s="813"/>
      <c r="DE5" s="813"/>
      <c r="DF5" s="814"/>
      <c r="DG5" s="818" t="s">
        <v>387</v>
      </c>
      <c r="DH5" s="819"/>
      <c r="DI5" s="819"/>
      <c r="DJ5" s="819"/>
      <c r="DK5" s="820"/>
      <c r="DL5" s="818" t="s">
        <v>388</v>
      </c>
      <c r="DM5" s="819"/>
      <c r="DN5" s="819"/>
      <c r="DO5" s="819"/>
      <c r="DP5" s="820"/>
      <c r="DQ5" s="812" t="s">
        <v>389</v>
      </c>
      <c r="DR5" s="813"/>
      <c r="DS5" s="813"/>
      <c r="DT5" s="813"/>
      <c r="DU5" s="814"/>
      <c r="DV5" s="812" t="s">
        <v>380</v>
      </c>
      <c r="DW5" s="813"/>
      <c r="DX5" s="813"/>
      <c r="DY5" s="813"/>
      <c r="DZ5" s="824"/>
      <c r="EA5" s="250"/>
    </row>
    <row r="6" spans="1:131" s="251" customFormat="1" ht="26.25" customHeight="1" thickBot="1" x14ac:dyDescent="0.2">
      <c r="A6" s="838"/>
      <c r="B6" s="839"/>
      <c r="C6" s="839"/>
      <c r="D6" s="839"/>
      <c r="E6" s="839"/>
      <c r="F6" s="839"/>
      <c r="G6" s="839"/>
      <c r="H6" s="839"/>
      <c r="I6" s="839"/>
      <c r="J6" s="839"/>
      <c r="K6" s="839"/>
      <c r="L6" s="839"/>
      <c r="M6" s="839"/>
      <c r="N6" s="839"/>
      <c r="O6" s="839"/>
      <c r="P6" s="840"/>
      <c r="Q6" s="815"/>
      <c r="R6" s="816"/>
      <c r="S6" s="816"/>
      <c r="T6" s="816"/>
      <c r="U6" s="817"/>
      <c r="V6" s="815"/>
      <c r="W6" s="816"/>
      <c r="X6" s="816"/>
      <c r="Y6" s="816"/>
      <c r="Z6" s="817"/>
      <c r="AA6" s="815"/>
      <c r="AB6" s="816"/>
      <c r="AC6" s="816"/>
      <c r="AD6" s="816"/>
      <c r="AE6" s="816"/>
      <c r="AF6" s="846"/>
      <c r="AG6" s="816"/>
      <c r="AH6" s="816"/>
      <c r="AI6" s="816"/>
      <c r="AJ6" s="825"/>
      <c r="AK6" s="816"/>
      <c r="AL6" s="816"/>
      <c r="AM6" s="816"/>
      <c r="AN6" s="816"/>
      <c r="AO6" s="817"/>
      <c r="AP6" s="815"/>
      <c r="AQ6" s="816"/>
      <c r="AR6" s="816"/>
      <c r="AS6" s="816"/>
      <c r="AT6" s="817"/>
      <c r="AU6" s="815"/>
      <c r="AV6" s="816"/>
      <c r="AW6" s="816"/>
      <c r="AX6" s="816"/>
      <c r="AY6" s="825"/>
      <c r="AZ6" s="248"/>
      <c r="BA6" s="248"/>
      <c r="BB6" s="248"/>
      <c r="BC6" s="248"/>
      <c r="BD6" s="248"/>
      <c r="BE6" s="249"/>
      <c r="BF6" s="249"/>
      <c r="BG6" s="249"/>
      <c r="BH6" s="249"/>
      <c r="BI6" s="249"/>
      <c r="BJ6" s="249"/>
      <c r="BK6" s="249"/>
      <c r="BL6" s="249"/>
      <c r="BM6" s="249"/>
      <c r="BN6" s="249"/>
      <c r="BO6" s="249"/>
      <c r="BP6" s="249"/>
      <c r="BQ6" s="838"/>
      <c r="BR6" s="839"/>
      <c r="BS6" s="839"/>
      <c r="BT6" s="839"/>
      <c r="BU6" s="839"/>
      <c r="BV6" s="839"/>
      <c r="BW6" s="839"/>
      <c r="BX6" s="839"/>
      <c r="BY6" s="839"/>
      <c r="BZ6" s="839"/>
      <c r="CA6" s="839"/>
      <c r="CB6" s="839"/>
      <c r="CC6" s="839"/>
      <c r="CD6" s="839"/>
      <c r="CE6" s="839"/>
      <c r="CF6" s="839"/>
      <c r="CG6" s="840"/>
      <c r="CH6" s="815"/>
      <c r="CI6" s="816"/>
      <c r="CJ6" s="816"/>
      <c r="CK6" s="816"/>
      <c r="CL6" s="817"/>
      <c r="CM6" s="815"/>
      <c r="CN6" s="816"/>
      <c r="CO6" s="816"/>
      <c r="CP6" s="816"/>
      <c r="CQ6" s="817"/>
      <c r="CR6" s="815"/>
      <c r="CS6" s="816"/>
      <c r="CT6" s="816"/>
      <c r="CU6" s="816"/>
      <c r="CV6" s="817"/>
      <c r="CW6" s="815"/>
      <c r="CX6" s="816"/>
      <c r="CY6" s="816"/>
      <c r="CZ6" s="816"/>
      <c r="DA6" s="817"/>
      <c r="DB6" s="815"/>
      <c r="DC6" s="816"/>
      <c r="DD6" s="816"/>
      <c r="DE6" s="816"/>
      <c r="DF6" s="817"/>
      <c r="DG6" s="821"/>
      <c r="DH6" s="822"/>
      <c r="DI6" s="822"/>
      <c r="DJ6" s="822"/>
      <c r="DK6" s="823"/>
      <c r="DL6" s="821"/>
      <c r="DM6" s="822"/>
      <c r="DN6" s="822"/>
      <c r="DO6" s="822"/>
      <c r="DP6" s="823"/>
      <c r="DQ6" s="815"/>
      <c r="DR6" s="816"/>
      <c r="DS6" s="816"/>
      <c r="DT6" s="816"/>
      <c r="DU6" s="817"/>
      <c r="DV6" s="815"/>
      <c r="DW6" s="816"/>
      <c r="DX6" s="816"/>
      <c r="DY6" s="816"/>
      <c r="DZ6" s="825"/>
      <c r="EA6" s="250"/>
    </row>
    <row r="7" spans="1:131" s="251" customFormat="1" ht="26.25" customHeight="1" thickTop="1" x14ac:dyDescent="0.15">
      <c r="A7" s="254">
        <v>1</v>
      </c>
      <c r="B7" s="826" t="s">
        <v>390</v>
      </c>
      <c r="C7" s="827"/>
      <c r="D7" s="827"/>
      <c r="E7" s="827"/>
      <c r="F7" s="827"/>
      <c r="G7" s="827"/>
      <c r="H7" s="827"/>
      <c r="I7" s="827"/>
      <c r="J7" s="827"/>
      <c r="K7" s="827"/>
      <c r="L7" s="827"/>
      <c r="M7" s="827"/>
      <c r="N7" s="827"/>
      <c r="O7" s="827"/>
      <c r="P7" s="828"/>
      <c r="Q7" s="829">
        <v>54923</v>
      </c>
      <c r="R7" s="830"/>
      <c r="S7" s="830"/>
      <c r="T7" s="830"/>
      <c r="U7" s="830"/>
      <c r="V7" s="830">
        <v>53578</v>
      </c>
      <c r="W7" s="830"/>
      <c r="X7" s="830"/>
      <c r="Y7" s="830"/>
      <c r="Z7" s="830"/>
      <c r="AA7" s="830">
        <v>1345</v>
      </c>
      <c r="AB7" s="830"/>
      <c r="AC7" s="830"/>
      <c r="AD7" s="830"/>
      <c r="AE7" s="831"/>
      <c r="AF7" s="832">
        <v>1021</v>
      </c>
      <c r="AG7" s="833"/>
      <c r="AH7" s="833"/>
      <c r="AI7" s="833"/>
      <c r="AJ7" s="834"/>
      <c r="AK7" s="869">
        <v>1155</v>
      </c>
      <c r="AL7" s="870"/>
      <c r="AM7" s="870"/>
      <c r="AN7" s="870"/>
      <c r="AO7" s="870"/>
      <c r="AP7" s="870">
        <v>14025</v>
      </c>
      <c r="AQ7" s="870"/>
      <c r="AR7" s="870"/>
      <c r="AS7" s="870"/>
      <c r="AT7" s="870"/>
      <c r="AU7" s="871"/>
      <c r="AV7" s="871"/>
      <c r="AW7" s="871"/>
      <c r="AX7" s="871"/>
      <c r="AY7" s="872"/>
      <c r="AZ7" s="248"/>
      <c r="BA7" s="248"/>
      <c r="BB7" s="248"/>
      <c r="BC7" s="248"/>
      <c r="BD7" s="248"/>
      <c r="BE7" s="249"/>
      <c r="BF7" s="249"/>
      <c r="BG7" s="249"/>
      <c r="BH7" s="249"/>
      <c r="BI7" s="249"/>
      <c r="BJ7" s="249"/>
      <c r="BK7" s="249"/>
      <c r="BL7" s="249"/>
      <c r="BM7" s="249"/>
      <c r="BN7" s="249"/>
      <c r="BO7" s="249"/>
      <c r="BP7" s="249"/>
      <c r="BQ7" s="255">
        <v>1</v>
      </c>
      <c r="BR7" s="256" t="s">
        <v>581</v>
      </c>
      <c r="BS7" s="873" t="s">
        <v>580</v>
      </c>
      <c r="BT7" s="874"/>
      <c r="BU7" s="874"/>
      <c r="BV7" s="874"/>
      <c r="BW7" s="874"/>
      <c r="BX7" s="874"/>
      <c r="BY7" s="874"/>
      <c r="BZ7" s="874"/>
      <c r="CA7" s="874"/>
      <c r="CB7" s="874"/>
      <c r="CC7" s="874"/>
      <c r="CD7" s="874"/>
      <c r="CE7" s="874"/>
      <c r="CF7" s="874"/>
      <c r="CG7" s="875"/>
      <c r="CH7" s="866" t="s">
        <v>600</v>
      </c>
      <c r="CI7" s="867"/>
      <c r="CJ7" s="867"/>
      <c r="CK7" s="867"/>
      <c r="CL7" s="868"/>
      <c r="CM7" s="866">
        <v>156</v>
      </c>
      <c r="CN7" s="867"/>
      <c r="CO7" s="867"/>
      <c r="CP7" s="867"/>
      <c r="CQ7" s="868"/>
      <c r="CR7" s="866">
        <v>5</v>
      </c>
      <c r="CS7" s="867"/>
      <c r="CT7" s="867"/>
      <c r="CU7" s="867"/>
      <c r="CV7" s="868"/>
      <c r="CW7" s="866" t="s">
        <v>600</v>
      </c>
      <c r="CX7" s="867"/>
      <c r="CY7" s="867"/>
      <c r="CZ7" s="867"/>
      <c r="DA7" s="868"/>
      <c r="DB7" s="866" t="s">
        <v>600</v>
      </c>
      <c r="DC7" s="867"/>
      <c r="DD7" s="867"/>
      <c r="DE7" s="867"/>
      <c r="DF7" s="868"/>
      <c r="DG7" s="866" t="s">
        <v>600</v>
      </c>
      <c r="DH7" s="867"/>
      <c r="DI7" s="867"/>
      <c r="DJ7" s="867"/>
      <c r="DK7" s="868"/>
      <c r="DL7" s="866" t="s">
        <v>600</v>
      </c>
      <c r="DM7" s="867"/>
      <c r="DN7" s="867"/>
      <c r="DO7" s="867"/>
      <c r="DP7" s="868"/>
      <c r="DQ7" s="866" t="s">
        <v>600</v>
      </c>
      <c r="DR7" s="867"/>
      <c r="DS7" s="867"/>
      <c r="DT7" s="867"/>
      <c r="DU7" s="868"/>
      <c r="DV7" s="847"/>
      <c r="DW7" s="848"/>
      <c r="DX7" s="848"/>
      <c r="DY7" s="848"/>
      <c r="DZ7" s="849"/>
      <c r="EA7" s="250"/>
    </row>
    <row r="8" spans="1:131" s="251" customFormat="1" ht="26.25" customHeight="1" x14ac:dyDescent="0.15">
      <c r="A8" s="257">
        <v>2</v>
      </c>
      <c r="B8" s="850"/>
      <c r="C8" s="851"/>
      <c r="D8" s="851"/>
      <c r="E8" s="851"/>
      <c r="F8" s="851"/>
      <c r="G8" s="851"/>
      <c r="H8" s="851"/>
      <c r="I8" s="851"/>
      <c r="J8" s="851"/>
      <c r="K8" s="851"/>
      <c r="L8" s="851"/>
      <c r="M8" s="851"/>
      <c r="N8" s="851"/>
      <c r="O8" s="851"/>
      <c r="P8" s="852"/>
      <c r="Q8" s="853"/>
      <c r="R8" s="854"/>
      <c r="S8" s="854"/>
      <c r="T8" s="854"/>
      <c r="U8" s="854"/>
      <c r="V8" s="854"/>
      <c r="W8" s="854"/>
      <c r="X8" s="854"/>
      <c r="Y8" s="854"/>
      <c r="Z8" s="854"/>
      <c r="AA8" s="854"/>
      <c r="AB8" s="854"/>
      <c r="AC8" s="854"/>
      <c r="AD8" s="854"/>
      <c r="AE8" s="855"/>
      <c r="AF8" s="856"/>
      <c r="AG8" s="857"/>
      <c r="AH8" s="857"/>
      <c r="AI8" s="857"/>
      <c r="AJ8" s="858"/>
      <c r="AK8" s="859"/>
      <c r="AL8" s="860"/>
      <c r="AM8" s="860"/>
      <c r="AN8" s="860"/>
      <c r="AO8" s="860"/>
      <c r="AP8" s="860"/>
      <c r="AQ8" s="860"/>
      <c r="AR8" s="860"/>
      <c r="AS8" s="860"/>
      <c r="AT8" s="860"/>
      <c r="AU8" s="861"/>
      <c r="AV8" s="861"/>
      <c r="AW8" s="861"/>
      <c r="AX8" s="861"/>
      <c r="AY8" s="862"/>
      <c r="AZ8" s="248"/>
      <c r="BA8" s="248"/>
      <c r="BB8" s="248"/>
      <c r="BC8" s="248"/>
      <c r="BD8" s="248"/>
      <c r="BE8" s="249"/>
      <c r="BF8" s="249"/>
      <c r="BG8" s="249"/>
      <c r="BH8" s="249"/>
      <c r="BI8" s="249"/>
      <c r="BJ8" s="249"/>
      <c r="BK8" s="249"/>
      <c r="BL8" s="249"/>
      <c r="BM8" s="249"/>
      <c r="BN8" s="249"/>
      <c r="BO8" s="249"/>
      <c r="BP8" s="249"/>
      <c r="BQ8" s="258">
        <v>2</v>
      </c>
      <c r="BR8" s="259"/>
      <c r="BS8" s="863" t="s">
        <v>582</v>
      </c>
      <c r="BT8" s="864"/>
      <c r="BU8" s="864"/>
      <c r="BV8" s="864"/>
      <c r="BW8" s="864"/>
      <c r="BX8" s="864"/>
      <c r="BY8" s="864"/>
      <c r="BZ8" s="864"/>
      <c r="CA8" s="864"/>
      <c r="CB8" s="864"/>
      <c r="CC8" s="864"/>
      <c r="CD8" s="864"/>
      <c r="CE8" s="864"/>
      <c r="CF8" s="864"/>
      <c r="CG8" s="865"/>
      <c r="CH8" s="876">
        <v>-6</v>
      </c>
      <c r="CI8" s="877"/>
      <c r="CJ8" s="877"/>
      <c r="CK8" s="877"/>
      <c r="CL8" s="878"/>
      <c r="CM8" s="876">
        <v>639</v>
      </c>
      <c r="CN8" s="877"/>
      <c r="CO8" s="877"/>
      <c r="CP8" s="877"/>
      <c r="CQ8" s="878"/>
      <c r="CR8" s="876">
        <v>130</v>
      </c>
      <c r="CS8" s="877"/>
      <c r="CT8" s="877"/>
      <c r="CU8" s="877"/>
      <c r="CV8" s="878"/>
      <c r="CW8" s="876" t="s">
        <v>600</v>
      </c>
      <c r="CX8" s="877"/>
      <c r="CY8" s="877"/>
      <c r="CZ8" s="877"/>
      <c r="DA8" s="878"/>
      <c r="DB8" s="876" t="s">
        <v>600</v>
      </c>
      <c r="DC8" s="877"/>
      <c r="DD8" s="877"/>
      <c r="DE8" s="877"/>
      <c r="DF8" s="878"/>
      <c r="DG8" s="876" t="s">
        <v>600</v>
      </c>
      <c r="DH8" s="877"/>
      <c r="DI8" s="877"/>
      <c r="DJ8" s="877"/>
      <c r="DK8" s="878"/>
      <c r="DL8" s="876" t="s">
        <v>600</v>
      </c>
      <c r="DM8" s="877"/>
      <c r="DN8" s="877"/>
      <c r="DO8" s="877"/>
      <c r="DP8" s="878"/>
      <c r="DQ8" s="876" t="s">
        <v>600</v>
      </c>
      <c r="DR8" s="877"/>
      <c r="DS8" s="877"/>
      <c r="DT8" s="877"/>
      <c r="DU8" s="878"/>
      <c r="DV8" s="879"/>
      <c r="DW8" s="880"/>
      <c r="DX8" s="880"/>
      <c r="DY8" s="880"/>
      <c r="DZ8" s="881"/>
      <c r="EA8" s="250"/>
    </row>
    <row r="9" spans="1:131" s="251" customFormat="1" ht="26.25" customHeight="1" x14ac:dyDescent="0.15">
      <c r="A9" s="257">
        <v>3</v>
      </c>
      <c r="B9" s="850"/>
      <c r="C9" s="851"/>
      <c r="D9" s="851"/>
      <c r="E9" s="851"/>
      <c r="F9" s="851"/>
      <c r="G9" s="851"/>
      <c r="H9" s="851"/>
      <c r="I9" s="851"/>
      <c r="J9" s="851"/>
      <c r="K9" s="851"/>
      <c r="L9" s="851"/>
      <c r="M9" s="851"/>
      <c r="N9" s="851"/>
      <c r="O9" s="851"/>
      <c r="P9" s="852"/>
      <c r="Q9" s="853"/>
      <c r="R9" s="854"/>
      <c r="S9" s="854"/>
      <c r="T9" s="854"/>
      <c r="U9" s="854"/>
      <c r="V9" s="854"/>
      <c r="W9" s="854"/>
      <c r="X9" s="854"/>
      <c r="Y9" s="854"/>
      <c r="Z9" s="854"/>
      <c r="AA9" s="854"/>
      <c r="AB9" s="854"/>
      <c r="AC9" s="854"/>
      <c r="AD9" s="854"/>
      <c r="AE9" s="855"/>
      <c r="AF9" s="856"/>
      <c r="AG9" s="857"/>
      <c r="AH9" s="857"/>
      <c r="AI9" s="857"/>
      <c r="AJ9" s="858"/>
      <c r="AK9" s="859"/>
      <c r="AL9" s="860"/>
      <c r="AM9" s="860"/>
      <c r="AN9" s="860"/>
      <c r="AO9" s="860"/>
      <c r="AP9" s="860"/>
      <c r="AQ9" s="860"/>
      <c r="AR9" s="860"/>
      <c r="AS9" s="860"/>
      <c r="AT9" s="860"/>
      <c r="AU9" s="861"/>
      <c r="AV9" s="861"/>
      <c r="AW9" s="861"/>
      <c r="AX9" s="861"/>
      <c r="AY9" s="862"/>
      <c r="AZ9" s="248"/>
      <c r="BA9" s="248"/>
      <c r="BB9" s="248"/>
      <c r="BC9" s="248"/>
      <c r="BD9" s="248"/>
      <c r="BE9" s="249"/>
      <c r="BF9" s="249"/>
      <c r="BG9" s="249"/>
      <c r="BH9" s="249"/>
      <c r="BI9" s="249"/>
      <c r="BJ9" s="249"/>
      <c r="BK9" s="249"/>
      <c r="BL9" s="249"/>
      <c r="BM9" s="249"/>
      <c r="BN9" s="249"/>
      <c r="BO9" s="249"/>
      <c r="BP9" s="249"/>
      <c r="BQ9" s="258">
        <v>3</v>
      </c>
      <c r="BR9" s="259"/>
      <c r="BS9" s="863" t="s">
        <v>583</v>
      </c>
      <c r="BT9" s="864"/>
      <c r="BU9" s="864"/>
      <c r="BV9" s="864"/>
      <c r="BW9" s="864"/>
      <c r="BX9" s="864"/>
      <c r="BY9" s="864"/>
      <c r="BZ9" s="864"/>
      <c r="CA9" s="864"/>
      <c r="CB9" s="864"/>
      <c r="CC9" s="864"/>
      <c r="CD9" s="864"/>
      <c r="CE9" s="864"/>
      <c r="CF9" s="864"/>
      <c r="CG9" s="865"/>
      <c r="CH9" s="876">
        <v>1391</v>
      </c>
      <c r="CI9" s="877"/>
      <c r="CJ9" s="877"/>
      <c r="CK9" s="877"/>
      <c r="CL9" s="878"/>
      <c r="CM9" s="876">
        <v>33959</v>
      </c>
      <c r="CN9" s="877"/>
      <c r="CO9" s="877"/>
      <c r="CP9" s="877"/>
      <c r="CQ9" s="878"/>
      <c r="CR9" s="876">
        <v>331</v>
      </c>
      <c r="CS9" s="877"/>
      <c r="CT9" s="877"/>
      <c r="CU9" s="877"/>
      <c r="CV9" s="878"/>
      <c r="CW9" s="876" t="s">
        <v>600</v>
      </c>
      <c r="CX9" s="877"/>
      <c r="CY9" s="877"/>
      <c r="CZ9" s="877"/>
      <c r="DA9" s="878"/>
      <c r="DB9" s="876">
        <v>1500</v>
      </c>
      <c r="DC9" s="877"/>
      <c r="DD9" s="877"/>
      <c r="DE9" s="877"/>
      <c r="DF9" s="878"/>
      <c r="DG9" s="876" t="s">
        <v>600</v>
      </c>
      <c r="DH9" s="877"/>
      <c r="DI9" s="877"/>
      <c r="DJ9" s="877"/>
      <c r="DK9" s="878"/>
      <c r="DL9" s="876" t="s">
        <v>600</v>
      </c>
      <c r="DM9" s="877"/>
      <c r="DN9" s="877"/>
      <c r="DO9" s="877"/>
      <c r="DP9" s="878"/>
      <c r="DQ9" s="876" t="s">
        <v>600</v>
      </c>
      <c r="DR9" s="877"/>
      <c r="DS9" s="877"/>
      <c r="DT9" s="877"/>
      <c r="DU9" s="878"/>
      <c r="DV9" s="879"/>
      <c r="DW9" s="880"/>
      <c r="DX9" s="880"/>
      <c r="DY9" s="880"/>
      <c r="DZ9" s="881"/>
      <c r="EA9" s="250"/>
    </row>
    <row r="10" spans="1:131" s="251" customFormat="1" ht="26.25" customHeight="1" x14ac:dyDescent="0.15">
      <c r="A10" s="257">
        <v>4</v>
      </c>
      <c r="B10" s="850"/>
      <c r="C10" s="851"/>
      <c r="D10" s="851"/>
      <c r="E10" s="851"/>
      <c r="F10" s="851"/>
      <c r="G10" s="851"/>
      <c r="H10" s="851"/>
      <c r="I10" s="851"/>
      <c r="J10" s="851"/>
      <c r="K10" s="851"/>
      <c r="L10" s="851"/>
      <c r="M10" s="851"/>
      <c r="N10" s="851"/>
      <c r="O10" s="851"/>
      <c r="P10" s="852"/>
      <c r="Q10" s="853"/>
      <c r="R10" s="854"/>
      <c r="S10" s="854"/>
      <c r="T10" s="854"/>
      <c r="U10" s="854"/>
      <c r="V10" s="854"/>
      <c r="W10" s="854"/>
      <c r="X10" s="854"/>
      <c r="Y10" s="854"/>
      <c r="Z10" s="854"/>
      <c r="AA10" s="854"/>
      <c r="AB10" s="854"/>
      <c r="AC10" s="854"/>
      <c r="AD10" s="854"/>
      <c r="AE10" s="855"/>
      <c r="AF10" s="856"/>
      <c r="AG10" s="857"/>
      <c r="AH10" s="857"/>
      <c r="AI10" s="857"/>
      <c r="AJ10" s="858"/>
      <c r="AK10" s="859"/>
      <c r="AL10" s="860"/>
      <c r="AM10" s="860"/>
      <c r="AN10" s="860"/>
      <c r="AO10" s="860"/>
      <c r="AP10" s="860"/>
      <c r="AQ10" s="860"/>
      <c r="AR10" s="860"/>
      <c r="AS10" s="860"/>
      <c r="AT10" s="860"/>
      <c r="AU10" s="861"/>
      <c r="AV10" s="861"/>
      <c r="AW10" s="861"/>
      <c r="AX10" s="861"/>
      <c r="AY10" s="862"/>
      <c r="AZ10" s="248"/>
      <c r="BA10" s="248"/>
      <c r="BB10" s="248"/>
      <c r="BC10" s="248"/>
      <c r="BD10" s="248"/>
      <c r="BE10" s="249"/>
      <c r="BF10" s="249"/>
      <c r="BG10" s="249"/>
      <c r="BH10" s="249"/>
      <c r="BI10" s="249"/>
      <c r="BJ10" s="249"/>
      <c r="BK10" s="249"/>
      <c r="BL10" s="249"/>
      <c r="BM10" s="249"/>
      <c r="BN10" s="249"/>
      <c r="BO10" s="249"/>
      <c r="BP10" s="249"/>
      <c r="BQ10" s="258">
        <v>4</v>
      </c>
      <c r="BR10" s="259"/>
      <c r="BS10" s="863"/>
      <c r="BT10" s="864"/>
      <c r="BU10" s="864"/>
      <c r="BV10" s="864"/>
      <c r="BW10" s="864"/>
      <c r="BX10" s="864"/>
      <c r="BY10" s="864"/>
      <c r="BZ10" s="864"/>
      <c r="CA10" s="864"/>
      <c r="CB10" s="864"/>
      <c r="CC10" s="864"/>
      <c r="CD10" s="864"/>
      <c r="CE10" s="864"/>
      <c r="CF10" s="864"/>
      <c r="CG10" s="865"/>
      <c r="CH10" s="876"/>
      <c r="CI10" s="877"/>
      <c r="CJ10" s="877"/>
      <c r="CK10" s="877"/>
      <c r="CL10" s="878"/>
      <c r="CM10" s="876"/>
      <c r="CN10" s="877"/>
      <c r="CO10" s="877"/>
      <c r="CP10" s="877"/>
      <c r="CQ10" s="878"/>
      <c r="CR10" s="876"/>
      <c r="CS10" s="877"/>
      <c r="CT10" s="877"/>
      <c r="CU10" s="877"/>
      <c r="CV10" s="878"/>
      <c r="CW10" s="876"/>
      <c r="CX10" s="877"/>
      <c r="CY10" s="877"/>
      <c r="CZ10" s="877"/>
      <c r="DA10" s="878"/>
      <c r="DB10" s="876"/>
      <c r="DC10" s="877"/>
      <c r="DD10" s="877"/>
      <c r="DE10" s="877"/>
      <c r="DF10" s="878"/>
      <c r="DG10" s="876"/>
      <c r="DH10" s="877"/>
      <c r="DI10" s="877"/>
      <c r="DJ10" s="877"/>
      <c r="DK10" s="878"/>
      <c r="DL10" s="876"/>
      <c r="DM10" s="877"/>
      <c r="DN10" s="877"/>
      <c r="DO10" s="877"/>
      <c r="DP10" s="878"/>
      <c r="DQ10" s="876"/>
      <c r="DR10" s="877"/>
      <c r="DS10" s="877"/>
      <c r="DT10" s="877"/>
      <c r="DU10" s="878"/>
      <c r="DV10" s="879"/>
      <c r="DW10" s="880"/>
      <c r="DX10" s="880"/>
      <c r="DY10" s="880"/>
      <c r="DZ10" s="881"/>
      <c r="EA10" s="250"/>
    </row>
    <row r="11" spans="1:131" s="251" customFormat="1" ht="26.25" customHeight="1" x14ac:dyDescent="0.15">
      <c r="A11" s="257">
        <v>5</v>
      </c>
      <c r="B11" s="850"/>
      <c r="C11" s="851"/>
      <c r="D11" s="851"/>
      <c r="E11" s="851"/>
      <c r="F11" s="851"/>
      <c r="G11" s="851"/>
      <c r="H11" s="851"/>
      <c r="I11" s="851"/>
      <c r="J11" s="851"/>
      <c r="K11" s="851"/>
      <c r="L11" s="851"/>
      <c r="M11" s="851"/>
      <c r="N11" s="851"/>
      <c r="O11" s="851"/>
      <c r="P11" s="852"/>
      <c r="Q11" s="853"/>
      <c r="R11" s="854"/>
      <c r="S11" s="854"/>
      <c r="T11" s="854"/>
      <c r="U11" s="854"/>
      <c r="V11" s="854"/>
      <c r="W11" s="854"/>
      <c r="X11" s="854"/>
      <c r="Y11" s="854"/>
      <c r="Z11" s="854"/>
      <c r="AA11" s="854"/>
      <c r="AB11" s="854"/>
      <c r="AC11" s="854"/>
      <c r="AD11" s="854"/>
      <c r="AE11" s="855"/>
      <c r="AF11" s="856"/>
      <c r="AG11" s="857"/>
      <c r="AH11" s="857"/>
      <c r="AI11" s="857"/>
      <c r="AJ11" s="858"/>
      <c r="AK11" s="859"/>
      <c r="AL11" s="860"/>
      <c r="AM11" s="860"/>
      <c r="AN11" s="860"/>
      <c r="AO11" s="860"/>
      <c r="AP11" s="860"/>
      <c r="AQ11" s="860"/>
      <c r="AR11" s="860"/>
      <c r="AS11" s="860"/>
      <c r="AT11" s="860"/>
      <c r="AU11" s="861"/>
      <c r="AV11" s="861"/>
      <c r="AW11" s="861"/>
      <c r="AX11" s="861"/>
      <c r="AY11" s="862"/>
      <c r="AZ11" s="248"/>
      <c r="BA11" s="248"/>
      <c r="BB11" s="248"/>
      <c r="BC11" s="248"/>
      <c r="BD11" s="248"/>
      <c r="BE11" s="249"/>
      <c r="BF11" s="249"/>
      <c r="BG11" s="249"/>
      <c r="BH11" s="249"/>
      <c r="BI11" s="249"/>
      <c r="BJ11" s="249"/>
      <c r="BK11" s="249"/>
      <c r="BL11" s="249"/>
      <c r="BM11" s="249"/>
      <c r="BN11" s="249"/>
      <c r="BO11" s="249"/>
      <c r="BP11" s="249"/>
      <c r="BQ11" s="258">
        <v>5</v>
      </c>
      <c r="BR11" s="259"/>
      <c r="BS11" s="863"/>
      <c r="BT11" s="864"/>
      <c r="BU11" s="864"/>
      <c r="BV11" s="864"/>
      <c r="BW11" s="864"/>
      <c r="BX11" s="864"/>
      <c r="BY11" s="864"/>
      <c r="BZ11" s="864"/>
      <c r="CA11" s="864"/>
      <c r="CB11" s="864"/>
      <c r="CC11" s="864"/>
      <c r="CD11" s="864"/>
      <c r="CE11" s="864"/>
      <c r="CF11" s="864"/>
      <c r="CG11" s="865"/>
      <c r="CH11" s="876"/>
      <c r="CI11" s="877"/>
      <c r="CJ11" s="877"/>
      <c r="CK11" s="877"/>
      <c r="CL11" s="878"/>
      <c r="CM11" s="876"/>
      <c r="CN11" s="877"/>
      <c r="CO11" s="877"/>
      <c r="CP11" s="877"/>
      <c r="CQ11" s="878"/>
      <c r="CR11" s="876"/>
      <c r="CS11" s="877"/>
      <c r="CT11" s="877"/>
      <c r="CU11" s="877"/>
      <c r="CV11" s="878"/>
      <c r="CW11" s="876"/>
      <c r="CX11" s="877"/>
      <c r="CY11" s="877"/>
      <c r="CZ11" s="877"/>
      <c r="DA11" s="878"/>
      <c r="DB11" s="876"/>
      <c r="DC11" s="877"/>
      <c r="DD11" s="877"/>
      <c r="DE11" s="877"/>
      <c r="DF11" s="878"/>
      <c r="DG11" s="876"/>
      <c r="DH11" s="877"/>
      <c r="DI11" s="877"/>
      <c r="DJ11" s="877"/>
      <c r="DK11" s="878"/>
      <c r="DL11" s="876"/>
      <c r="DM11" s="877"/>
      <c r="DN11" s="877"/>
      <c r="DO11" s="877"/>
      <c r="DP11" s="878"/>
      <c r="DQ11" s="876"/>
      <c r="DR11" s="877"/>
      <c r="DS11" s="877"/>
      <c r="DT11" s="877"/>
      <c r="DU11" s="878"/>
      <c r="DV11" s="879"/>
      <c r="DW11" s="880"/>
      <c r="DX11" s="880"/>
      <c r="DY11" s="880"/>
      <c r="DZ11" s="881"/>
      <c r="EA11" s="250"/>
    </row>
    <row r="12" spans="1:131" s="251" customFormat="1" ht="26.25" customHeight="1" x14ac:dyDescent="0.15">
      <c r="A12" s="257">
        <v>6</v>
      </c>
      <c r="B12" s="850"/>
      <c r="C12" s="851"/>
      <c r="D12" s="851"/>
      <c r="E12" s="851"/>
      <c r="F12" s="851"/>
      <c r="G12" s="851"/>
      <c r="H12" s="851"/>
      <c r="I12" s="851"/>
      <c r="J12" s="851"/>
      <c r="K12" s="851"/>
      <c r="L12" s="851"/>
      <c r="M12" s="851"/>
      <c r="N12" s="851"/>
      <c r="O12" s="851"/>
      <c r="P12" s="852"/>
      <c r="Q12" s="853"/>
      <c r="R12" s="854"/>
      <c r="S12" s="854"/>
      <c r="T12" s="854"/>
      <c r="U12" s="854"/>
      <c r="V12" s="854"/>
      <c r="W12" s="854"/>
      <c r="X12" s="854"/>
      <c r="Y12" s="854"/>
      <c r="Z12" s="854"/>
      <c r="AA12" s="854"/>
      <c r="AB12" s="854"/>
      <c r="AC12" s="854"/>
      <c r="AD12" s="854"/>
      <c r="AE12" s="855"/>
      <c r="AF12" s="856"/>
      <c r="AG12" s="857"/>
      <c r="AH12" s="857"/>
      <c r="AI12" s="857"/>
      <c r="AJ12" s="858"/>
      <c r="AK12" s="859"/>
      <c r="AL12" s="860"/>
      <c r="AM12" s="860"/>
      <c r="AN12" s="860"/>
      <c r="AO12" s="860"/>
      <c r="AP12" s="860"/>
      <c r="AQ12" s="860"/>
      <c r="AR12" s="860"/>
      <c r="AS12" s="860"/>
      <c r="AT12" s="860"/>
      <c r="AU12" s="861"/>
      <c r="AV12" s="861"/>
      <c r="AW12" s="861"/>
      <c r="AX12" s="861"/>
      <c r="AY12" s="862"/>
      <c r="AZ12" s="248"/>
      <c r="BA12" s="248"/>
      <c r="BB12" s="248"/>
      <c r="BC12" s="248"/>
      <c r="BD12" s="248"/>
      <c r="BE12" s="249"/>
      <c r="BF12" s="249"/>
      <c r="BG12" s="249"/>
      <c r="BH12" s="249"/>
      <c r="BI12" s="249"/>
      <c r="BJ12" s="249"/>
      <c r="BK12" s="249"/>
      <c r="BL12" s="249"/>
      <c r="BM12" s="249"/>
      <c r="BN12" s="249"/>
      <c r="BO12" s="249"/>
      <c r="BP12" s="249"/>
      <c r="BQ12" s="258">
        <v>6</v>
      </c>
      <c r="BR12" s="259"/>
      <c r="BS12" s="863"/>
      <c r="BT12" s="864"/>
      <c r="BU12" s="864"/>
      <c r="BV12" s="864"/>
      <c r="BW12" s="864"/>
      <c r="BX12" s="864"/>
      <c r="BY12" s="864"/>
      <c r="BZ12" s="864"/>
      <c r="CA12" s="864"/>
      <c r="CB12" s="864"/>
      <c r="CC12" s="864"/>
      <c r="CD12" s="864"/>
      <c r="CE12" s="864"/>
      <c r="CF12" s="864"/>
      <c r="CG12" s="865"/>
      <c r="CH12" s="876"/>
      <c r="CI12" s="877"/>
      <c r="CJ12" s="877"/>
      <c r="CK12" s="877"/>
      <c r="CL12" s="878"/>
      <c r="CM12" s="876"/>
      <c r="CN12" s="877"/>
      <c r="CO12" s="877"/>
      <c r="CP12" s="877"/>
      <c r="CQ12" s="878"/>
      <c r="CR12" s="876"/>
      <c r="CS12" s="877"/>
      <c r="CT12" s="877"/>
      <c r="CU12" s="877"/>
      <c r="CV12" s="878"/>
      <c r="CW12" s="876"/>
      <c r="CX12" s="877"/>
      <c r="CY12" s="877"/>
      <c r="CZ12" s="877"/>
      <c r="DA12" s="878"/>
      <c r="DB12" s="876"/>
      <c r="DC12" s="877"/>
      <c r="DD12" s="877"/>
      <c r="DE12" s="877"/>
      <c r="DF12" s="878"/>
      <c r="DG12" s="876"/>
      <c r="DH12" s="877"/>
      <c r="DI12" s="877"/>
      <c r="DJ12" s="877"/>
      <c r="DK12" s="878"/>
      <c r="DL12" s="876"/>
      <c r="DM12" s="877"/>
      <c r="DN12" s="877"/>
      <c r="DO12" s="877"/>
      <c r="DP12" s="878"/>
      <c r="DQ12" s="876"/>
      <c r="DR12" s="877"/>
      <c r="DS12" s="877"/>
      <c r="DT12" s="877"/>
      <c r="DU12" s="878"/>
      <c r="DV12" s="879"/>
      <c r="DW12" s="880"/>
      <c r="DX12" s="880"/>
      <c r="DY12" s="880"/>
      <c r="DZ12" s="881"/>
      <c r="EA12" s="250"/>
    </row>
    <row r="13" spans="1:131" s="251" customFormat="1" ht="26.25" customHeight="1" x14ac:dyDescent="0.15">
      <c r="A13" s="257">
        <v>7</v>
      </c>
      <c r="B13" s="850"/>
      <c r="C13" s="851"/>
      <c r="D13" s="851"/>
      <c r="E13" s="851"/>
      <c r="F13" s="851"/>
      <c r="G13" s="851"/>
      <c r="H13" s="851"/>
      <c r="I13" s="851"/>
      <c r="J13" s="851"/>
      <c r="K13" s="851"/>
      <c r="L13" s="851"/>
      <c r="M13" s="851"/>
      <c r="N13" s="851"/>
      <c r="O13" s="851"/>
      <c r="P13" s="852"/>
      <c r="Q13" s="853"/>
      <c r="R13" s="854"/>
      <c r="S13" s="854"/>
      <c r="T13" s="854"/>
      <c r="U13" s="854"/>
      <c r="V13" s="854"/>
      <c r="W13" s="854"/>
      <c r="X13" s="854"/>
      <c r="Y13" s="854"/>
      <c r="Z13" s="854"/>
      <c r="AA13" s="854"/>
      <c r="AB13" s="854"/>
      <c r="AC13" s="854"/>
      <c r="AD13" s="854"/>
      <c r="AE13" s="855"/>
      <c r="AF13" s="856"/>
      <c r="AG13" s="857"/>
      <c r="AH13" s="857"/>
      <c r="AI13" s="857"/>
      <c r="AJ13" s="858"/>
      <c r="AK13" s="859"/>
      <c r="AL13" s="860"/>
      <c r="AM13" s="860"/>
      <c r="AN13" s="860"/>
      <c r="AO13" s="860"/>
      <c r="AP13" s="860"/>
      <c r="AQ13" s="860"/>
      <c r="AR13" s="860"/>
      <c r="AS13" s="860"/>
      <c r="AT13" s="860"/>
      <c r="AU13" s="861"/>
      <c r="AV13" s="861"/>
      <c r="AW13" s="861"/>
      <c r="AX13" s="861"/>
      <c r="AY13" s="862"/>
      <c r="AZ13" s="248"/>
      <c r="BA13" s="248"/>
      <c r="BB13" s="248"/>
      <c r="BC13" s="248"/>
      <c r="BD13" s="248"/>
      <c r="BE13" s="249"/>
      <c r="BF13" s="249"/>
      <c r="BG13" s="249"/>
      <c r="BH13" s="249"/>
      <c r="BI13" s="249"/>
      <c r="BJ13" s="249"/>
      <c r="BK13" s="249"/>
      <c r="BL13" s="249"/>
      <c r="BM13" s="249"/>
      <c r="BN13" s="249"/>
      <c r="BO13" s="249"/>
      <c r="BP13" s="249"/>
      <c r="BQ13" s="258">
        <v>7</v>
      </c>
      <c r="BR13" s="259"/>
      <c r="BS13" s="863"/>
      <c r="BT13" s="864"/>
      <c r="BU13" s="864"/>
      <c r="BV13" s="864"/>
      <c r="BW13" s="864"/>
      <c r="BX13" s="864"/>
      <c r="BY13" s="864"/>
      <c r="BZ13" s="864"/>
      <c r="CA13" s="864"/>
      <c r="CB13" s="864"/>
      <c r="CC13" s="864"/>
      <c r="CD13" s="864"/>
      <c r="CE13" s="864"/>
      <c r="CF13" s="864"/>
      <c r="CG13" s="865"/>
      <c r="CH13" s="876"/>
      <c r="CI13" s="877"/>
      <c r="CJ13" s="877"/>
      <c r="CK13" s="877"/>
      <c r="CL13" s="878"/>
      <c r="CM13" s="876"/>
      <c r="CN13" s="877"/>
      <c r="CO13" s="877"/>
      <c r="CP13" s="877"/>
      <c r="CQ13" s="878"/>
      <c r="CR13" s="876"/>
      <c r="CS13" s="877"/>
      <c r="CT13" s="877"/>
      <c r="CU13" s="877"/>
      <c r="CV13" s="878"/>
      <c r="CW13" s="876"/>
      <c r="CX13" s="877"/>
      <c r="CY13" s="877"/>
      <c r="CZ13" s="877"/>
      <c r="DA13" s="878"/>
      <c r="DB13" s="876"/>
      <c r="DC13" s="877"/>
      <c r="DD13" s="877"/>
      <c r="DE13" s="877"/>
      <c r="DF13" s="878"/>
      <c r="DG13" s="876"/>
      <c r="DH13" s="877"/>
      <c r="DI13" s="877"/>
      <c r="DJ13" s="877"/>
      <c r="DK13" s="878"/>
      <c r="DL13" s="876"/>
      <c r="DM13" s="877"/>
      <c r="DN13" s="877"/>
      <c r="DO13" s="877"/>
      <c r="DP13" s="878"/>
      <c r="DQ13" s="876"/>
      <c r="DR13" s="877"/>
      <c r="DS13" s="877"/>
      <c r="DT13" s="877"/>
      <c r="DU13" s="878"/>
      <c r="DV13" s="879"/>
      <c r="DW13" s="880"/>
      <c r="DX13" s="880"/>
      <c r="DY13" s="880"/>
      <c r="DZ13" s="881"/>
      <c r="EA13" s="250"/>
    </row>
    <row r="14" spans="1:131" s="251" customFormat="1" ht="26.25" customHeight="1" x14ac:dyDescent="0.15">
      <c r="A14" s="257">
        <v>8</v>
      </c>
      <c r="B14" s="850"/>
      <c r="C14" s="851"/>
      <c r="D14" s="851"/>
      <c r="E14" s="851"/>
      <c r="F14" s="851"/>
      <c r="G14" s="851"/>
      <c r="H14" s="851"/>
      <c r="I14" s="851"/>
      <c r="J14" s="851"/>
      <c r="K14" s="851"/>
      <c r="L14" s="851"/>
      <c r="M14" s="851"/>
      <c r="N14" s="851"/>
      <c r="O14" s="851"/>
      <c r="P14" s="852"/>
      <c r="Q14" s="853"/>
      <c r="R14" s="854"/>
      <c r="S14" s="854"/>
      <c r="T14" s="854"/>
      <c r="U14" s="854"/>
      <c r="V14" s="854"/>
      <c r="W14" s="854"/>
      <c r="X14" s="854"/>
      <c r="Y14" s="854"/>
      <c r="Z14" s="854"/>
      <c r="AA14" s="854"/>
      <c r="AB14" s="854"/>
      <c r="AC14" s="854"/>
      <c r="AD14" s="854"/>
      <c r="AE14" s="855"/>
      <c r="AF14" s="856"/>
      <c r="AG14" s="857"/>
      <c r="AH14" s="857"/>
      <c r="AI14" s="857"/>
      <c r="AJ14" s="858"/>
      <c r="AK14" s="859"/>
      <c r="AL14" s="860"/>
      <c r="AM14" s="860"/>
      <c r="AN14" s="860"/>
      <c r="AO14" s="860"/>
      <c r="AP14" s="860"/>
      <c r="AQ14" s="860"/>
      <c r="AR14" s="860"/>
      <c r="AS14" s="860"/>
      <c r="AT14" s="860"/>
      <c r="AU14" s="861"/>
      <c r="AV14" s="861"/>
      <c r="AW14" s="861"/>
      <c r="AX14" s="861"/>
      <c r="AY14" s="862"/>
      <c r="AZ14" s="248"/>
      <c r="BA14" s="248"/>
      <c r="BB14" s="248"/>
      <c r="BC14" s="248"/>
      <c r="BD14" s="248"/>
      <c r="BE14" s="249"/>
      <c r="BF14" s="249"/>
      <c r="BG14" s="249"/>
      <c r="BH14" s="249"/>
      <c r="BI14" s="249"/>
      <c r="BJ14" s="249"/>
      <c r="BK14" s="249"/>
      <c r="BL14" s="249"/>
      <c r="BM14" s="249"/>
      <c r="BN14" s="249"/>
      <c r="BO14" s="249"/>
      <c r="BP14" s="249"/>
      <c r="BQ14" s="258">
        <v>8</v>
      </c>
      <c r="BR14" s="259"/>
      <c r="BS14" s="863"/>
      <c r="BT14" s="864"/>
      <c r="BU14" s="864"/>
      <c r="BV14" s="864"/>
      <c r="BW14" s="864"/>
      <c r="BX14" s="864"/>
      <c r="BY14" s="864"/>
      <c r="BZ14" s="864"/>
      <c r="CA14" s="864"/>
      <c r="CB14" s="864"/>
      <c r="CC14" s="864"/>
      <c r="CD14" s="864"/>
      <c r="CE14" s="864"/>
      <c r="CF14" s="864"/>
      <c r="CG14" s="865"/>
      <c r="CH14" s="876"/>
      <c r="CI14" s="877"/>
      <c r="CJ14" s="877"/>
      <c r="CK14" s="877"/>
      <c r="CL14" s="878"/>
      <c r="CM14" s="876"/>
      <c r="CN14" s="877"/>
      <c r="CO14" s="877"/>
      <c r="CP14" s="877"/>
      <c r="CQ14" s="878"/>
      <c r="CR14" s="876"/>
      <c r="CS14" s="877"/>
      <c r="CT14" s="877"/>
      <c r="CU14" s="877"/>
      <c r="CV14" s="878"/>
      <c r="CW14" s="876"/>
      <c r="CX14" s="877"/>
      <c r="CY14" s="877"/>
      <c r="CZ14" s="877"/>
      <c r="DA14" s="878"/>
      <c r="DB14" s="876"/>
      <c r="DC14" s="877"/>
      <c r="DD14" s="877"/>
      <c r="DE14" s="877"/>
      <c r="DF14" s="878"/>
      <c r="DG14" s="876"/>
      <c r="DH14" s="877"/>
      <c r="DI14" s="877"/>
      <c r="DJ14" s="877"/>
      <c r="DK14" s="878"/>
      <c r="DL14" s="876"/>
      <c r="DM14" s="877"/>
      <c r="DN14" s="877"/>
      <c r="DO14" s="877"/>
      <c r="DP14" s="878"/>
      <c r="DQ14" s="876"/>
      <c r="DR14" s="877"/>
      <c r="DS14" s="877"/>
      <c r="DT14" s="877"/>
      <c r="DU14" s="878"/>
      <c r="DV14" s="879"/>
      <c r="DW14" s="880"/>
      <c r="DX14" s="880"/>
      <c r="DY14" s="880"/>
      <c r="DZ14" s="881"/>
      <c r="EA14" s="250"/>
    </row>
    <row r="15" spans="1:131" s="251" customFormat="1" ht="26.25" customHeight="1" x14ac:dyDescent="0.15">
      <c r="A15" s="257">
        <v>9</v>
      </c>
      <c r="B15" s="850"/>
      <c r="C15" s="851"/>
      <c r="D15" s="851"/>
      <c r="E15" s="851"/>
      <c r="F15" s="851"/>
      <c r="G15" s="851"/>
      <c r="H15" s="851"/>
      <c r="I15" s="851"/>
      <c r="J15" s="851"/>
      <c r="K15" s="851"/>
      <c r="L15" s="851"/>
      <c r="M15" s="851"/>
      <c r="N15" s="851"/>
      <c r="O15" s="851"/>
      <c r="P15" s="852"/>
      <c r="Q15" s="853"/>
      <c r="R15" s="854"/>
      <c r="S15" s="854"/>
      <c r="T15" s="854"/>
      <c r="U15" s="854"/>
      <c r="V15" s="854"/>
      <c r="W15" s="854"/>
      <c r="X15" s="854"/>
      <c r="Y15" s="854"/>
      <c r="Z15" s="854"/>
      <c r="AA15" s="854"/>
      <c r="AB15" s="854"/>
      <c r="AC15" s="854"/>
      <c r="AD15" s="854"/>
      <c r="AE15" s="855"/>
      <c r="AF15" s="856"/>
      <c r="AG15" s="857"/>
      <c r="AH15" s="857"/>
      <c r="AI15" s="857"/>
      <c r="AJ15" s="858"/>
      <c r="AK15" s="859"/>
      <c r="AL15" s="860"/>
      <c r="AM15" s="860"/>
      <c r="AN15" s="860"/>
      <c r="AO15" s="860"/>
      <c r="AP15" s="860"/>
      <c r="AQ15" s="860"/>
      <c r="AR15" s="860"/>
      <c r="AS15" s="860"/>
      <c r="AT15" s="860"/>
      <c r="AU15" s="861"/>
      <c r="AV15" s="861"/>
      <c r="AW15" s="861"/>
      <c r="AX15" s="861"/>
      <c r="AY15" s="862"/>
      <c r="AZ15" s="248"/>
      <c r="BA15" s="248"/>
      <c r="BB15" s="248"/>
      <c r="BC15" s="248"/>
      <c r="BD15" s="248"/>
      <c r="BE15" s="249"/>
      <c r="BF15" s="249"/>
      <c r="BG15" s="249"/>
      <c r="BH15" s="249"/>
      <c r="BI15" s="249"/>
      <c r="BJ15" s="249"/>
      <c r="BK15" s="249"/>
      <c r="BL15" s="249"/>
      <c r="BM15" s="249"/>
      <c r="BN15" s="249"/>
      <c r="BO15" s="249"/>
      <c r="BP15" s="249"/>
      <c r="BQ15" s="258">
        <v>9</v>
      </c>
      <c r="BR15" s="259"/>
      <c r="BS15" s="863"/>
      <c r="BT15" s="864"/>
      <c r="BU15" s="864"/>
      <c r="BV15" s="864"/>
      <c r="BW15" s="864"/>
      <c r="BX15" s="864"/>
      <c r="BY15" s="864"/>
      <c r="BZ15" s="864"/>
      <c r="CA15" s="864"/>
      <c r="CB15" s="864"/>
      <c r="CC15" s="864"/>
      <c r="CD15" s="864"/>
      <c r="CE15" s="864"/>
      <c r="CF15" s="864"/>
      <c r="CG15" s="865"/>
      <c r="CH15" s="876"/>
      <c r="CI15" s="877"/>
      <c r="CJ15" s="877"/>
      <c r="CK15" s="877"/>
      <c r="CL15" s="878"/>
      <c r="CM15" s="876"/>
      <c r="CN15" s="877"/>
      <c r="CO15" s="877"/>
      <c r="CP15" s="877"/>
      <c r="CQ15" s="878"/>
      <c r="CR15" s="876"/>
      <c r="CS15" s="877"/>
      <c r="CT15" s="877"/>
      <c r="CU15" s="877"/>
      <c r="CV15" s="878"/>
      <c r="CW15" s="876"/>
      <c r="CX15" s="877"/>
      <c r="CY15" s="877"/>
      <c r="CZ15" s="877"/>
      <c r="DA15" s="878"/>
      <c r="DB15" s="876"/>
      <c r="DC15" s="877"/>
      <c r="DD15" s="877"/>
      <c r="DE15" s="877"/>
      <c r="DF15" s="878"/>
      <c r="DG15" s="876"/>
      <c r="DH15" s="877"/>
      <c r="DI15" s="877"/>
      <c r="DJ15" s="877"/>
      <c r="DK15" s="878"/>
      <c r="DL15" s="876"/>
      <c r="DM15" s="877"/>
      <c r="DN15" s="877"/>
      <c r="DO15" s="877"/>
      <c r="DP15" s="878"/>
      <c r="DQ15" s="876"/>
      <c r="DR15" s="877"/>
      <c r="DS15" s="877"/>
      <c r="DT15" s="877"/>
      <c r="DU15" s="878"/>
      <c r="DV15" s="879"/>
      <c r="DW15" s="880"/>
      <c r="DX15" s="880"/>
      <c r="DY15" s="880"/>
      <c r="DZ15" s="881"/>
      <c r="EA15" s="250"/>
    </row>
    <row r="16" spans="1:131" s="251" customFormat="1" ht="26.25" customHeight="1" x14ac:dyDescent="0.15">
      <c r="A16" s="257">
        <v>10</v>
      </c>
      <c r="B16" s="850"/>
      <c r="C16" s="851"/>
      <c r="D16" s="851"/>
      <c r="E16" s="851"/>
      <c r="F16" s="851"/>
      <c r="G16" s="851"/>
      <c r="H16" s="851"/>
      <c r="I16" s="851"/>
      <c r="J16" s="851"/>
      <c r="K16" s="851"/>
      <c r="L16" s="851"/>
      <c r="M16" s="851"/>
      <c r="N16" s="851"/>
      <c r="O16" s="851"/>
      <c r="P16" s="852"/>
      <c r="Q16" s="853"/>
      <c r="R16" s="854"/>
      <c r="S16" s="854"/>
      <c r="T16" s="854"/>
      <c r="U16" s="854"/>
      <c r="V16" s="854"/>
      <c r="W16" s="854"/>
      <c r="X16" s="854"/>
      <c r="Y16" s="854"/>
      <c r="Z16" s="854"/>
      <c r="AA16" s="854"/>
      <c r="AB16" s="854"/>
      <c r="AC16" s="854"/>
      <c r="AD16" s="854"/>
      <c r="AE16" s="855"/>
      <c r="AF16" s="856"/>
      <c r="AG16" s="857"/>
      <c r="AH16" s="857"/>
      <c r="AI16" s="857"/>
      <c r="AJ16" s="858"/>
      <c r="AK16" s="859"/>
      <c r="AL16" s="860"/>
      <c r="AM16" s="860"/>
      <c r="AN16" s="860"/>
      <c r="AO16" s="860"/>
      <c r="AP16" s="860"/>
      <c r="AQ16" s="860"/>
      <c r="AR16" s="860"/>
      <c r="AS16" s="860"/>
      <c r="AT16" s="860"/>
      <c r="AU16" s="861"/>
      <c r="AV16" s="861"/>
      <c r="AW16" s="861"/>
      <c r="AX16" s="861"/>
      <c r="AY16" s="862"/>
      <c r="AZ16" s="248"/>
      <c r="BA16" s="248"/>
      <c r="BB16" s="248"/>
      <c r="BC16" s="248"/>
      <c r="BD16" s="248"/>
      <c r="BE16" s="249"/>
      <c r="BF16" s="249"/>
      <c r="BG16" s="249"/>
      <c r="BH16" s="249"/>
      <c r="BI16" s="249"/>
      <c r="BJ16" s="249"/>
      <c r="BK16" s="249"/>
      <c r="BL16" s="249"/>
      <c r="BM16" s="249"/>
      <c r="BN16" s="249"/>
      <c r="BO16" s="249"/>
      <c r="BP16" s="249"/>
      <c r="BQ16" s="258">
        <v>10</v>
      </c>
      <c r="BR16" s="259"/>
      <c r="BS16" s="863"/>
      <c r="BT16" s="864"/>
      <c r="BU16" s="864"/>
      <c r="BV16" s="864"/>
      <c r="BW16" s="864"/>
      <c r="BX16" s="864"/>
      <c r="BY16" s="864"/>
      <c r="BZ16" s="864"/>
      <c r="CA16" s="864"/>
      <c r="CB16" s="864"/>
      <c r="CC16" s="864"/>
      <c r="CD16" s="864"/>
      <c r="CE16" s="864"/>
      <c r="CF16" s="864"/>
      <c r="CG16" s="865"/>
      <c r="CH16" s="876"/>
      <c r="CI16" s="877"/>
      <c r="CJ16" s="877"/>
      <c r="CK16" s="877"/>
      <c r="CL16" s="878"/>
      <c r="CM16" s="876"/>
      <c r="CN16" s="877"/>
      <c r="CO16" s="877"/>
      <c r="CP16" s="877"/>
      <c r="CQ16" s="878"/>
      <c r="CR16" s="876"/>
      <c r="CS16" s="877"/>
      <c r="CT16" s="877"/>
      <c r="CU16" s="877"/>
      <c r="CV16" s="878"/>
      <c r="CW16" s="876"/>
      <c r="CX16" s="877"/>
      <c r="CY16" s="877"/>
      <c r="CZ16" s="877"/>
      <c r="DA16" s="878"/>
      <c r="DB16" s="876"/>
      <c r="DC16" s="877"/>
      <c r="DD16" s="877"/>
      <c r="DE16" s="877"/>
      <c r="DF16" s="878"/>
      <c r="DG16" s="876"/>
      <c r="DH16" s="877"/>
      <c r="DI16" s="877"/>
      <c r="DJ16" s="877"/>
      <c r="DK16" s="878"/>
      <c r="DL16" s="876"/>
      <c r="DM16" s="877"/>
      <c r="DN16" s="877"/>
      <c r="DO16" s="877"/>
      <c r="DP16" s="878"/>
      <c r="DQ16" s="876"/>
      <c r="DR16" s="877"/>
      <c r="DS16" s="877"/>
      <c r="DT16" s="877"/>
      <c r="DU16" s="878"/>
      <c r="DV16" s="879"/>
      <c r="DW16" s="880"/>
      <c r="DX16" s="880"/>
      <c r="DY16" s="880"/>
      <c r="DZ16" s="881"/>
      <c r="EA16" s="250"/>
    </row>
    <row r="17" spans="1:131" s="251" customFormat="1" ht="26.25" customHeight="1" x14ac:dyDescent="0.15">
      <c r="A17" s="257">
        <v>11</v>
      </c>
      <c r="B17" s="850"/>
      <c r="C17" s="851"/>
      <c r="D17" s="851"/>
      <c r="E17" s="851"/>
      <c r="F17" s="851"/>
      <c r="G17" s="851"/>
      <c r="H17" s="851"/>
      <c r="I17" s="851"/>
      <c r="J17" s="851"/>
      <c r="K17" s="851"/>
      <c r="L17" s="851"/>
      <c r="M17" s="851"/>
      <c r="N17" s="851"/>
      <c r="O17" s="851"/>
      <c r="P17" s="852"/>
      <c r="Q17" s="853"/>
      <c r="R17" s="854"/>
      <c r="S17" s="854"/>
      <c r="T17" s="854"/>
      <c r="U17" s="854"/>
      <c r="V17" s="854"/>
      <c r="W17" s="854"/>
      <c r="X17" s="854"/>
      <c r="Y17" s="854"/>
      <c r="Z17" s="854"/>
      <c r="AA17" s="854"/>
      <c r="AB17" s="854"/>
      <c r="AC17" s="854"/>
      <c r="AD17" s="854"/>
      <c r="AE17" s="855"/>
      <c r="AF17" s="856"/>
      <c r="AG17" s="857"/>
      <c r="AH17" s="857"/>
      <c r="AI17" s="857"/>
      <c r="AJ17" s="858"/>
      <c r="AK17" s="859"/>
      <c r="AL17" s="860"/>
      <c r="AM17" s="860"/>
      <c r="AN17" s="860"/>
      <c r="AO17" s="860"/>
      <c r="AP17" s="860"/>
      <c r="AQ17" s="860"/>
      <c r="AR17" s="860"/>
      <c r="AS17" s="860"/>
      <c r="AT17" s="860"/>
      <c r="AU17" s="861"/>
      <c r="AV17" s="861"/>
      <c r="AW17" s="861"/>
      <c r="AX17" s="861"/>
      <c r="AY17" s="862"/>
      <c r="AZ17" s="248"/>
      <c r="BA17" s="248"/>
      <c r="BB17" s="248"/>
      <c r="BC17" s="248"/>
      <c r="BD17" s="248"/>
      <c r="BE17" s="249"/>
      <c r="BF17" s="249"/>
      <c r="BG17" s="249"/>
      <c r="BH17" s="249"/>
      <c r="BI17" s="249"/>
      <c r="BJ17" s="249"/>
      <c r="BK17" s="249"/>
      <c r="BL17" s="249"/>
      <c r="BM17" s="249"/>
      <c r="BN17" s="249"/>
      <c r="BO17" s="249"/>
      <c r="BP17" s="249"/>
      <c r="BQ17" s="258">
        <v>11</v>
      </c>
      <c r="BR17" s="259"/>
      <c r="BS17" s="863"/>
      <c r="BT17" s="864"/>
      <c r="BU17" s="864"/>
      <c r="BV17" s="864"/>
      <c r="BW17" s="864"/>
      <c r="BX17" s="864"/>
      <c r="BY17" s="864"/>
      <c r="BZ17" s="864"/>
      <c r="CA17" s="864"/>
      <c r="CB17" s="864"/>
      <c r="CC17" s="864"/>
      <c r="CD17" s="864"/>
      <c r="CE17" s="864"/>
      <c r="CF17" s="864"/>
      <c r="CG17" s="865"/>
      <c r="CH17" s="876"/>
      <c r="CI17" s="877"/>
      <c r="CJ17" s="877"/>
      <c r="CK17" s="877"/>
      <c r="CL17" s="878"/>
      <c r="CM17" s="876"/>
      <c r="CN17" s="877"/>
      <c r="CO17" s="877"/>
      <c r="CP17" s="877"/>
      <c r="CQ17" s="878"/>
      <c r="CR17" s="876"/>
      <c r="CS17" s="877"/>
      <c r="CT17" s="877"/>
      <c r="CU17" s="877"/>
      <c r="CV17" s="878"/>
      <c r="CW17" s="876"/>
      <c r="CX17" s="877"/>
      <c r="CY17" s="877"/>
      <c r="CZ17" s="877"/>
      <c r="DA17" s="878"/>
      <c r="DB17" s="876"/>
      <c r="DC17" s="877"/>
      <c r="DD17" s="877"/>
      <c r="DE17" s="877"/>
      <c r="DF17" s="878"/>
      <c r="DG17" s="876"/>
      <c r="DH17" s="877"/>
      <c r="DI17" s="877"/>
      <c r="DJ17" s="877"/>
      <c r="DK17" s="878"/>
      <c r="DL17" s="876"/>
      <c r="DM17" s="877"/>
      <c r="DN17" s="877"/>
      <c r="DO17" s="877"/>
      <c r="DP17" s="878"/>
      <c r="DQ17" s="876"/>
      <c r="DR17" s="877"/>
      <c r="DS17" s="877"/>
      <c r="DT17" s="877"/>
      <c r="DU17" s="878"/>
      <c r="DV17" s="879"/>
      <c r="DW17" s="880"/>
      <c r="DX17" s="880"/>
      <c r="DY17" s="880"/>
      <c r="DZ17" s="881"/>
      <c r="EA17" s="250"/>
    </row>
    <row r="18" spans="1:131" s="251" customFormat="1" ht="26.25" customHeight="1" x14ac:dyDescent="0.15">
      <c r="A18" s="257">
        <v>12</v>
      </c>
      <c r="B18" s="850"/>
      <c r="C18" s="851"/>
      <c r="D18" s="851"/>
      <c r="E18" s="851"/>
      <c r="F18" s="851"/>
      <c r="G18" s="851"/>
      <c r="H18" s="851"/>
      <c r="I18" s="851"/>
      <c r="J18" s="851"/>
      <c r="K18" s="851"/>
      <c r="L18" s="851"/>
      <c r="M18" s="851"/>
      <c r="N18" s="851"/>
      <c r="O18" s="851"/>
      <c r="P18" s="852"/>
      <c r="Q18" s="853"/>
      <c r="R18" s="854"/>
      <c r="S18" s="854"/>
      <c r="T18" s="854"/>
      <c r="U18" s="854"/>
      <c r="V18" s="854"/>
      <c r="W18" s="854"/>
      <c r="X18" s="854"/>
      <c r="Y18" s="854"/>
      <c r="Z18" s="854"/>
      <c r="AA18" s="854"/>
      <c r="AB18" s="854"/>
      <c r="AC18" s="854"/>
      <c r="AD18" s="854"/>
      <c r="AE18" s="855"/>
      <c r="AF18" s="856"/>
      <c r="AG18" s="857"/>
      <c r="AH18" s="857"/>
      <c r="AI18" s="857"/>
      <c r="AJ18" s="858"/>
      <c r="AK18" s="859"/>
      <c r="AL18" s="860"/>
      <c r="AM18" s="860"/>
      <c r="AN18" s="860"/>
      <c r="AO18" s="860"/>
      <c r="AP18" s="860"/>
      <c r="AQ18" s="860"/>
      <c r="AR18" s="860"/>
      <c r="AS18" s="860"/>
      <c r="AT18" s="860"/>
      <c r="AU18" s="861"/>
      <c r="AV18" s="861"/>
      <c r="AW18" s="861"/>
      <c r="AX18" s="861"/>
      <c r="AY18" s="862"/>
      <c r="AZ18" s="248"/>
      <c r="BA18" s="248"/>
      <c r="BB18" s="248"/>
      <c r="BC18" s="248"/>
      <c r="BD18" s="248"/>
      <c r="BE18" s="249"/>
      <c r="BF18" s="249"/>
      <c r="BG18" s="249"/>
      <c r="BH18" s="249"/>
      <c r="BI18" s="249"/>
      <c r="BJ18" s="249"/>
      <c r="BK18" s="249"/>
      <c r="BL18" s="249"/>
      <c r="BM18" s="249"/>
      <c r="BN18" s="249"/>
      <c r="BO18" s="249"/>
      <c r="BP18" s="249"/>
      <c r="BQ18" s="258">
        <v>12</v>
      </c>
      <c r="BR18" s="259"/>
      <c r="BS18" s="863"/>
      <c r="BT18" s="864"/>
      <c r="BU18" s="864"/>
      <c r="BV18" s="864"/>
      <c r="BW18" s="864"/>
      <c r="BX18" s="864"/>
      <c r="BY18" s="864"/>
      <c r="BZ18" s="864"/>
      <c r="CA18" s="864"/>
      <c r="CB18" s="864"/>
      <c r="CC18" s="864"/>
      <c r="CD18" s="864"/>
      <c r="CE18" s="864"/>
      <c r="CF18" s="864"/>
      <c r="CG18" s="865"/>
      <c r="CH18" s="876"/>
      <c r="CI18" s="877"/>
      <c r="CJ18" s="877"/>
      <c r="CK18" s="877"/>
      <c r="CL18" s="878"/>
      <c r="CM18" s="876"/>
      <c r="CN18" s="877"/>
      <c r="CO18" s="877"/>
      <c r="CP18" s="877"/>
      <c r="CQ18" s="878"/>
      <c r="CR18" s="876"/>
      <c r="CS18" s="877"/>
      <c r="CT18" s="877"/>
      <c r="CU18" s="877"/>
      <c r="CV18" s="878"/>
      <c r="CW18" s="876"/>
      <c r="CX18" s="877"/>
      <c r="CY18" s="877"/>
      <c r="CZ18" s="877"/>
      <c r="DA18" s="878"/>
      <c r="DB18" s="876"/>
      <c r="DC18" s="877"/>
      <c r="DD18" s="877"/>
      <c r="DE18" s="877"/>
      <c r="DF18" s="878"/>
      <c r="DG18" s="876"/>
      <c r="DH18" s="877"/>
      <c r="DI18" s="877"/>
      <c r="DJ18" s="877"/>
      <c r="DK18" s="878"/>
      <c r="DL18" s="876"/>
      <c r="DM18" s="877"/>
      <c r="DN18" s="877"/>
      <c r="DO18" s="877"/>
      <c r="DP18" s="878"/>
      <c r="DQ18" s="876"/>
      <c r="DR18" s="877"/>
      <c r="DS18" s="877"/>
      <c r="DT18" s="877"/>
      <c r="DU18" s="878"/>
      <c r="DV18" s="879"/>
      <c r="DW18" s="880"/>
      <c r="DX18" s="880"/>
      <c r="DY18" s="880"/>
      <c r="DZ18" s="881"/>
      <c r="EA18" s="250"/>
    </row>
    <row r="19" spans="1:131" s="251" customFormat="1" ht="26.25" customHeight="1" x14ac:dyDescent="0.15">
      <c r="A19" s="257">
        <v>13</v>
      </c>
      <c r="B19" s="850"/>
      <c r="C19" s="851"/>
      <c r="D19" s="851"/>
      <c r="E19" s="851"/>
      <c r="F19" s="851"/>
      <c r="G19" s="851"/>
      <c r="H19" s="851"/>
      <c r="I19" s="851"/>
      <c r="J19" s="851"/>
      <c r="K19" s="851"/>
      <c r="L19" s="851"/>
      <c r="M19" s="851"/>
      <c r="N19" s="851"/>
      <c r="O19" s="851"/>
      <c r="P19" s="852"/>
      <c r="Q19" s="853"/>
      <c r="R19" s="854"/>
      <c r="S19" s="854"/>
      <c r="T19" s="854"/>
      <c r="U19" s="854"/>
      <c r="V19" s="854"/>
      <c r="W19" s="854"/>
      <c r="X19" s="854"/>
      <c r="Y19" s="854"/>
      <c r="Z19" s="854"/>
      <c r="AA19" s="854"/>
      <c r="AB19" s="854"/>
      <c r="AC19" s="854"/>
      <c r="AD19" s="854"/>
      <c r="AE19" s="855"/>
      <c r="AF19" s="856"/>
      <c r="AG19" s="857"/>
      <c r="AH19" s="857"/>
      <c r="AI19" s="857"/>
      <c r="AJ19" s="858"/>
      <c r="AK19" s="859"/>
      <c r="AL19" s="860"/>
      <c r="AM19" s="860"/>
      <c r="AN19" s="860"/>
      <c r="AO19" s="860"/>
      <c r="AP19" s="860"/>
      <c r="AQ19" s="860"/>
      <c r="AR19" s="860"/>
      <c r="AS19" s="860"/>
      <c r="AT19" s="860"/>
      <c r="AU19" s="861"/>
      <c r="AV19" s="861"/>
      <c r="AW19" s="861"/>
      <c r="AX19" s="861"/>
      <c r="AY19" s="862"/>
      <c r="AZ19" s="248"/>
      <c r="BA19" s="248"/>
      <c r="BB19" s="248"/>
      <c r="BC19" s="248"/>
      <c r="BD19" s="248"/>
      <c r="BE19" s="249"/>
      <c r="BF19" s="249"/>
      <c r="BG19" s="249"/>
      <c r="BH19" s="249"/>
      <c r="BI19" s="249"/>
      <c r="BJ19" s="249"/>
      <c r="BK19" s="249"/>
      <c r="BL19" s="249"/>
      <c r="BM19" s="249"/>
      <c r="BN19" s="249"/>
      <c r="BO19" s="249"/>
      <c r="BP19" s="249"/>
      <c r="BQ19" s="258">
        <v>13</v>
      </c>
      <c r="BR19" s="259"/>
      <c r="BS19" s="863"/>
      <c r="BT19" s="864"/>
      <c r="BU19" s="864"/>
      <c r="BV19" s="864"/>
      <c r="BW19" s="864"/>
      <c r="BX19" s="864"/>
      <c r="BY19" s="864"/>
      <c r="BZ19" s="864"/>
      <c r="CA19" s="864"/>
      <c r="CB19" s="864"/>
      <c r="CC19" s="864"/>
      <c r="CD19" s="864"/>
      <c r="CE19" s="864"/>
      <c r="CF19" s="864"/>
      <c r="CG19" s="865"/>
      <c r="CH19" s="876"/>
      <c r="CI19" s="877"/>
      <c r="CJ19" s="877"/>
      <c r="CK19" s="877"/>
      <c r="CL19" s="878"/>
      <c r="CM19" s="876"/>
      <c r="CN19" s="877"/>
      <c r="CO19" s="877"/>
      <c r="CP19" s="877"/>
      <c r="CQ19" s="878"/>
      <c r="CR19" s="876"/>
      <c r="CS19" s="877"/>
      <c r="CT19" s="877"/>
      <c r="CU19" s="877"/>
      <c r="CV19" s="878"/>
      <c r="CW19" s="876"/>
      <c r="CX19" s="877"/>
      <c r="CY19" s="877"/>
      <c r="CZ19" s="877"/>
      <c r="DA19" s="878"/>
      <c r="DB19" s="876"/>
      <c r="DC19" s="877"/>
      <c r="DD19" s="877"/>
      <c r="DE19" s="877"/>
      <c r="DF19" s="878"/>
      <c r="DG19" s="876"/>
      <c r="DH19" s="877"/>
      <c r="DI19" s="877"/>
      <c r="DJ19" s="877"/>
      <c r="DK19" s="878"/>
      <c r="DL19" s="876"/>
      <c r="DM19" s="877"/>
      <c r="DN19" s="877"/>
      <c r="DO19" s="877"/>
      <c r="DP19" s="878"/>
      <c r="DQ19" s="876"/>
      <c r="DR19" s="877"/>
      <c r="DS19" s="877"/>
      <c r="DT19" s="877"/>
      <c r="DU19" s="878"/>
      <c r="DV19" s="879"/>
      <c r="DW19" s="880"/>
      <c r="DX19" s="880"/>
      <c r="DY19" s="880"/>
      <c r="DZ19" s="881"/>
      <c r="EA19" s="250"/>
    </row>
    <row r="20" spans="1:131" s="251" customFormat="1" ht="26.25" customHeight="1" x14ac:dyDescent="0.15">
      <c r="A20" s="257">
        <v>14</v>
      </c>
      <c r="B20" s="850"/>
      <c r="C20" s="851"/>
      <c r="D20" s="851"/>
      <c r="E20" s="851"/>
      <c r="F20" s="851"/>
      <c r="G20" s="851"/>
      <c r="H20" s="851"/>
      <c r="I20" s="851"/>
      <c r="J20" s="851"/>
      <c r="K20" s="851"/>
      <c r="L20" s="851"/>
      <c r="M20" s="851"/>
      <c r="N20" s="851"/>
      <c r="O20" s="851"/>
      <c r="P20" s="852"/>
      <c r="Q20" s="853"/>
      <c r="R20" s="854"/>
      <c r="S20" s="854"/>
      <c r="T20" s="854"/>
      <c r="U20" s="854"/>
      <c r="V20" s="854"/>
      <c r="W20" s="854"/>
      <c r="X20" s="854"/>
      <c r="Y20" s="854"/>
      <c r="Z20" s="854"/>
      <c r="AA20" s="854"/>
      <c r="AB20" s="854"/>
      <c r="AC20" s="854"/>
      <c r="AD20" s="854"/>
      <c r="AE20" s="855"/>
      <c r="AF20" s="856"/>
      <c r="AG20" s="857"/>
      <c r="AH20" s="857"/>
      <c r="AI20" s="857"/>
      <c r="AJ20" s="858"/>
      <c r="AK20" s="859"/>
      <c r="AL20" s="860"/>
      <c r="AM20" s="860"/>
      <c r="AN20" s="860"/>
      <c r="AO20" s="860"/>
      <c r="AP20" s="860"/>
      <c r="AQ20" s="860"/>
      <c r="AR20" s="860"/>
      <c r="AS20" s="860"/>
      <c r="AT20" s="860"/>
      <c r="AU20" s="861"/>
      <c r="AV20" s="861"/>
      <c r="AW20" s="861"/>
      <c r="AX20" s="861"/>
      <c r="AY20" s="862"/>
      <c r="AZ20" s="248"/>
      <c r="BA20" s="248"/>
      <c r="BB20" s="248"/>
      <c r="BC20" s="248"/>
      <c r="BD20" s="248"/>
      <c r="BE20" s="249"/>
      <c r="BF20" s="249"/>
      <c r="BG20" s="249"/>
      <c r="BH20" s="249"/>
      <c r="BI20" s="249"/>
      <c r="BJ20" s="249"/>
      <c r="BK20" s="249"/>
      <c r="BL20" s="249"/>
      <c r="BM20" s="249"/>
      <c r="BN20" s="249"/>
      <c r="BO20" s="249"/>
      <c r="BP20" s="249"/>
      <c r="BQ20" s="258">
        <v>14</v>
      </c>
      <c r="BR20" s="259"/>
      <c r="BS20" s="863"/>
      <c r="BT20" s="864"/>
      <c r="BU20" s="864"/>
      <c r="BV20" s="864"/>
      <c r="BW20" s="864"/>
      <c r="BX20" s="864"/>
      <c r="BY20" s="864"/>
      <c r="BZ20" s="864"/>
      <c r="CA20" s="864"/>
      <c r="CB20" s="864"/>
      <c r="CC20" s="864"/>
      <c r="CD20" s="864"/>
      <c r="CE20" s="864"/>
      <c r="CF20" s="864"/>
      <c r="CG20" s="865"/>
      <c r="CH20" s="876"/>
      <c r="CI20" s="877"/>
      <c r="CJ20" s="877"/>
      <c r="CK20" s="877"/>
      <c r="CL20" s="878"/>
      <c r="CM20" s="876"/>
      <c r="CN20" s="877"/>
      <c r="CO20" s="877"/>
      <c r="CP20" s="877"/>
      <c r="CQ20" s="878"/>
      <c r="CR20" s="876"/>
      <c r="CS20" s="877"/>
      <c r="CT20" s="877"/>
      <c r="CU20" s="877"/>
      <c r="CV20" s="878"/>
      <c r="CW20" s="876"/>
      <c r="CX20" s="877"/>
      <c r="CY20" s="877"/>
      <c r="CZ20" s="877"/>
      <c r="DA20" s="878"/>
      <c r="DB20" s="876"/>
      <c r="DC20" s="877"/>
      <c r="DD20" s="877"/>
      <c r="DE20" s="877"/>
      <c r="DF20" s="878"/>
      <c r="DG20" s="876"/>
      <c r="DH20" s="877"/>
      <c r="DI20" s="877"/>
      <c r="DJ20" s="877"/>
      <c r="DK20" s="878"/>
      <c r="DL20" s="876"/>
      <c r="DM20" s="877"/>
      <c r="DN20" s="877"/>
      <c r="DO20" s="877"/>
      <c r="DP20" s="878"/>
      <c r="DQ20" s="876"/>
      <c r="DR20" s="877"/>
      <c r="DS20" s="877"/>
      <c r="DT20" s="877"/>
      <c r="DU20" s="878"/>
      <c r="DV20" s="879"/>
      <c r="DW20" s="880"/>
      <c r="DX20" s="880"/>
      <c r="DY20" s="880"/>
      <c r="DZ20" s="881"/>
      <c r="EA20" s="250"/>
    </row>
    <row r="21" spans="1:131" s="251" customFormat="1" ht="26.25" customHeight="1" thickBot="1" x14ac:dyDescent="0.2">
      <c r="A21" s="257">
        <v>15</v>
      </c>
      <c r="B21" s="850"/>
      <c r="C21" s="851"/>
      <c r="D21" s="851"/>
      <c r="E21" s="851"/>
      <c r="F21" s="851"/>
      <c r="G21" s="851"/>
      <c r="H21" s="851"/>
      <c r="I21" s="851"/>
      <c r="J21" s="851"/>
      <c r="K21" s="851"/>
      <c r="L21" s="851"/>
      <c r="M21" s="851"/>
      <c r="N21" s="851"/>
      <c r="O21" s="851"/>
      <c r="P21" s="852"/>
      <c r="Q21" s="853"/>
      <c r="R21" s="854"/>
      <c r="S21" s="854"/>
      <c r="T21" s="854"/>
      <c r="U21" s="854"/>
      <c r="V21" s="854"/>
      <c r="W21" s="854"/>
      <c r="X21" s="854"/>
      <c r="Y21" s="854"/>
      <c r="Z21" s="854"/>
      <c r="AA21" s="854"/>
      <c r="AB21" s="854"/>
      <c r="AC21" s="854"/>
      <c r="AD21" s="854"/>
      <c r="AE21" s="855"/>
      <c r="AF21" s="856"/>
      <c r="AG21" s="857"/>
      <c r="AH21" s="857"/>
      <c r="AI21" s="857"/>
      <c r="AJ21" s="858"/>
      <c r="AK21" s="859"/>
      <c r="AL21" s="860"/>
      <c r="AM21" s="860"/>
      <c r="AN21" s="860"/>
      <c r="AO21" s="860"/>
      <c r="AP21" s="860"/>
      <c r="AQ21" s="860"/>
      <c r="AR21" s="860"/>
      <c r="AS21" s="860"/>
      <c r="AT21" s="860"/>
      <c r="AU21" s="861"/>
      <c r="AV21" s="861"/>
      <c r="AW21" s="861"/>
      <c r="AX21" s="861"/>
      <c r="AY21" s="862"/>
      <c r="AZ21" s="248"/>
      <c r="BA21" s="248"/>
      <c r="BB21" s="248"/>
      <c r="BC21" s="248"/>
      <c r="BD21" s="248"/>
      <c r="BE21" s="249"/>
      <c r="BF21" s="249"/>
      <c r="BG21" s="249"/>
      <c r="BH21" s="249"/>
      <c r="BI21" s="249"/>
      <c r="BJ21" s="249"/>
      <c r="BK21" s="249"/>
      <c r="BL21" s="249"/>
      <c r="BM21" s="249"/>
      <c r="BN21" s="249"/>
      <c r="BO21" s="249"/>
      <c r="BP21" s="249"/>
      <c r="BQ21" s="258">
        <v>15</v>
      </c>
      <c r="BR21" s="259"/>
      <c r="BS21" s="863"/>
      <c r="BT21" s="864"/>
      <c r="BU21" s="864"/>
      <c r="BV21" s="864"/>
      <c r="BW21" s="864"/>
      <c r="BX21" s="864"/>
      <c r="BY21" s="864"/>
      <c r="BZ21" s="864"/>
      <c r="CA21" s="864"/>
      <c r="CB21" s="864"/>
      <c r="CC21" s="864"/>
      <c r="CD21" s="864"/>
      <c r="CE21" s="864"/>
      <c r="CF21" s="864"/>
      <c r="CG21" s="865"/>
      <c r="CH21" s="876"/>
      <c r="CI21" s="877"/>
      <c r="CJ21" s="877"/>
      <c r="CK21" s="877"/>
      <c r="CL21" s="878"/>
      <c r="CM21" s="876"/>
      <c r="CN21" s="877"/>
      <c r="CO21" s="877"/>
      <c r="CP21" s="877"/>
      <c r="CQ21" s="878"/>
      <c r="CR21" s="876"/>
      <c r="CS21" s="877"/>
      <c r="CT21" s="877"/>
      <c r="CU21" s="877"/>
      <c r="CV21" s="878"/>
      <c r="CW21" s="876"/>
      <c r="CX21" s="877"/>
      <c r="CY21" s="877"/>
      <c r="CZ21" s="877"/>
      <c r="DA21" s="878"/>
      <c r="DB21" s="876"/>
      <c r="DC21" s="877"/>
      <c r="DD21" s="877"/>
      <c r="DE21" s="877"/>
      <c r="DF21" s="878"/>
      <c r="DG21" s="876"/>
      <c r="DH21" s="877"/>
      <c r="DI21" s="877"/>
      <c r="DJ21" s="877"/>
      <c r="DK21" s="878"/>
      <c r="DL21" s="876"/>
      <c r="DM21" s="877"/>
      <c r="DN21" s="877"/>
      <c r="DO21" s="877"/>
      <c r="DP21" s="878"/>
      <c r="DQ21" s="876"/>
      <c r="DR21" s="877"/>
      <c r="DS21" s="877"/>
      <c r="DT21" s="877"/>
      <c r="DU21" s="878"/>
      <c r="DV21" s="879"/>
      <c r="DW21" s="880"/>
      <c r="DX21" s="880"/>
      <c r="DY21" s="880"/>
      <c r="DZ21" s="881"/>
      <c r="EA21" s="250"/>
    </row>
    <row r="22" spans="1:131" s="251" customFormat="1" ht="26.25" customHeight="1" x14ac:dyDescent="0.15">
      <c r="A22" s="257">
        <v>16</v>
      </c>
      <c r="B22" s="850"/>
      <c r="C22" s="851"/>
      <c r="D22" s="851"/>
      <c r="E22" s="851"/>
      <c r="F22" s="851"/>
      <c r="G22" s="851"/>
      <c r="H22" s="851"/>
      <c r="I22" s="851"/>
      <c r="J22" s="851"/>
      <c r="K22" s="851"/>
      <c r="L22" s="851"/>
      <c r="M22" s="851"/>
      <c r="N22" s="851"/>
      <c r="O22" s="851"/>
      <c r="P22" s="852"/>
      <c r="Q22" s="882"/>
      <c r="R22" s="883"/>
      <c r="S22" s="883"/>
      <c r="T22" s="883"/>
      <c r="U22" s="883"/>
      <c r="V22" s="883"/>
      <c r="W22" s="883"/>
      <c r="X22" s="883"/>
      <c r="Y22" s="883"/>
      <c r="Z22" s="883"/>
      <c r="AA22" s="883"/>
      <c r="AB22" s="883"/>
      <c r="AC22" s="883"/>
      <c r="AD22" s="883"/>
      <c r="AE22" s="884"/>
      <c r="AF22" s="856"/>
      <c r="AG22" s="857"/>
      <c r="AH22" s="857"/>
      <c r="AI22" s="857"/>
      <c r="AJ22" s="858"/>
      <c r="AK22" s="897"/>
      <c r="AL22" s="898"/>
      <c r="AM22" s="898"/>
      <c r="AN22" s="898"/>
      <c r="AO22" s="898"/>
      <c r="AP22" s="898"/>
      <c r="AQ22" s="898"/>
      <c r="AR22" s="898"/>
      <c r="AS22" s="898"/>
      <c r="AT22" s="898"/>
      <c r="AU22" s="899"/>
      <c r="AV22" s="899"/>
      <c r="AW22" s="899"/>
      <c r="AX22" s="899"/>
      <c r="AY22" s="900"/>
      <c r="AZ22" s="901" t="s">
        <v>391</v>
      </c>
      <c r="BA22" s="901"/>
      <c r="BB22" s="901"/>
      <c r="BC22" s="901"/>
      <c r="BD22" s="902"/>
      <c r="BE22" s="249"/>
      <c r="BF22" s="249"/>
      <c r="BG22" s="249"/>
      <c r="BH22" s="249"/>
      <c r="BI22" s="249"/>
      <c r="BJ22" s="249"/>
      <c r="BK22" s="249"/>
      <c r="BL22" s="249"/>
      <c r="BM22" s="249"/>
      <c r="BN22" s="249"/>
      <c r="BO22" s="249"/>
      <c r="BP22" s="249"/>
      <c r="BQ22" s="258">
        <v>16</v>
      </c>
      <c r="BR22" s="259"/>
      <c r="BS22" s="863"/>
      <c r="BT22" s="864"/>
      <c r="BU22" s="864"/>
      <c r="BV22" s="864"/>
      <c r="BW22" s="864"/>
      <c r="BX22" s="864"/>
      <c r="BY22" s="864"/>
      <c r="BZ22" s="864"/>
      <c r="CA22" s="864"/>
      <c r="CB22" s="864"/>
      <c r="CC22" s="864"/>
      <c r="CD22" s="864"/>
      <c r="CE22" s="864"/>
      <c r="CF22" s="864"/>
      <c r="CG22" s="865"/>
      <c r="CH22" s="876"/>
      <c r="CI22" s="877"/>
      <c r="CJ22" s="877"/>
      <c r="CK22" s="877"/>
      <c r="CL22" s="878"/>
      <c r="CM22" s="876"/>
      <c r="CN22" s="877"/>
      <c r="CO22" s="877"/>
      <c r="CP22" s="877"/>
      <c r="CQ22" s="878"/>
      <c r="CR22" s="876"/>
      <c r="CS22" s="877"/>
      <c r="CT22" s="877"/>
      <c r="CU22" s="877"/>
      <c r="CV22" s="878"/>
      <c r="CW22" s="876"/>
      <c r="CX22" s="877"/>
      <c r="CY22" s="877"/>
      <c r="CZ22" s="877"/>
      <c r="DA22" s="878"/>
      <c r="DB22" s="876"/>
      <c r="DC22" s="877"/>
      <c r="DD22" s="877"/>
      <c r="DE22" s="877"/>
      <c r="DF22" s="878"/>
      <c r="DG22" s="876"/>
      <c r="DH22" s="877"/>
      <c r="DI22" s="877"/>
      <c r="DJ22" s="877"/>
      <c r="DK22" s="878"/>
      <c r="DL22" s="876"/>
      <c r="DM22" s="877"/>
      <c r="DN22" s="877"/>
      <c r="DO22" s="877"/>
      <c r="DP22" s="878"/>
      <c r="DQ22" s="876"/>
      <c r="DR22" s="877"/>
      <c r="DS22" s="877"/>
      <c r="DT22" s="877"/>
      <c r="DU22" s="878"/>
      <c r="DV22" s="879"/>
      <c r="DW22" s="880"/>
      <c r="DX22" s="880"/>
      <c r="DY22" s="880"/>
      <c r="DZ22" s="881"/>
      <c r="EA22" s="250"/>
    </row>
    <row r="23" spans="1:131" s="251" customFormat="1" ht="26.25" customHeight="1" thickBot="1" x14ac:dyDescent="0.2">
      <c r="A23" s="260" t="s">
        <v>392</v>
      </c>
      <c r="B23" s="885" t="s">
        <v>393</v>
      </c>
      <c r="C23" s="886"/>
      <c r="D23" s="886"/>
      <c r="E23" s="886"/>
      <c r="F23" s="886"/>
      <c r="G23" s="886"/>
      <c r="H23" s="886"/>
      <c r="I23" s="886"/>
      <c r="J23" s="886"/>
      <c r="K23" s="886"/>
      <c r="L23" s="886"/>
      <c r="M23" s="886"/>
      <c r="N23" s="886"/>
      <c r="O23" s="886"/>
      <c r="P23" s="887"/>
      <c r="Q23" s="888">
        <v>54923</v>
      </c>
      <c r="R23" s="889"/>
      <c r="S23" s="889"/>
      <c r="T23" s="889"/>
      <c r="U23" s="889"/>
      <c r="V23" s="889">
        <v>53578</v>
      </c>
      <c r="W23" s="889"/>
      <c r="X23" s="889"/>
      <c r="Y23" s="889"/>
      <c r="Z23" s="889"/>
      <c r="AA23" s="889">
        <v>1345</v>
      </c>
      <c r="AB23" s="889"/>
      <c r="AC23" s="889"/>
      <c r="AD23" s="889"/>
      <c r="AE23" s="890"/>
      <c r="AF23" s="891">
        <v>1021</v>
      </c>
      <c r="AG23" s="889"/>
      <c r="AH23" s="889"/>
      <c r="AI23" s="889"/>
      <c r="AJ23" s="892"/>
      <c r="AK23" s="893"/>
      <c r="AL23" s="894"/>
      <c r="AM23" s="894"/>
      <c r="AN23" s="894"/>
      <c r="AO23" s="894"/>
      <c r="AP23" s="889">
        <v>14025</v>
      </c>
      <c r="AQ23" s="889"/>
      <c r="AR23" s="889"/>
      <c r="AS23" s="889"/>
      <c r="AT23" s="889"/>
      <c r="AU23" s="895"/>
      <c r="AV23" s="895"/>
      <c r="AW23" s="895"/>
      <c r="AX23" s="895"/>
      <c r="AY23" s="896"/>
      <c r="AZ23" s="904" t="s">
        <v>394</v>
      </c>
      <c r="BA23" s="905"/>
      <c r="BB23" s="905"/>
      <c r="BC23" s="905"/>
      <c r="BD23" s="906"/>
      <c r="BE23" s="249"/>
      <c r="BF23" s="249"/>
      <c r="BG23" s="249"/>
      <c r="BH23" s="249"/>
      <c r="BI23" s="249"/>
      <c r="BJ23" s="249"/>
      <c r="BK23" s="249"/>
      <c r="BL23" s="249"/>
      <c r="BM23" s="249"/>
      <c r="BN23" s="249"/>
      <c r="BO23" s="249"/>
      <c r="BP23" s="249"/>
      <c r="BQ23" s="258">
        <v>17</v>
      </c>
      <c r="BR23" s="259"/>
      <c r="BS23" s="863"/>
      <c r="BT23" s="864"/>
      <c r="BU23" s="864"/>
      <c r="BV23" s="864"/>
      <c r="BW23" s="864"/>
      <c r="BX23" s="864"/>
      <c r="BY23" s="864"/>
      <c r="BZ23" s="864"/>
      <c r="CA23" s="864"/>
      <c r="CB23" s="864"/>
      <c r="CC23" s="864"/>
      <c r="CD23" s="864"/>
      <c r="CE23" s="864"/>
      <c r="CF23" s="864"/>
      <c r="CG23" s="865"/>
      <c r="CH23" s="876"/>
      <c r="CI23" s="877"/>
      <c r="CJ23" s="877"/>
      <c r="CK23" s="877"/>
      <c r="CL23" s="878"/>
      <c r="CM23" s="876"/>
      <c r="CN23" s="877"/>
      <c r="CO23" s="877"/>
      <c r="CP23" s="877"/>
      <c r="CQ23" s="878"/>
      <c r="CR23" s="876"/>
      <c r="CS23" s="877"/>
      <c r="CT23" s="877"/>
      <c r="CU23" s="877"/>
      <c r="CV23" s="878"/>
      <c r="CW23" s="876"/>
      <c r="CX23" s="877"/>
      <c r="CY23" s="877"/>
      <c r="CZ23" s="877"/>
      <c r="DA23" s="878"/>
      <c r="DB23" s="876"/>
      <c r="DC23" s="877"/>
      <c r="DD23" s="877"/>
      <c r="DE23" s="877"/>
      <c r="DF23" s="878"/>
      <c r="DG23" s="876"/>
      <c r="DH23" s="877"/>
      <c r="DI23" s="877"/>
      <c r="DJ23" s="877"/>
      <c r="DK23" s="878"/>
      <c r="DL23" s="876"/>
      <c r="DM23" s="877"/>
      <c r="DN23" s="877"/>
      <c r="DO23" s="877"/>
      <c r="DP23" s="878"/>
      <c r="DQ23" s="876"/>
      <c r="DR23" s="877"/>
      <c r="DS23" s="877"/>
      <c r="DT23" s="877"/>
      <c r="DU23" s="878"/>
      <c r="DV23" s="879"/>
      <c r="DW23" s="880"/>
      <c r="DX23" s="880"/>
      <c r="DY23" s="880"/>
      <c r="DZ23" s="881"/>
      <c r="EA23" s="250"/>
    </row>
    <row r="24" spans="1:131" s="251" customFormat="1" ht="26.25" customHeight="1" x14ac:dyDescent="0.15">
      <c r="A24" s="903" t="s">
        <v>395</v>
      </c>
      <c r="B24" s="903"/>
      <c r="C24" s="903"/>
      <c r="D24" s="903"/>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903"/>
      <c r="AJ24" s="903"/>
      <c r="AK24" s="903"/>
      <c r="AL24" s="903"/>
      <c r="AM24" s="903"/>
      <c r="AN24" s="903"/>
      <c r="AO24" s="903"/>
      <c r="AP24" s="903"/>
      <c r="AQ24" s="903"/>
      <c r="AR24" s="903"/>
      <c r="AS24" s="903"/>
      <c r="AT24" s="903"/>
      <c r="AU24" s="903"/>
      <c r="AV24" s="903"/>
      <c r="AW24" s="903"/>
      <c r="AX24" s="903"/>
      <c r="AY24" s="903"/>
      <c r="AZ24" s="248"/>
      <c r="BA24" s="248"/>
      <c r="BB24" s="248"/>
      <c r="BC24" s="248"/>
      <c r="BD24" s="248"/>
      <c r="BE24" s="249"/>
      <c r="BF24" s="249"/>
      <c r="BG24" s="249"/>
      <c r="BH24" s="249"/>
      <c r="BI24" s="249"/>
      <c r="BJ24" s="249"/>
      <c r="BK24" s="249"/>
      <c r="BL24" s="249"/>
      <c r="BM24" s="249"/>
      <c r="BN24" s="249"/>
      <c r="BO24" s="249"/>
      <c r="BP24" s="249"/>
      <c r="BQ24" s="258">
        <v>18</v>
      </c>
      <c r="BR24" s="259"/>
      <c r="BS24" s="863"/>
      <c r="BT24" s="864"/>
      <c r="BU24" s="864"/>
      <c r="BV24" s="864"/>
      <c r="BW24" s="864"/>
      <c r="BX24" s="864"/>
      <c r="BY24" s="864"/>
      <c r="BZ24" s="864"/>
      <c r="CA24" s="864"/>
      <c r="CB24" s="864"/>
      <c r="CC24" s="864"/>
      <c r="CD24" s="864"/>
      <c r="CE24" s="864"/>
      <c r="CF24" s="864"/>
      <c r="CG24" s="865"/>
      <c r="CH24" s="876"/>
      <c r="CI24" s="877"/>
      <c r="CJ24" s="877"/>
      <c r="CK24" s="877"/>
      <c r="CL24" s="878"/>
      <c r="CM24" s="876"/>
      <c r="CN24" s="877"/>
      <c r="CO24" s="877"/>
      <c r="CP24" s="877"/>
      <c r="CQ24" s="878"/>
      <c r="CR24" s="876"/>
      <c r="CS24" s="877"/>
      <c r="CT24" s="877"/>
      <c r="CU24" s="877"/>
      <c r="CV24" s="878"/>
      <c r="CW24" s="876"/>
      <c r="CX24" s="877"/>
      <c r="CY24" s="877"/>
      <c r="CZ24" s="877"/>
      <c r="DA24" s="878"/>
      <c r="DB24" s="876"/>
      <c r="DC24" s="877"/>
      <c r="DD24" s="877"/>
      <c r="DE24" s="877"/>
      <c r="DF24" s="878"/>
      <c r="DG24" s="876"/>
      <c r="DH24" s="877"/>
      <c r="DI24" s="877"/>
      <c r="DJ24" s="877"/>
      <c r="DK24" s="878"/>
      <c r="DL24" s="876"/>
      <c r="DM24" s="877"/>
      <c r="DN24" s="877"/>
      <c r="DO24" s="877"/>
      <c r="DP24" s="878"/>
      <c r="DQ24" s="876"/>
      <c r="DR24" s="877"/>
      <c r="DS24" s="877"/>
      <c r="DT24" s="877"/>
      <c r="DU24" s="878"/>
      <c r="DV24" s="879"/>
      <c r="DW24" s="880"/>
      <c r="DX24" s="880"/>
      <c r="DY24" s="880"/>
      <c r="DZ24" s="881"/>
      <c r="EA24" s="250"/>
    </row>
    <row r="25" spans="1:131" s="243" customFormat="1" ht="26.25" customHeight="1" thickBot="1" x14ac:dyDescent="0.2">
      <c r="A25" s="844" t="s">
        <v>396</v>
      </c>
      <c r="B25" s="844"/>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c r="BD25" s="844"/>
      <c r="BE25" s="844"/>
      <c r="BF25" s="844"/>
      <c r="BG25" s="844"/>
      <c r="BH25" s="844"/>
      <c r="BI25" s="844"/>
      <c r="BJ25" s="248"/>
      <c r="BK25" s="248"/>
      <c r="BL25" s="248"/>
      <c r="BM25" s="248"/>
      <c r="BN25" s="248"/>
      <c r="BO25" s="261"/>
      <c r="BP25" s="261"/>
      <c r="BQ25" s="258">
        <v>19</v>
      </c>
      <c r="BR25" s="259"/>
      <c r="BS25" s="863"/>
      <c r="BT25" s="864"/>
      <c r="BU25" s="864"/>
      <c r="BV25" s="864"/>
      <c r="BW25" s="864"/>
      <c r="BX25" s="864"/>
      <c r="BY25" s="864"/>
      <c r="BZ25" s="864"/>
      <c r="CA25" s="864"/>
      <c r="CB25" s="864"/>
      <c r="CC25" s="864"/>
      <c r="CD25" s="864"/>
      <c r="CE25" s="864"/>
      <c r="CF25" s="864"/>
      <c r="CG25" s="865"/>
      <c r="CH25" s="876"/>
      <c r="CI25" s="877"/>
      <c r="CJ25" s="877"/>
      <c r="CK25" s="877"/>
      <c r="CL25" s="878"/>
      <c r="CM25" s="876"/>
      <c r="CN25" s="877"/>
      <c r="CO25" s="877"/>
      <c r="CP25" s="877"/>
      <c r="CQ25" s="878"/>
      <c r="CR25" s="876"/>
      <c r="CS25" s="877"/>
      <c r="CT25" s="877"/>
      <c r="CU25" s="877"/>
      <c r="CV25" s="878"/>
      <c r="CW25" s="876"/>
      <c r="CX25" s="877"/>
      <c r="CY25" s="877"/>
      <c r="CZ25" s="877"/>
      <c r="DA25" s="878"/>
      <c r="DB25" s="876"/>
      <c r="DC25" s="877"/>
      <c r="DD25" s="877"/>
      <c r="DE25" s="877"/>
      <c r="DF25" s="878"/>
      <c r="DG25" s="876"/>
      <c r="DH25" s="877"/>
      <c r="DI25" s="877"/>
      <c r="DJ25" s="877"/>
      <c r="DK25" s="878"/>
      <c r="DL25" s="876"/>
      <c r="DM25" s="877"/>
      <c r="DN25" s="877"/>
      <c r="DO25" s="877"/>
      <c r="DP25" s="878"/>
      <c r="DQ25" s="876"/>
      <c r="DR25" s="877"/>
      <c r="DS25" s="877"/>
      <c r="DT25" s="877"/>
      <c r="DU25" s="878"/>
      <c r="DV25" s="879"/>
      <c r="DW25" s="880"/>
      <c r="DX25" s="880"/>
      <c r="DY25" s="880"/>
      <c r="DZ25" s="881"/>
      <c r="EA25" s="242"/>
    </row>
    <row r="26" spans="1:131" s="243" customFormat="1" ht="26.25" customHeight="1" x14ac:dyDescent="0.15">
      <c r="A26" s="835" t="s">
        <v>373</v>
      </c>
      <c r="B26" s="836"/>
      <c r="C26" s="836"/>
      <c r="D26" s="836"/>
      <c r="E26" s="836"/>
      <c r="F26" s="836"/>
      <c r="G26" s="836"/>
      <c r="H26" s="836"/>
      <c r="I26" s="836"/>
      <c r="J26" s="836"/>
      <c r="K26" s="836"/>
      <c r="L26" s="836"/>
      <c r="M26" s="836"/>
      <c r="N26" s="836"/>
      <c r="O26" s="836"/>
      <c r="P26" s="837"/>
      <c r="Q26" s="812" t="s">
        <v>397</v>
      </c>
      <c r="R26" s="813"/>
      <c r="S26" s="813"/>
      <c r="T26" s="813"/>
      <c r="U26" s="814"/>
      <c r="V26" s="812" t="s">
        <v>398</v>
      </c>
      <c r="W26" s="813"/>
      <c r="X26" s="813"/>
      <c r="Y26" s="813"/>
      <c r="Z26" s="814"/>
      <c r="AA26" s="812" t="s">
        <v>399</v>
      </c>
      <c r="AB26" s="813"/>
      <c r="AC26" s="813"/>
      <c r="AD26" s="813"/>
      <c r="AE26" s="813"/>
      <c r="AF26" s="907" t="s">
        <v>400</v>
      </c>
      <c r="AG26" s="908"/>
      <c r="AH26" s="908"/>
      <c r="AI26" s="908"/>
      <c r="AJ26" s="909"/>
      <c r="AK26" s="813" t="s">
        <v>401</v>
      </c>
      <c r="AL26" s="813"/>
      <c r="AM26" s="813"/>
      <c r="AN26" s="813"/>
      <c r="AO26" s="814"/>
      <c r="AP26" s="812" t="s">
        <v>402</v>
      </c>
      <c r="AQ26" s="813"/>
      <c r="AR26" s="813"/>
      <c r="AS26" s="813"/>
      <c r="AT26" s="814"/>
      <c r="AU26" s="812" t="s">
        <v>403</v>
      </c>
      <c r="AV26" s="813"/>
      <c r="AW26" s="813"/>
      <c r="AX26" s="813"/>
      <c r="AY26" s="814"/>
      <c r="AZ26" s="812" t="s">
        <v>404</v>
      </c>
      <c r="BA26" s="813"/>
      <c r="BB26" s="813"/>
      <c r="BC26" s="813"/>
      <c r="BD26" s="814"/>
      <c r="BE26" s="812" t="s">
        <v>380</v>
      </c>
      <c r="BF26" s="813"/>
      <c r="BG26" s="813"/>
      <c r="BH26" s="813"/>
      <c r="BI26" s="824"/>
      <c r="BJ26" s="248"/>
      <c r="BK26" s="248"/>
      <c r="BL26" s="248"/>
      <c r="BM26" s="248"/>
      <c r="BN26" s="248"/>
      <c r="BO26" s="261"/>
      <c r="BP26" s="261"/>
      <c r="BQ26" s="258">
        <v>20</v>
      </c>
      <c r="BR26" s="259"/>
      <c r="BS26" s="863"/>
      <c r="BT26" s="864"/>
      <c r="BU26" s="864"/>
      <c r="BV26" s="864"/>
      <c r="BW26" s="864"/>
      <c r="BX26" s="864"/>
      <c r="BY26" s="864"/>
      <c r="BZ26" s="864"/>
      <c r="CA26" s="864"/>
      <c r="CB26" s="864"/>
      <c r="CC26" s="864"/>
      <c r="CD26" s="864"/>
      <c r="CE26" s="864"/>
      <c r="CF26" s="864"/>
      <c r="CG26" s="865"/>
      <c r="CH26" s="876"/>
      <c r="CI26" s="877"/>
      <c r="CJ26" s="877"/>
      <c r="CK26" s="877"/>
      <c r="CL26" s="878"/>
      <c r="CM26" s="876"/>
      <c r="CN26" s="877"/>
      <c r="CO26" s="877"/>
      <c r="CP26" s="877"/>
      <c r="CQ26" s="878"/>
      <c r="CR26" s="876"/>
      <c r="CS26" s="877"/>
      <c r="CT26" s="877"/>
      <c r="CU26" s="877"/>
      <c r="CV26" s="878"/>
      <c r="CW26" s="876"/>
      <c r="CX26" s="877"/>
      <c r="CY26" s="877"/>
      <c r="CZ26" s="877"/>
      <c r="DA26" s="878"/>
      <c r="DB26" s="876"/>
      <c r="DC26" s="877"/>
      <c r="DD26" s="877"/>
      <c r="DE26" s="877"/>
      <c r="DF26" s="878"/>
      <c r="DG26" s="876"/>
      <c r="DH26" s="877"/>
      <c r="DI26" s="877"/>
      <c r="DJ26" s="877"/>
      <c r="DK26" s="878"/>
      <c r="DL26" s="876"/>
      <c r="DM26" s="877"/>
      <c r="DN26" s="877"/>
      <c r="DO26" s="877"/>
      <c r="DP26" s="878"/>
      <c r="DQ26" s="876"/>
      <c r="DR26" s="877"/>
      <c r="DS26" s="877"/>
      <c r="DT26" s="877"/>
      <c r="DU26" s="878"/>
      <c r="DV26" s="879"/>
      <c r="DW26" s="880"/>
      <c r="DX26" s="880"/>
      <c r="DY26" s="880"/>
      <c r="DZ26" s="881"/>
      <c r="EA26" s="242"/>
    </row>
    <row r="27" spans="1:131" s="243" customFormat="1" ht="26.25" customHeight="1" thickBot="1" x14ac:dyDescent="0.2">
      <c r="A27" s="838"/>
      <c r="B27" s="839"/>
      <c r="C27" s="839"/>
      <c r="D27" s="839"/>
      <c r="E27" s="839"/>
      <c r="F27" s="839"/>
      <c r="G27" s="839"/>
      <c r="H27" s="839"/>
      <c r="I27" s="839"/>
      <c r="J27" s="839"/>
      <c r="K27" s="839"/>
      <c r="L27" s="839"/>
      <c r="M27" s="839"/>
      <c r="N27" s="839"/>
      <c r="O27" s="839"/>
      <c r="P27" s="840"/>
      <c r="Q27" s="815"/>
      <c r="R27" s="816"/>
      <c r="S27" s="816"/>
      <c r="T27" s="816"/>
      <c r="U27" s="817"/>
      <c r="V27" s="815"/>
      <c r="W27" s="816"/>
      <c r="X27" s="816"/>
      <c r="Y27" s="816"/>
      <c r="Z27" s="817"/>
      <c r="AA27" s="815"/>
      <c r="AB27" s="816"/>
      <c r="AC27" s="816"/>
      <c r="AD27" s="816"/>
      <c r="AE27" s="816"/>
      <c r="AF27" s="910"/>
      <c r="AG27" s="911"/>
      <c r="AH27" s="911"/>
      <c r="AI27" s="911"/>
      <c r="AJ27" s="912"/>
      <c r="AK27" s="816"/>
      <c r="AL27" s="816"/>
      <c r="AM27" s="816"/>
      <c r="AN27" s="816"/>
      <c r="AO27" s="817"/>
      <c r="AP27" s="815"/>
      <c r="AQ27" s="816"/>
      <c r="AR27" s="816"/>
      <c r="AS27" s="816"/>
      <c r="AT27" s="817"/>
      <c r="AU27" s="815"/>
      <c r="AV27" s="816"/>
      <c r="AW27" s="816"/>
      <c r="AX27" s="816"/>
      <c r="AY27" s="817"/>
      <c r="AZ27" s="815"/>
      <c r="BA27" s="816"/>
      <c r="BB27" s="816"/>
      <c r="BC27" s="816"/>
      <c r="BD27" s="817"/>
      <c r="BE27" s="815"/>
      <c r="BF27" s="816"/>
      <c r="BG27" s="816"/>
      <c r="BH27" s="816"/>
      <c r="BI27" s="825"/>
      <c r="BJ27" s="248"/>
      <c r="BK27" s="248"/>
      <c r="BL27" s="248"/>
      <c r="BM27" s="248"/>
      <c r="BN27" s="248"/>
      <c r="BO27" s="261"/>
      <c r="BP27" s="261"/>
      <c r="BQ27" s="258">
        <v>21</v>
      </c>
      <c r="BR27" s="259"/>
      <c r="BS27" s="863"/>
      <c r="BT27" s="864"/>
      <c r="BU27" s="864"/>
      <c r="BV27" s="864"/>
      <c r="BW27" s="864"/>
      <c r="BX27" s="864"/>
      <c r="BY27" s="864"/>
      <c r="BZ27" s="864"/>
      <c r="CA27" s="864"/>
      <c r="CB27" s="864"/>
      <c r="CC27" s="864"/>
      <c r="CD27" s="864"/>
      <c r="CE27" s="864"/>
      <c r="CF27" s="864"/>
      <c r="CG27" s="865"/>
      <c r="CH27" s="876"/>
      <c r="CI27" s="877"/>
      <c r="CJ27" s="877"/>
      <c r="CK27" s="877"/>
      <c r="CL27" s="878"/>
      <c r="CM27" s="876"/>
      <c r="CN27" s="877"/>
      <c r="CO27" s="877"/>
      <c r="CP27" s="877"/>
      <c r="CQ27" s="878"/>
      <c r="CR27" s="876"/>
      <c r="CS27" s="877"/>
      <c r="CT27" s="877"/>
      <c r="CU27" s="877"/>
      <c r="CV27" s="878"/>
      <c r="CW27" s="876"/>
      <c r="CX27" s="877"/>
      <c r="CY27" s="877"/>
      <c r="CZ27" s="877"/>
      <c r="DA27" s="878"/>
      <c r="DB27" s="876"/>
      <c r="DC27" s="877"/>
      <c r="DD27" s="877"/>
      <c r="DE27" s="877"/>
      <c r="DF27" s="878"/>
      <c r="DG27" s="876"/>
      <c r="DH27" s="877"/>
      <c r="DI27" s="877"/>
      <c r="DJ27" s="877"/>
      <c r="DK27" s="878"/>
      <c r="DL27" s="876"/>
      <c r="DM27" s="877"/>
      <c r="DN27" s="877"/>
      <c r="DO27" s="877"/>
      <c r="DP27" s="878"/>
      <c r="DQ27" s="876"/>
      <c r="DR27" s="877"/>
      <c r="DS27" s="877"/>
      <c r="DT27" s="877"/>
      <c r="DU27" s="878"/>
      <c r="DV27" s="879"/>
      <c r="DW27" s="880"/>
      <c r="DX27" s="880"/>
      <c r="DY27" s="880"/>
      <c r="DZ27" s="881"/>
      <c r="EA27" s="242"/>
    </row>
    <row r="28" spans="1:131" s="243" customFormat="1" ht="26.25" customHeight="1" thickTop="1" x14ac:dyDescent="0.15">
      <c r="A28" s="262">
        <v>1</v>
      </c>
      <c r="B28" s="826" t="s">
        <v>405</v>
      </c>
      <c r="C28" s="827"/>
      <c r="D28" s="827"/>
      <c r="E28" s="827"/>
      <c r="F28" s="827"/>
      <c r="G28" s="827"/>
      <c r="H28" s="827"/>
      <c r="I28" s="827"/>
      <c r="J28" s="827"/>
      <c r="K28" s="827"/>
      <c r="L28" s="827"/>
      <c r="M28" s="827"/>
      <c r="N28" s="827"/>
      <c r="O28" s="827"/>
      <c r="P28" s="828"/>
      <c r="Q28" s="917">
        <v>16125</v>
      </c>
      <c r="R28" s="918"/>
      <c r="S28" s="918"/>
      <c r="T28" s="918"/>
      <c r="U28" s="918"/>
      <c r="V28" s="918">
        <v>15774</v>
      </c>
      <c r="W28" s="918"/>
      <c r="X28" s="918"/>
      <c r="Y28" s="918"/>
      <c r="Z28" s="918"/>
      <c r="AA28" s="918">
        <v>351</v>
      </c>
      <c r="AB28" s="918"/>
      <c r="AC28" s="918"/>
      <c r="AD28" s="918"/>
      <c r="AE28" s="919"/>
      <c r="AF28" s="920">
        <v>351</v>
      </c>
      <c r="AG28" s="918"/>
      <c r="AH28" s="918"/>
      <c r="AI28" s="918"/>
      <c r="AJ28" s="921"/>
      <c r="AK28" s="922">
        <v>1753</v>
      </c>
      <c r="AL28" s="913"/>
      <c r="AM28" s="913"/>
      <c r="AN28" s="913"/>
      <c r="AO28" s="913"/>
      <c r="AP28" s="923" t="s">
        <v>579</v>
      </c>
      <c r="AQ28" s="924"/>
      <c r="AR28" s="924"/>
      <c r="AS28" s="924"/>
      <c r="AT28" s="925"/>
      <c r="AU28" s="913" t="s">
        <v>579</v>
      </c>
      <c r="AV28" s="913"/>
      <c r="AW28" s="913"/>
      <c r="AX28" s="913"/>
      <c r="AY28" s="913"/>
      <c r="AZ28" s="914"/>
      <c r="BA28" s="914"/>
      <c r="BB28" s="914"/>
      <c r="BC28" s="914"/>
      <c r="BD28" s="914"/>
      <c r="BE28" s="915"/>
      <c r="BF28" s="915"/>
      <c r="BG28" s="915"/>
      <c r="BH28" s="915"/>
      <c r="BI28" s="916"/>
      <c r="BJ28" s="248"/>
      <c r="BK28" s="248"/>
      <c r="BL28" s="248"/>
      <c r="BM28" s="248"/>
      <c r="BN28" s="248"/>
      <c r="BO28" s="261"/>
      <c r="BP28" s="261"/>
      <c r="BQ28" s="258">
        <v>22</v>
      </c>
      <c r="BR28" s="259"/>
      <c r="BS28" s="863"/>
      <c r="BT28" s="864"/>
      <c r="BU28" s="864"/>
      <c r="BV28" s="864"/>
      <c r="BW28" s="864"/>
      <c r="BX28" s="864"/>
      <c r="BY28" s="864"/>
      <c r="BZ28" s="864"/>
      <c r="CA28" s="864"/>
      <c r="CB28" s="864"/>
      <c r="CC28" s="864"/>
      <c r="CD28" s="864"/>
      <c r="CE28" s="864"/>
      <c r="CF28" s="864"/>
      <c r="CG28" s="865"/>
      <c r="CH28" s="876"/>
      <c r="CI28" s="877"/>
      <c r="CJ28" s="877"/>
      <c r="CK28" s="877"/>
      <c r="CL28" s="878"/>
      <c r="CM28" s="876"/>
      <c r="CN28" s="877"/>
      <c r="CO28" s="877"/>
      <c r="CP28" s="877"/>
      <c r="CQ28" s="878"/>
      <c r="CR28" s="876"/>
      <c r="CS28" s="877"/>
      <c r="CT28" s="877"/>
      <c r="CU28" s="877"/>
      <c r="CV28" s="878"/>
      <c r="CW28" s="876"/>
      <c r="CX28" s="877"/>
      <c r="CY28" s="877"/>
      <c r="CZ28" s="877"/>
      <c r="DA28" s="878"/>
      <c r="DB28" s="876"/>
      <c r="DC28" s="877"/>
      <c r="DD28" s="877"/>
      <c r="DE28" s="877"/>
      <c r="DF28" s="878"/>
      <c r="DG28" s="876"/>
      <c r="DH28" s="877"/>
      <c r="DI28" s="877"/>
      <c r="DJ28" s="877"/>
      <c r="DK28" s="878"/>
      <c r="DL28" s="876"/>
      <c r="DM28" s="877"/>
      <c r="DN28" s="877"/>
      <c r="DO28" s="877"/>
      <c r="DP28" s="878"/>
      <c r="DQ28" s="876"/>
      <c r="DR28" s="877"/>
      <c r="DS28" s="877"/>
      <c r="DT28" s="877"/>
      <c r="DU28" s="878"/>
      <c r="DV28" s="879"/>
      <c r="DW28" s="880"/>
      <c r="DX28" s="880"/>
      <c r="DY28" s="880"/>
      <c r="DZ28" s="881"/>
      <c r="EA28" s="242"/>
    </row>
    <row r="29" spans="1:131" s="243" customFormat="1" ht="26.25" customHeight="1" x14ac:dyDescent="0.15">
      <c r="A29" s="262">
        <v>2</v>
      </c>
      <c r="B29" s="850" t="s">
        <v>406</v>
      </c>
      <c r="C29" s="851"/>
      <c r="D29" s="851"/>
      <c r="E29" s="851"/>
      <c r="F29" s="851"/>
      <c r="G29" s="851"/>
      <c r="H29" s="851"/>
      <c r="I29" s="851"/>
      <c r="J29" s="851"/>
      <c r="K29" s="851"/>
      <c r="L29" s="851"/>
      <c r="M29" s="851"/>
      <c r="N29" s="851"/>
      <c r="O29" s="851"/>
      <c r="P29" s="852"/>
      <c r="Q29" s="853">
        <v>10296</v>
      </c>
      <c r="R29" s="854"/>
      <c r="S29" s="854"/>
      <c r="T29" s="854"/>
      <c r="U29" s="854"/>
      <c r="V29" s="854">
        <v>9736</v>
      </c>
      <c r="W29" s="854"/>
      <c r="X29" s="854"/>
      <c r="Y29" s="854"/>
      <c r="Z29" s="854"/>
      <c r="AA29" s="854">
        <v>560</v>
      </c>
      <c r="AB29" s="854"/>
      <c r="AC29" s="854"/>
      <c r="AD29" s="854"/>
      <c r="AE29" s="855"/>
      <c r="AF29" s="856">
        <v>560</v>
      </c>
      <c r="AG29" s="857"/>
      <c r="AH29" s="857"/>
      <c r="AI29" s="857"/>
      <c r="AJ29" s="858"/>
      <c r="AK29" s="928">
        <v>1934</v>
      </c>
      <c r="AL29" s="929"/>
      <c r="AM29" s="929"/>
      <c r="AN29" s="929"/>
      <c r="AO29" s="929"/>
      <c r="AP29" s="930" t="s">
        <v>579</v>
      </c>
      <c r="AQ29" s="931"/>
      <c r="AR29" s="931"/>
      <c r="AS29" s="931"/>
      <c r="AT29" s="928"/>
      <c r="AU29" s="929" t="s">
        <v>579</v>
      </c>
      <c r="AV29" s="929"/>
      <c r="AW29" s="929"/>
      <c r="AX29" s="929"/>
      <c r="AY29" s="929"/>
      <c r="AZ29" s="932"/>
      <c r="BA29" s="932"/>
      <c r="BB29" s="932"/>
      <c r="BC29" s="932"/>
      <c r="BD29" s="932"/>
      <c r="BE29" s="926"/>
      <c r="BF29" s="926"/>
      <c r="BG29" s="926"/>
      <c r="BH29" s="926"/>
      <c r="BI29" s="927"/>
      <c r="BJ29" s="248"/>
      <c r="BK29" s="248"/>
      <c r="BL29" s="248"/>
      <c r="BM29" s="248"/>
      <c r="BN29" s="248"/>
      <c r="BO29" s="261"/>
      <c r="BP29" s="261"/>
      <c r="BQ29" s="258">
        <v>23</v>
      </c>
      <c r="BR29" s="259"/>
      <c r="BS29" s="863"/>
      <c r="BT29" s="864"/>
      <c r="BU29" s="864"/>
      <c r="BV29" s="864"/>
      <c r="BW29" s="864"/>
      <c r="BX29" s="864"/>
      <c r="BY29" s="864"/>
      <c r="BZ29" s="864"/>
      <c r="CA29" s="864"/>
      <c r="CB29" s="864"/>
      <c r="CC29" s="864"/>
      <c r="CD29" s="864"/>
      <c r="CE29" s="864"/>
      <c r="CF29" s="864"/>
      <c r="CG29" s="865"/>
      <c r="CH29" s="876"/>
      <c r="CI29" s="877"/>
      <c r="CJ29" s="877"/>
      <c r="CK29" s="877"/>
      <c r="CL29" s="878"/>
      <c r="CM29" s="876"/>
      <c r="CN29" s="877"/>
      <c r="CO29" s="877"/>
      <c r="CP29" s="877"/>
      <c r="CQ29" s="878"/>
      <c r="CR29" s="876"/>
      <c r="CS29" s="877"/>
      <c r="CT29" s="877"/>
      <c r="CU29" s="877"/>
      <c r="CV29" s="878"/>
      <c r="CW29" s="876"/>
      <c r="CX29" s="877"/>
      <c r="CY29" s="877"/>
      <c r="CZ29" s="877"/>
      <c r="DA29" s="878"/>
      <c r="DB29" s="876"/>
      <c r="DC29" s="877"/>
      <c r="DD29" s="877"/>
      <c r="DE29" s="877"/>
      <c r="DF29" s="878"/>
      <c r="DG29" s="876"/>
      <c r="DH29" s="877"/>
      <c r="DI29" s="877"/>
      <c r="DJ29" s="877"/>
      <c r="DK29" s="878"/>
      <c r="DL29" s="876"/>
      <c r="DM29" s="877"/>
      <c r="DN29" s="877"/>
      <c r="DO29" s="877"/>
      <c r="DP29" s="878"/>
      <c r="DQ29" s="876"/>
      <c r="DR29" s="877"/>
      <c r="DS29" s="877"/>
      <c r="DT29" s="877"/>
      <c r="DU29" s="878"/>
      <c r="DV29" s="879"/>
      <c r="DW29" s="880"/>
      <c r="DX29" s="880"/>
      <c r="DY29" s="880"/>
      <c r="DZ29" s="881"/>
      <c r="EA29" s="242"/>
    </row>
    <row r="30" spans="1:131" s="243" customFormat="1" ht="26.25" customHeight="1" x14ac:dyDescent="0.15">
      <c r="A30" s="262">
        <v>3</v>
      </c>
      <c r="B30" s="850" t="s">
        <v>407</v>
      </c>
      <c r="C30" s="851"/>
      <c r="D30" s="851"/>
      <c r="E30" s="851"/>
      <c r="F30" s="851"/>
      <c r="G30" s="851"/>
      <c r="H30" s="851"/>
      <c r="I30" s="851"/>
      <c r="J30" s="851"/>
      <c r="K30" s="851"/>
      <c r="L30" s="851"/>
      <c r="M30" s="851"/>
      <c r="N30" s="851"/>
      <c r="O30" s="851"/>
      <c r="P30" s="852"/>
      <c r="Q30" s="853">
        <v>3614</v>
      </c>
      <c r="R30" s="854"/>
      <c r="S30" s="854"/>
      <c r="T30" s="854"/>
      <c r="U30" s="854"/>
      <c r="V30" s="854">
        <v>3586</v>
      </c>
      <c r="W30" s="854"/>
      <c r="X30" s="854"/>
      <c r="Y30" s="854"/>
      <c r="Z30" s="854"/>
      <c r="AA30" s="854">
        <v>28</v>
      </c>
      <c r="AB30" s="854"/>
      <c r="AC30" s="854"/>
      <c r="AD30" s="854"/>
      <c r="AE30" s="855"/>
      <c r="AF30" s="856">
        <v>28</v>
      </c>
      <c r="AG30" s="857"/>
      <c r="AH30" s="857"/>
      <c r="AI30" s="857"/>
      <c r="AJ30" s="858"/>
      <c r="AK30" s="928">
        <v>1643</v>
      </c>
      <c r="AL30" s="929"/>
      <c r="AM30" s="929"/>
      <c r="AN30" s="929"/>
      <c r="AO30" s="929"/>
      <c r="AP30" s="930" t="s">
        <v>579</v>
      </c>
      <c r="AQ30" s="931"/>
      <c r="AR30" s="931"/>
      <c r="AS30" s="931"/>
      <c r="AT30" s="928"/>
      <c r="AU30" s="929" t="s">
        <v>579</v>
      </c>
      <c r="AV30" s="929"/>
      <c r="AW30" s="929"/>
      <c r="AX30" s="929"/>
      <c r="AY30" s="929"/>
      <c r="AZ30" s="932"/>
      <c r="BA30" s="932"/>
      <c r="BB30" s="932"/>
      <c r="BC30" s="932"/>
      <c r="BD30" s="932"/>
      <c r="BE30" s="926"/>
      <c r="BF30" s="926"/>
      <c r="BG30" s="926"/>
      <c r="BH30" s="926"/>
      <c r="BI30" s="927"/>
      <c r="BJ30" s="248"/>
      <c r="BK30" s="248"/>
      <c r="BL30" s="248"/>
      <c r="BM30" s="248"/>
      <c r="BN30" s="248"/>
      <c r="BO30" s="261"/>
      <c r="BP30" s="261"/>
      <c r="BQ30" s="258">
        <v>24</v>
      </c>
      <c r="BR30" s="259"/>
      <c r="BS30" s="863"/>
      <c r="BT30" s="864"/>
      <c r="BU30" s="864"/>
      <c r="BV30" s="864"/>
      <c r="BW30" s="864"/>
      <c r="BX30" s="864"/>
      <c r="BY30" s="864"/>
      <c r="BZ30" s="864"/>
      <c r="CA30" s="864"/>
      <c r="CB30" s="864"/>
      <c r="CC30" s="864"/>
      <c r="CD30" s="864"/>
      <c r="CE30" s="864"/>
      <c r="CF30" s="864"/>
      <c r="CG30" s="865"/>
      <c r="CH30" s="876"/>
      <c r="CI30" s="877"/>
      <c r="CJ30" s="877"/>
      <c r="CK30" s="877"/>
      <c r="CL30" s="878"/>
      <c r="CM30" s="876"/>
      <c r="CN30" s="877"/>
      <c r="CO30" s="877"/>
      <c r="CP30" s="877"/>
      <c r="CQ30" s="878"/>
      <c r="CR30" s="876"/>
      <c r="CS30" s="877"/>
      <c r="CT30" s="877"/>
      <c r="CU30" s="877"/>
      <c r="CV30" s="878"/>
      <c r="CW30" s="876"/>
      <c r="CX30" s="877"/>
      <c r="CY30" s="877"/>
      <c r="CZ30" s="877"/>
      <c r="DA30" s="878"/>
      <c r="DB30" s="876"/>
      <c r="DC30" s="877"/>
      <c r="DD30" s="877"/>
      <c r="DE30" s="877"/>
      <c r="DF30" s="878"/>
      <c r="DG30" s="876"/>
      <c r="DH30" s="877"/>
      <c r="DI30" s="877"/>
      <c r="DJ30" s="877"/>
      <c r="DK30" s="878"/>
      <c r="DL30" s="876"/>
      <c r="DM30" s="877"/>
      <c r="DN30" s="877"/>
      <c r="DO30" s="877"/>
      <c r="DP30" s="878"/>
      <c r="DQ30" s="876"/>
      <c r="DR30" s="877"/>
      <c r="DS30" s="877"/>
      <c r="DT30" s="877"/>
      <c r="DU30" s="878"/>
      <c r="DV30" s="879"/>
      <c r="DW30" s="880"/>
      <c r="DX30" s="880"/>
      <c r="DY30" s="880"/>
      <c r="DZ30" s="881"/>
      <c r="EA30" s="242"/>
    </row>
    <row r="31" spans="1:131" s="243" customFormat="1" ht="26.25" customHeight="1" x14ac:dyDescent="0.15">
      <c r="A31" s="262">
        <v>4</v>
      </c>
      <c r="B31" s="850" t="s">
        <v>408</v>
      </c>
      <c r="C31" s="851"/>
      <c r="D31" s="851"/>
      <c r="E31" s="851"/>
      <c r="F31" s="851"/>
      <c r="G31" s="851"/>
      <c r="H31" s="851"/>
      <c r="I31" s="851"/>
      <c r="J31" s="851"/>
      <c r="K31" s="851"/>
      <c r="L31" s="851"/>
      <c r="M31" s="851"/>
      <c r="N31" s="851"/>
      <c r="O31" s="851"/>
      <c r="P31" s="852"/>
      <c r="Q31" s="853">
        <v>3438</v>
      </c>
      <c r="R31" s="854"/>
      <c r="S31" s="854"/>
      <c r="T31" s="854"/>
      <c r="U31" s="854"/>
      <c r="V31" s="854">
        <v>2856</v>
      </c>
      <c r="W31" s="854"/>
      <c r="X31" s="854"/>
      <c r="Y31" s="854"/>
      <c r="Z31" s="854"/>
      <c r="AA31" s="854">
        <v>582</v>
      </c>
      <c r="AB31" s="854"/>
      <c r="AC31" s="854"/>
      <c r="AD31" s="854"/>
      <c r="AE31" s="855"/>
      <c r="AF31" s="856">
        <v>7951</v>
      </c>
      <c r="AG31" s="857"/>
      <c r="AH31" s="857"/>
      <c r="AI31" s="857"/>
      <c r="AJ31" s="858"/>
      <c r="AK31" s="928">
        <v>355</v>
      </c>
      <c r="AL31" s="929"/>
      <c r="AM31" s="929"/>
      <c r="AN31" s="929"/>
      <c r="AO31" s="929"/>
      <c r="AP31" s="929">
        <v>722</v>
      </c>
      <c r="AQ31" s="929"/>
      <c r="AR31" s="929"/>
      <c r="AS31" s="929"/>
      <c r="AT31" s="929"/>
      <c r="AU31" s="929">
        <v>180</v>
      </c>
      <c r="AV31" s="929"/>
      <c r="AW31" s="929"/>
      <c r="AX31" s="929"/>
      <c r="AY31" s="929"/>
      <c r="AZ31" s="932"/>
      <c r="BA31" s="932"/>
      <c r="BB31" s="932"/>
      <c r="BC31" s="932"/>
      <c r="BD31" s="932"/>
      <c r="BE31" s="926" t="s">
        <v>409</v>
      </c>
      <c r="BF31" s="926"/>
      <c r="BG31" s="926"/>
      <c r="BH31" s="926"/>
      <c r="BI31" s="927"/>
      <c r="BJ31" s="248"/>
      <c r="BK31" s="248"/>
      <c r="BL31" s="248"/>
      <c r="BM31" s="248"/>
      <c r="BN31" s="248"/>
      <c r="BO31" s="261"/>
      <c r="BP31" s="261"/>
      <c r="BQ31" s="258">
        <v>25</v>
      </c>
      <c r="BR31" s="259"/>
      <c r="BS31" s="863"/>
      <c r="BT31" s="864"/>
      <c r="BU31" s="864"/>
      <c r="BV31" s="864"/>
      <c r="BW31" s="864"/>
      <c r="BX31" s="864"/>
      <c r="BY31" s="864"/>
      <c r="BZ31" s="864"/>
      <c r="CA31" s="864"/>
      <c r="CB31" s="864"/>
      <c r="CC31" s="864"/>
      <c r="CD31" s="864"/>
      <c r="CE31" s="864"/>
      <c r="CF31" s="864"/>
      <c r="CG31" s="865"/>
      <c r="CH31" s="876"/>
      <c r="CI31" s="877"/>
      <c r="CJ31" s="877"/>
      <c r="CK31" s="877"/>
      <c r="CL31" s="878"/>
      <c r="CM31" s="876"/>
      <c r="CN31" s="877"/>
      <c r="CO31" s="877"/>
      <c r="CP31" s="877"/>
      <c r="CQ31" s="878"/>
      <c r="CR31" s="876"/>
      <c r="CS31" s="877"/>
      <c r="CT31" s="877"/>
      <c r="CU31" s="877"/>
      <c r="CV31" s="878"/>
      <c r="CW31" s="876"/>
      <c r="CX31" s="877"/>
      <c r="CY31" s="877"/>
      <c r="CZ31" s="877"/>
      <c r="DA31" s="878"/>
      <c r="DB31" s="876"/>
      <c r="DC31" s="877"/>
      <c r="DD31" s="877"/>
      <c r="DE31" s="877"/>
      <c r="DF31" s="878"/>
      <c r="DG31" s="876"/>
      <c r="DH31" s="877"/>
      <c r="DI31" s="877"/>
      <c r="DJ31" s="877"/>
      <c r="DK31" s="878"/>
      <c r="DL31" s="876"/>
      <c r="DM31" s="877"/>
      <c r="DN31" s="877"/>
      <c r="DO31" s="877"/>
      <c r="DP31" s="878"/>
      <c r="DQ31" s="876"/>
      <c r="DR31" s="877"/>
      <c r="DS31" s="877"/>
      <c r="DT31" s="877"/>
      <c r="DU31" s="878"/>
      <c r="DV31" s="879"/>
      <c r="DW31" s="880"/>
      <c r="DX31" s="880"/>
      <c r="DY31" s="880"/>
      <c r="DZ31" s="881"/>
      <c r="EA31" s="242"/>
    </row>
    <row r="32" spans="1:131" s="243" customFormat="1" ht="26.25" customHeight="1" x14ac:dyDescent="0.15">
      <c r="A32" s="262">
        <v>5</v>
      </c>
      <c r="B32" s="850"/>
      <c r="C32" s="851"/>
      <c r="D32" s="851"/>
      <c r="E32" s="851"/>
      <c r="F32" s="851"/>
      <c r="G32" s="851"/>
      <c r="H32" s="851"/>
      <c r="I32" s="851"/>
      <c r="J32" s="851"/>
      <c r="K32" s="851"/>
      <c r="L32" s="851"/>
      <c r="M32" s="851"/>
      <c r="N32" s="851"/>
      <c r="O32" s="851"/>
      <c r="P32" s="852"/>
      <c r="Q32" s="853"/>
      <c r="R32" s="854"/>
      <c r="S32" s="854"/>
      <c r="T32" s="854"/>
      <c r="U32" s="854"/>
      <c r="V32" s="854"/>
      <c r="W32" s="854"/>
      <c r="X32" s="854"/>
      <c r="Y32" s="854"/>
      <c r="Z32" s="854"/>
      <c r="AA32" s="854"/>
      <c r="AB32" s="854"/>
      <c r="AC32" s="854"/>
      <c r="AD32" s="854"/>
      <c r="AE32" s="855"/>
      <c r="AF32" s="856"/>
      <c r="AG32" s="857"/>
      <c r="AH32" s="857"/>
      <c r="AI32" s="857"/>
      <c r="AJ32" s="858"/>
      <c r="AK32" s="928"/>
      <c r="AL32" s="929"/>
      <c r="AM32" s="929"/>
      <c r="AN32" s="929"/>
      <c r="AO32" s="929"/>
      <c r="AP32" s="929"/>
      <c r="AQ32" s="929"/>
      <c r="AR32" s="929"/>
      <c r="AS32" s="929"/>
      <c r="AT32" s="929"/>
      <c r="AU32" s="929"/>
      <c r="AV32" s="929"/>
      <c r="AW32" s="929"/>
      <c r="AX32" s="929"/>
      <c r="AY32" s="929"/>
      <c r="AZ32" s="932"/>
      <c r="BA32" s="932"/>
      <c r="BB32" s="932"/>
      <c r="BC32" s="932"/>
      <c r="BD32" s="932"/>
      <c r="BE32" s="926"/>
      <c r="BF32" s="926"/>
      <c r="BG32" s="926"/>
      <c r="BH32" s="926"/>
      <c r="BI32" s="927"/>
      <c r="BJ32" s="248"/>
      <c r="BK32" s="248"/>
      <c r="BL32" s="248"/>
      <c r="BM32" s="248"/>
      <c r="BN32" s="248"/>
      <c r="BO32" s="261"/>
      <c r="BP32" s="261"/>
      <c r="BQ32" s="258">
        <v>26</v>
      </c>
      <c r="BR32" s="259"/>
      <c r="BS32" s="863"/>
      <c r="BT32" s="864"/>
      <c r="BU32" s="864"/>
      <c r="BV32" s="864"/>
      <c r="BW32" s="864"/>
      <c r="BX32" s="864"/>
      <c r="BY32" s="864"/>
      <c r="BZ32" s="864"/>
      <c r="CA32" s="864"/>
      <c r="CB32" s="864"/>
      <c r="CC32" s="864"/>
      <c r="CD32" s="864"/>
      <c r="CE32" s="864"/>
      <c r="CF32" s="864"/>
      <c r="CG32" s="865"/>
      <c r="CH32" s="876"/>
      <c r="CI32" s="877"/>
      <c r="CJ32" s="877"/>
      <c r="CK32" s="877"/>
      <c r="CL32" s="878"/>
      <c r="CM32" s="876"/>
      <c r="CN32" s="877"/>
      <c r="CO32" s="877"/>
      <c r="CP32" s="877"/>
      <c r="CQ32" s="878"/>
      <c r="CR32" s="876"/>
      <c r="CS32" s="877"/>
      <c r="CT32" s="877"/>
      <c r="CU32" s="877"/>
      <c r="CV32" s="878"/>
      <c r="CW32" s="876"/>
      <c r="CX32" s="877"/>
      <c r="CY32" s="877"/>
      <c r="CZ32" s="877"/>
      <c r="DA32" s="878"/>
      <c r="DB32" s="876"/>
      <c r="DC32" s="877"/>
      <c r="DD32" s="877"/>
      <c r="DE32" s="877"/>
      <c r="DF32" s="878"/>
      <c r="DG32" s="876"/>
      <c r="DH32" s="877"/>
      <c r="DI32" s="877"/>
      <c r="DJ32" s="877"/>
      <c r="DK32" s="878"/>
      <c r="DL32" s="876"/>
      <c r="DM32" s="877"/>
      <c r="DN32" s="877"/>
      <c r="DO32" s="877"/>
      <c r="DP32" s="878"/>
      <c r="DQ32" s="876"/>
      <c r="DR32" s="877"/>
      <c r="DS32" s="877"/>
      <c r="DT32" s="877"/>
      <c r="DU32" s="878"/>
      <c r="DV32" s="879"/>
      <c r="DW32" s="880"/>
      <c r="DX32" s="880"/>
      <c r="DY32" s="880"/>
      <c r="DZ32" s="881"/>
      <c r="EA32" s="242"/>
    </row>
    <row r="33" spans="1:131" s="243" customFormat="1" ht="26.25" customHeight="1" x14ac:dyDescent="0.15">
      <c r="A33" s="262">
        <v>6</v>
      </c>
      <c r="B33" s="850"/>
      <c r="C33" s="851"/>
      <c r="D33" s="851"/>
      <c r="E33" s="851"/>
      <c r="F33" s="851"/>
      <c r="G33" s="851"/>
      <c r="H33" s="851"/>
      <c r="I33" s="851"/>
      <c r="J33" s="851"/>
      <c r="K33" s="851"/>
      <c r="L33" s="851"/>
      <c r="M33" s="851"/>
      <c r="N33" s="851"/>
      <c r="O33" s="851"/>
      <c r="P33" s="852"/>
      <c r="Q33" s="853"/>
      <c r="R33" s="854"/>
      <c r="S33" s="854"/>
      <c r="T33" s="854"/>
      <c r="U33" s="854"/>
      <c r="V33" s="854"/>
      <c r="W33" s="854"/>
      <c r="X33" s="854"/>
      <c r="Y33" s="854"/>
      <c r="Z33" s="854"/>
      <c r="AA33" s="854"/>
      <c r="AB33" s="854"/>
      <c r="AC33" s="854"/>
      <c r="AD33" s="854"/>
      <c r="AE33" s="855"/>
      <c r="AF33" s="856"/>
      <c r="AG33" s="857"/>
      <c r="AH33" s="857"/>
      <c r="AI33" s="857"/>
      <c r="AJ33" s="858"/>
      <c r="AK33" s="928"/>
      <c r="AL33" s="929"/>
      <c r="AM33" s="929"/>
      <c r="AN33" s="929"/>
      <c r="AO33" s="929"/>
      <c r="AP33" s="929"/>
      <c r="AQ33" s="929"/>
      <c r="AR33" s="929"/>
      <c r="AS33" s="929"/>
      <c r="AT33" s="929"/>
      <c r="AU33" s="929"/>
      <c r="AV33" s="929"/>
      <c r="AW33" s="929"/>
      <c r="AX33" s="929"/>
      <c r="AY33" s="929"/>
      <c r="AZ33" s="932"/>
      <c r="BA33" s="932"/>
      <c r="BB33" s="932"/>
      <c r="BC33" s="932"/>
      <c r="BD33" s="932"/>
      <c r="BE33" s="926"/>
      <c r="BF33" s="926"/>
      <c r="BG33" s="926"/>
      <c r="BH33" s="926"/>
      <c r="BI33" s="927"/>
      <c r="BJ33" s="248"/>
      <c r="BK33" s="248"/>
      <c r="BL33" s="248"/>
      <c r="BM33" s="248"/>
      <c r="BN33" s="248"/>
      <c r="BO33" s="261"/>
      <c r="BP33" s="261"/>
      <c r="BQ33" s="258">
        <v>27</v>
      </c>
      <c r="BR33" s="259"/>
      <c r="BS33" s="863"/>
      <c r="BT33" s="864"/>
      <c r="BU33" s="864"/>
      <c r="BV33" s="864"/>
      <c r="BW33" s="864"/>
      <c r="BX33" s="864"/>
      <c r="BY33" s="864"/>
      <c r="BZ33" s="864"/>
      <c r="CA33" s="864"/>
      <c r="CB33" s="864"/>
      <c r="CC33" s="864"/>
      <c r="CD33" s="864"/>
      <c r="CE33" s="864"/>
      <c r="CF33" s="864"/>
      <c r="CG33" s="865"/>
      <c r="CH33" s="876"/>
      <c r="CI33" s="877"/>
      <c r="CJ33" s="877"/>
      <c r="CK33" s="877"/>
      <c r="CL33" s="878"/>
      <c r="CM33" s="876"/>
      <c r="CN33" s="877"/>
      <c r="CO33" s="877"/>
      <c r="CP33" s="877"/>
      <c r="CQ33" s="878"/>
      <c r="CR33" s="876"/>
      <c r="CS33" s="877"/>
      <c r="CT33" s="877"/>
      <c r="CU33" s="877"/>
      <c r="CV33" s="878"/>
      <c r="CW33" s="876"/>
      <c r="CX33" s="877"/>
      <c r="CY33" s="877"/>
      <c r="CZ33" s="877"/>
      <c r="DA33" s="878"/>
      <c r="DB33" s="876"/>
      <c r="DC33" s="877"/>
      <c r="DD33" s="877"/>
      <c r="DE33" s="877"/>
      <c r="DF33" s="878"/>
      <c r="DG33" s="876"/>
      <c r="DH33" s="877"/>
      <c r="DI33" s="877"/>
      <c r="DJ33" s="877"/>
      <c r="DK33" s="878"/>
      <c r="DL33" s="876"/>
      <c r="DM33" s="877"/>
      <c r="DN33" s="877"/>
      <c r="DO33" s="877"/>
      <c r="DP33" s="878"/>
      <c r="DQ33" s="876"/>
      <c r="DR33" s="877"/>
      <c r="DS33" s="877"/>
      <c r="DT33" s="877"/>
      <c r="DU33" s="878"/>
      <c r="DV33" s="879"/>
      <c r="DW33" s="880"/>
      <c r="DX33" s="880"/>
      <c r="DY33" s="880"/>
      <c r="DZ33" s="881"/>
      <c r="EA33" s="242"/>
    </row>
    <row r="34" spans="1:131" s="243" customFormat="1" ht="26.25" customHeight="1" x14ac:dyDescent="0.15">
      <c r="A34" s="262">
        <v>7</v>
      </c>
      <c r="B34" s="850"/>
      <c r="C34" s="851"/>
      <c r="D34" s="851"/>
      <c r="E34" s="851"/>
      <c r="F34" s="851"/>
      <c r="G34" s="851"/>
      <c r="H34" s="851"/>
      <c r="I34" s="851"/>
      <c r="J34" s="851"/>
      <c r="K34" s="851"/>
      <c r="L34" s="851"/>
      <c r="M34" s="851"/>
      <c r="N34" s="851"/>
      <c r="O34" s="851"/>
      <c r="P34" s="852"/>
      <c r="Q34" s="853"/>
      <c r="R34" s="854"/>
      <c r="S34" s="854"/>
      <c r="T34" s="854"/>
      <c r="U34" s="854"/>
      <c r="V34" s="854"/>
      <c r="W34" s="854"/>
      <c r="X34" s="854"/>
      <c r="Y34" s="854"/>
      <c r="Z34" s="854"/>
      <c r="AA34" s="854"/>
      <c r="AB34" s="854"/>
      <c r="AC34" s="854"/>
      <c r="AD34" s="854"/>
      <c r="AE34" s="855"/>
      <c r="AF34" s="856"/>
      <c r="AG34" s="857"/>
      <c r="AH34" s="857"/>
      <c r="AI34" s="857"/>
      <c r="AJ34" s="858"/>
      <c r="AK34" s="928"/>
      <c r="AL34" s="929"/>
      <c r="AM34" s="929"/>
      <c r="AN34" s="929"/>
      <c r="AO34" s="929"/>
      <c r="AP34" s="929"/>
      <c r="AQ34" s="929"/>
      <c r="AR34" s="929"/>
      <c r="AS34" s="929"/>
      <c r="AT34" s="929"/>
      <c r="AU34" s="929"/>
      <c r="AV34" s="929"/>
      <c r="AW34" s="929"/>
      <c r="AX34" s="929"/>
      <c r="AY34" s="929"/>
      <c r="AZ34" s="932"/>
      <c r="BA34" s="932"/>
      <c r="BB34" s="932"/>
      <c r="BC34" s="932"/>
      <c r="BD34" s="932"/>
      <c r="BE34" s="926"/>
      <c r="BF34" s="926"/>
      <c r="BG34" s="926"/>
      <c r="BH34" s="926"/>
      <c r="BI34" s="927"/>
      <c r="BJ34" s="248"/>
      <c r="BK34" s="248"/>
      <c r="BL34" s="248"/>
      <c r="BM34" s="248"/>
      <c r="BN34" s="248"/>
      <c r="BO34" s="261"/>
      <c r="BP34" s="261"/>
      <c r="BQ34" s="258">
        <v>28</v>
      </c>
      <c r="BR34" s="259"/>
      <c r="BS34" s="863"/>
      <c r="BT34" s="864"/>
      <c r="BU34" s="864"/>
      <c r="BV34" s="864"/>
      <c r="BW34" s="864"/>
      <c r="BX34" s="864"/>
      <c r="BY34" s="864"/>
      <c r="BZ34" s="864"/>
      <c r="CA34" s="864"/>
      <c r="CB34" s="864"/>
      <c r="CC34" s="864"/>
      <c r="CD34" s="864"/>
      <c r="CE34" s="864"/>
      <c r="CF34" s="864"/>
      <c r="CG34" s="865"/>
      <c r="CH34" s="876"/>
      <c r="CI34" s="877"/>
      <c r="CJ34" s="877"/>
      <c r="CK34" s="877"/>
      <c r="CL34" s="878"/>
      <c r="CM34" s="876"/>
      <c r="CN34" s="877"/>
      <c r="CO34" s="877"/>
      <c r="CP34" s="877"/>
      <c r="CQ34" s="878"/>
      <c r="CR34" s="876"/>
      <c r="CS34" s="877"/>
      <c r="CT34" s="877"/>
      <c r="CU34" s="877"/>
      <c r="CV34" s="878"/>
      <c r="CW34" s="876"/>
      <c r="CX34" s="877"/>
      <c r="CY34" s="877"/>
      <c r="CZ34" s="877"/>
      <c r="DA34" s="878"/>
      <c r="DB34" s="876"/>
      <c r="DC34" s="877"/>
      <c r="DD34" s="877"/>
      <c r="DE34" s="877"/>
      <c r="DF34" s="878"/>
      <c r="DG34" s="876"/>
      <c r="DH34" s="877"/>
      <c r="DI34" s="877"/>
      <c r="DJ34" s="877"/>
      <c r="DK34" s="878"/>
      <c r="DL34" s="876"/>
      <c r="DM34" s="877"/>
      <c r="DN34" s="877"/>
      <c r="DO34" s="877"/>
      <c r="DP34" s="878"/>
      <c r="DQ34" s="876"/>
      <c r="DR34" s="877"/>
      <c r="DS34" s="877"/>
      <c r="DT34" s="877"/>
      <c r="DU34" s="878"/>
      <c r="DV34" s="879"/>
      <c r="DW34" s="880"/>
      <c r="DX34" s="880"/>
      <c r="DY34" s="880"/>
      <c r="DZ34" s="881"/>
      <c r="EA34" s="242"/>
    </row>
    <row r="35" spans="1:131" s="243" customFormat="1" ht="26.25" customHeight="1" x14ac:dyDescent="0.15">
      <c r="A35" s="262">
        <v>8</v>
      </c>
      <c r="B35" s="850"/>
      <c r="C35" s="851"/>
      <c r="D35" s="851"/>
      <c r="E35" s="851"/>
      <c r="F35" s="851"/>
      <c r="G35" s="851"/>
      <c r="H35" s="851"/>
      <c r="I35" s="851"/>
      <c r="J35" s="851"/>
      <c r="K35" s="851"/>
      <c r="L35" s="851"/>
      <c r="M35" s="851"/>
      <c r="N35" s="851"/>
      <c r="O35" s="851"/>
      <c r="P35" s="852"/>
      <c r="Q35" s="853"/>
      <c r="R35" s="854"/>
      <c r="S35" s="854"/>
      <c r="T35" s="854"/>
      <c r="U35" s="854"/>
      <c r="V35" s="854"/>
      <c r="W35" s="854"/>
      <c r="X35" s="854"/>
      <c r="Y35" s="854"/>
      <c r="Z35" s="854"/>
      <c r="AA35" s="854"/>
      <c r="AB35" s="854"/>
      <c r="AC35" s="854"/>
      <c r="AD35" s="854"/>
      <c r="AE35" s="855"/>
      <c r="AF35" s="856"/>
      <c r="AG35" s="857"/>
      <c r="AH35" s="857"/>
      <c r="AI35" s="857"/>
      <c r="AJ35" s="858"/>
      <c r="AK35" s="928"/>
      <c r="AL35" s="929"/>
      <c r="AM35" s="929"/>
      <c r="AN35" s="929"/>
      <c r="AO35" s="929"/>
      <c r="AP35" s="929"/>
      <c r="AQ35" s="929"/>
      <c r="AR35" s="929"/>
      <c r="AS35" s="929"/>
      <c r="AT35" s="929"/>
      <c r="AU35" s="929"/>
      <c r="AV35" s="929"/>
      <c r="AW35" s="929"/>
      <c r="AX35" s="929"/>
      <c r="AY35" s="929"/>
      <c r="AZ35" s="932"/>
      <c r="BA35" s="932"/>
      <c r="BB35" s="932"/>
      <c r="BC35" s="932"/>
      <c r="BD35" s="932"/>
      <c r="BE35" s="926"/>
      <c r="BF35" s="926"/>
      <c r="BG35" s="926"/>
      <c r="BH35" s="926"/>
      <c r="BI35" s="927"/>
      <c r="BJ35" s="248"/>
      <c r="BK35" s="248"/>
      <c r="BL35" s="248"/>
      <c r="BM35" s="248"/>
      <c r="BN35" s="248"/>
      <c r="BO35" s="261"/>
      <c r="BP35" s="261"/>
      <c r="BQ35" s="258">
        <v>29</v>
      </c>
      <c r="BR35" s="259"/>
      <c r="BS35" s="863"/>
      <c r="BT35" s="864"/>
      <c r="BU35" s="864"/>
      <c r="BV35" s="864"/>
      <c r="BW35" s="864"/>
      <c r="BX35" s="864"/>
      <c r="BY35" s="864"/>
      <c r="BZ35" s="864"/>
      <c r="CA35" s="864"/>
      <c r="CB35" s="864"/>
      <c r="CC35" s="864"/>
      <c r="CD35" s="864"/>
      <c r="CE35" s="864"/>
      <c r="CF35" s="864"/>
      <c r="CG35" s="865"/>
      <c r="CH35" s="876"/>
      <c r="CI35" s="877"/>
      <c r="CJ35" s="877"/>
      <c r="CK35" s="877"/>
      <c r="CL35" s="878"/>
      <c r="CM35" s="876"/>
      <c r="CN35" s="877"/>
      <c r="CO35" s="877"/>
      <c r="CP35" s="877"/>
      <c r="CQ35" s="878"/>
      <c r="CR35" s="876"/>
      <c r="CS35" s="877"/>
      <c r="CT35" s="877"/>
      <c r="CU35" s="877"/>
      <c r="CV35" s="878"/>
      <c r="CW35" s="876"/>
      <c r="CX35" s="877"/>
      <c r="CY35" s="877"/>
      <c r="CZ35" s="877"/>
      <c r="DA35" s="878"/>
      <c r="DB35" s="876"/>
      <c r="DC35" s="877"/>
      <c r="DD35" s="877"/>
      <c r="DE35" s="877"/>
      <c r="DF35" s="878"/>
      <c r="DG35" s="876"/>
      <c r="DH35" s="877"/>
      <c r="DI35" s="877"/>
      <c r="DJ35" s="877"/>
      <c r="DK35" s="878"/>
      <c r="DL35" s="876"/>
      <c r="DM35" s="877"/>
      <c r="DN35" s="877"/>
      <c r="DO35" s="877"/>
      <c r="DP35" s="878"/>
      <c r="DQ35" s="876"/>
      <c r="DR35" s="877"/>
      <c r="DS35" s="877"/>
      <c r="DT35" s="877"/>
      <c r="DU35" s="878"/>
      <c r="DV35" s="879"/>
      <c r="DW35" s="880"/>
      <c r="DX35" s="880"/>
      <c r="DY35" s="880"/>
      <c r="DZ35" s="881"/>
      <c r="EA35" s="242"/>
    </row>
    <row r="36" spans="1:131" s="243" customFormat="1" ht="26.25" customHeight="1" x14ac:dyDescent="0.15">
      <c r="A36" s="262">
        <v>9</v>
      </c>
      <c r="B36" s="850"/>
      <c r="C36" s="851"/>
      <c r="D36" s="851"/>
      <c r="E36" s="851"/>
      <c r="F36" s="851"/>
      <c r="G36" s="851"/>
      <c r="H36" s="851"/>
      <c r="I36" s="851"/>
      <c r="J36" s="851"/>
      <c r="K36" s="851"/>
      <c r="L36" s="851"/>
      <c r="M36" s="851"/>
      <c r="N36" s="851"/>
      <c r="O36" s="851"/>
      <c r="P36" s="852"/>
      <c r="Q36" s="853"/>
      <c r="R36" s="854"/>
      <c r="S36" s="854"/>
      <c r="T36" s="854"/>
      <c r="U36" s="854"/>
      <c r="V36" s="854"/>
      <c r="W36" s="854"/>
      <c r="X36" s="854"/>
      <c r="Y36" s="854"/>
      <c r="Z36" s="854"/>
      <c r="AA36" s="854"/>
      <c r="AB36" s="854"/>
      <c r="AC36" s="854"/>
      <c r="AD36" s="854"/>
      <c r="AE36" s="855"/>
      <c r="AF36" s="856"/>
      <c r="AG36" s="857"/>
      <c r="AH36" s="857"/>
      <c r="AI36" s="857"/>
      <c r="AJ36" s="858"/>
      <c r="AK36" s="928"/>
      <c r="AL36" s="929"/>
      <c r="AM36" s="929"/>
      <c r="AN36" s="929"/>
      <c r="AO36" s="929"/>
      <c r="AP36" s="929"/>
      <c r="AQ36" s="929"/>
      <c r="AR36" s="929"/>
      <c r="AS36" s="929"/>
      <c r="AT36" s="929"/>
      <c r="AU36" s="929"/>
      <c r="AV36" s="929"/>
      <c r="AW36" s="929"/>
      <c r="AX36" s="929"/>
      <c r="AY36" s="929"/>
      <c r="AZ36" s="932"/>
      <c r="BA36" s="932"/>
      <c r="BB36" s="932"/>
      <c r="BC36" s="932"/>
      <c r="BD36" s="932"/>
      <c r="BE36" s="926"/>
      <c r="BF36" s="926"/>
      <c r="BG36" s="926"/>
      <c r="BH36" s="926"/>
      <c r="BI36" s="927"/>
      <c r="BJ36" s="248"/>
      <c r="BK36" s="248"/>
      <c r="BL36" s="248"/>
      <c r="BM36" s="248"/>
      <c r="BN36" s="248"/>
      <c r="BO36" s="261"/>
      <c r="BP36" s="261"/>
      <c r="BQ36" s="258">
        <v>30</v>
      </c>
      <c r="BR36" s="259"/>
      <c r="BS36" s="863"/>
      <c r="BT36" s="864"/>
      <c r="BU36" s="864"/>
      <c r="BV36" s="864"/>
      <c r="BW36" s="864"/>
      <c r="BX36" s="864"/>
      <c r="BY36" s="864"/>
      <c r="BZ36" s="864"/>
      <c r="CA36" s="864"/>
      <c r="CB36" s="864"/>
      <c r="CC36" s="864"/>
      <c r="CD36" s="864"/>
      <c r="CE36" s="864"/>
      <c r="CF36" s="864"/>
      <c r="CG36" s="865"/>
      <c r="CH36" s="876"/>
      <c r="CI36" s="877"/>
      <c r="CJ36" s="877"/>
      <c r="CK36" s="877"/>
      <c r="CL36" s="878"/>
      <c r="CM36" s="876"/>
      <c r="CN36" s="877"/>
      <c r="CO36" s="877"/>
      <c r="CP36" s="877"/>
      <c r="CQ36" s="878"/>
      <c r="CR36" s="876"/>
      <c r="CS36" s="877"/>
      <c r="CT36" s="877"/>
      <c r="CU36" s="877"/>
      <c r="CV36" s="878"/>
      <c r="CW36" s="876"/>
      <c r="CX36" s="877"/>
      <c r="CY36" s="877"/>
      <c r="CZ36" s="877"/>
      <c r="DA36" s="878"/>
      <c r="DB36" s="876"/>
      <c r="DC36" s="877"/>
      <c r="DD36" s="877"/>
      <c r="DE36" s="877"/>
      <c r="DF36" s="878"/>
      <c r="DG36" s="876"/>
      <c r="DH36" s="877"/>
      <c r="DI36" s="877"/>
      <c r="DJ36" s="877"/>
      <c r="DK36" s="878"/>
      <c r="DL36" s="876"/>
      <c r="DM36" s="877"/>
      <c r="DN36" s="877"/>
      <c r="DO36" s="877"/>
      <c r="DP36" s="878"/>
      <c r="DQ36" s="876"/>
      <c r="DR36" s="877"/>
      <c r="DS36" s="877"/>
      <c r="DT36" s="877"/>
      <c r="DU36" s="878"/>
      <c r="DV36" s="879"/>
      <c r="DW36" s="880"/>
      <c r="DX36" s="880"/>
      <c r="DY36" s="880"/>
      <c r="DZ36" s="881"/>
      <c r="EA36" s="242"/>
    </row>
    <row r="37" spans="1:131" s="243" customFormat="1" ht="26.25" customHeight="1" x14ac:dyDescent="0.15">
      <c r="A37" s="262">
        <v>10</v>
      </c>
      <c r="B37" s="850"/>
      <c r="C37" s="851"/>
      <c r="D37" s="851"/>
      <c r="E37" s="851"/>
      <c r="F37" s="851"/>
      <c r="G37" s="851"/>
      <c r="H37" s="851"/>
      <c r="I37" s="851"/>
      <c r="J37" s="851"/>
      <c r="K37" s="851"/>
      <c r="L37" s="851"/>
      <c r="M37" s="851"/>
      <c r="N37" s="851"/>
      <c r="O37" s="851"/>
      <c r="P37" s="852"/>
      <c r="Q37" s="853"/>
      <c r="R37" s="854"/>
      <c r="S37" s="854"/>
      <c r="T37" s="854"/>
      <c r="U37" s="854"/>
      <c r="V37" s="854"/>
      <c r="W37" s="854"/>
      <c r="X37" s="854"/>
      <c r="Y37" s="854"/>
      <c r="Z37" s="854"/>
      <c r="AA37" s="854"/>
      <c r="AB37" s="854"/>
      <c r="AC37" s="854"/>
      <c r="AD37" s="854"/>
      <c r="AE37" s="855"/>
      <c r="AF37" s="856"/>
      <c r="AG37" s="857"/>
      <c r="AH37" s="857"/>
      <c r="AI37" s="857"/>
      <c r="AJ37" s="858"/>
      <c r="AK37" s="928"/>
      <c r="AL37" s="929"/>
      <c r="AM37" s="929"/>
      <c r="AN37" s="929"/>
      <c r="AO37" s="929"/>
      <c r="AP37" s="929"/>
      <c r="AQ37" s="929"/>
      <c r="AR37" s="929"/>
      <c r="AS37" s="929"/>
      <c r="AT37" s="929"/>
      <c r="AU37" s="929"/>
      <c r="AV37" s="929"/>
      <c r="AW37" s="929"/>
      <c r="AX37" s="929"/>
      <c r="AY37" s="929"/>
      <c r="AZ37" s="932"/>
      <c r="BA37" s="932"/>
      <c r="BB37" s="932"/>
      <c r="BC37" s="932"/>
      <c r="BD37" s="932"/>
      <c r="BE37" s="926"/>
      <c r="BF37" s="926"/>
      <c r="BG37" s="926"/>
      <c r="BH37" s="926"/>
      <c r="BI37" s="927"/>
      <c r="BJ37" s="248"/>
      <c r="BK37" s="248"/>
      <c r="BL37" s="248"/>
      <c r="BM37" s="248"/>
      <c r="BN37" s="248"/>
      <c r="BO37" s="261"/>
      <c r="BP37" s="261"/>
      <c r="BQ37" s="258">
        <v>31</v>
      </c>
      <c r="BR37" s="259"/>
      <c r="BS37" s="863"/>
      <c r="BT37" s="864"/>
      <c r="BU37" s="864"/>
      <c r="BV37" s="864"/>
      <c r="BW37" s="864"/>
      <c r="BX37" s="864"/>
      <c r="BY37" s="864"/>
      <c r="BZ37" s="864"/>
      <c r="CA37" s="864"/>
      <c r="CB37" s="864"/>
      <c r="CC37" s="864"/>
      <c r="CD37" s="864"/>
      <c r="CE37" s="864"/>
      <c r="CF37" s="864"/>
      <c r="CG37" s="865"/>
      <c r="CH37" s="876"/>
      <c r="CI37" s="877"/>
      <c r="CJ37" s="877"/>
      <c r="CK37" s="877"/>
      <c r="CL37" s="878"/>
      <c r="CM37" s="876"/>
      <c r="CN37" s="877"/>
      <c r="CO37" s="877"/>
      <c r="CP37" s="877"/>
      <c r="CQ37" s="878"/>
      <c r="CR37" s="876"/>
      <c r="CS37" s="877"/>
      <c r="CT37" s="877"/>
      <c r="CU37" s="877"/>
      <c r="CV37" s="878"/>
      <c r="CW37" s="876"/>
      <c r="CX37" s="877"/>
      <c r="CY37" s="877"/>
      <c r="CZ37" s="877"/>
      <c r="DA37" s="878"/>
      <c r="DB37" s="876"/>
      <c r="DC37" s="877"/>
      <c r="DD37" s="877"/>
      <c r="DE37" s="877"/>
      <c r="DF37" s="878"/>
      <c r="DG37" s="876"/>
      <c r="DH37" s="877"/>
      <c r="DI37" s="877"/>
      <c r="DJ37" s="877"/>
      <c r="DK37" s="878"/>
      <c r="DL37" s="876"/>
      <c r="DM37" s="877"/>
      <c r="DN37" s="877"/>
      <c r="DO37" s="877"/>
      <c r="DP37" s="878"/>
      <c r="DQ37" s="876"/>
      <c r="DR37" s="877"/>
      <c r="DS37" s="877"/>
      <c r="DT37" s="877"/>
      <c r="DU37" s="878"/>
      <c r="DV37" s="879"/>
      <c r="DW37" s="880"/>
      <c r="DX37" s="880"/>
      <c r="DY37" s="880"/>
      <c r="DZ37" s="881"/>
      <c r="EA37" s="242"/>
    </row>
    <row r="38" spans="1:131" s="243" customFormat="1" ht="26.25" customHeight="1" x14ac:dyDescent="0.15">
      <c r="A38" s="262">
        <v>11</v>
      </c>
      <c r="B38" s="850"/>
      <c r="C38" s="851"/>
      <c r="D38" s="851"/>
      <c r="E38" s="851"/>
      <c r="F38" s="851"/>
      <c r="G38" s="851"/>
      <c r="H38" s="851"/>
      <c r="I38" s="851"/>
      <c r="J38" s="851"/>
      <c r="K38" s="851"/>
      <c r="L38" s="851"/>
      <c r="M38" s="851"/>
      <c r="N38" s="851"/>
      <c r="O38" s="851"/>
      <c r="P38" s="852"/>
      <c r="Q38" s="853"/>
      <c r="R38" s="854"/>
      <c r="S38" s="854"/>
      <c r="T38" s="854"/>
      <c r="U38" s="854"/>
      <c r="V38" s="854"/>
      <c r="W38" s="854"/>
      <c r="X38" s="854"/>
      <c r="Y38" s="854"/>
      <c r="Z38" s="854"/>
      <c r="AA38" s="854"/>
      <c r="AB38" s="854"/>
      <c r="AC38" s="854"/>
      <c r="AD38" s="854"/>
      <c r="AE38" s="855"/>
      <c r="AF38" s="856"/>
      <c r="AG38" s="857"/>
      <c r="AH38" s="857"/>
      <c r="AI38" s="857"/>
      <c r="AJ38" s="858"/>
      <c r="AK38" s="928"/>
      <c r="AL38" s="929"/>
      <c r="AM38" s="929"/>
      <c r="AN38" s="929"/>
      <c r="AO38" s="929"/>
      <c r="AP38" s="929"/>
      <c r="AQ38" s="929"/>
      <c r="AR38" s="929"/>
      <c r="AS38" s="929"/>
      <c r="AT38" s="929"/>
      <c r="AU38" s="929"/>
      <c r="AV38" s="929"/>
      <c r="AW38" s="929"/>
      <c r="AX38" s="929"/>
      <c r="AY38" s="929"/>
      <c r="AZ38" s="932"/>
      <c r="BA38" s="932"/>
      <c r="BB38" s="932"/>
      <c r="BC38" s="932"/>
      <c r="BD38" s="932"/>
      <c r="BE38" s="926"/>
      <c r="BF38" s="926"/>
      <c r="BG38" s="926"/>
      <c r="BH38" s="926"/>
      <c r="BI38" s="927"/>
      <c r="BJ38" s="248"/>
      <c r="BK38" s="248"/>
      <c r="BL38" s="248"/>
      <c r="BM38" s="248"/>
      <c r="BN38" s="248"/>
      <c r="BO38" s="261"/>
      <c r="BP38" s="261"/>
      <c r="BQ38" s="258">
        <v>32</v>
      </c>
      <c r="BR38" s="259"/>
      <c r="BS38" s="863"/>
      <c r="BT38" s="864"/>
      <c r="BU38" s="864"/>
      <c r="BV38" s="864"/>
      <c r="BW38" s="864"/>
      <c r="BX38" s="864"/>
      <c r="BY38" s="864"/>
      <c r="BZ38" s="864"/>
      <c r="CA38" s="864"/>
      <c r="CB38" s="864"/>
      <c r="CC38" s="864"/>
      <c r="CD38" s="864"/>
      <c r="CE38" s="864"/>
      <c r="CF38" s="864"/>
      <c r="CG38" s="865"/>
      <c r="CH38" s="876"/>
      <c r="CI38" s="877"/>
      <c r="CJ38" s="877"/>
      <c r="CK38" s="877"/>
      <c r="CL38" s="878"/>
      <c r="CM38" s="876"/>
      <c r="CN38" s="877"/>
      <c r="CO38" s="877"/>
      <c r="CP38" s="877"/>
      <c r="CQ38" s="878"/>
      <c r="CR38" s="876"/>
      <c r="CS38" s="877"/>
      <c r="CT38" s="877"/>
      <c r="CU38" s="877"/>
      <c r="CV38" s="878"/>
      <c r="CW38" s="876"/>
      <c r="CX38" s="877"/>
      <c r="CY38" s="877"/>
      <c r="CZ38" s="877"/>
      <c r="DA38" s="878"/>
      <c r="DB38" s="876"/>
      <c r="DC38" s="877"/>
      <c r="DD38" s="877"/>
      <c r="DE38" s="877"/>
      <c r="DF38" s="878"/>
      <c r="DG38" s="876"/>
      <c r="DH38" s="877"/>
      <c r="DI38" s="877"/>
      <c r="DJ38" s="877"/>
      <c r="DK38" s="878"/>
      <c r="DL38" s="876"/>
      <c r="DM38" s="877"/>
      <c r="DN38" s="877"/>
      <c r="DO38" s="877"/>
      <c r="DP38" s="878"/>
      <c r="DQ38" s="876"/>
      <c r="DR38" s="877"/>
      <c r="DS38" s="877"/>
      <c r="DT38" s="877"/>
      <c r="DU38" s="878"/>
      <c r="DV38" s="879"/>
      <c r="DW38" s="880"/>
      <c r="DX38" s="880"/>
      <c r="DY38" s="880"/>
      <c r="DZ38" s="881"/>
      <c r="EA38" s="242"/>
    </row>
    <row r="39" spans="1:131" s="243" customFormat="1" ht="26.25" customHeight="1" x14ac:dyDescent="0.15">
      <c r="A39" s="262">
        <v>12</v>
      </c>
      <c r="B39" s="850"/>
      <c r="C39" s="851"/>
      <c r="D39" s="851"/>
      <c r="E39" s="851"/>
      <c r="F39" s="851"/>
      <c r="G39" s="851"/>
      <c r="H39" s="851"/>
      <c r="I39" s="851"/>
      <c r="J39" s="851"/>
      <c r="K39" s="851"/>
      <c r="L39" s="851"/>
      <c r="M39" s="851"/>
      <c r="N39" s="851"/>
      <c r="O39" s="851"/>
      <c r="P39" s="852"/>
      <c r="Q39" s="853"/>
      <c r="R39" s="854"/>
      <c r="S39" s="854"/>
      <c r="T39" s="854"/>
      <c r="U39" s="854"/>
      <c r="V39" s="854"/>
      <c r="W39" s="854"/>
      <c r="X39" s="854"/>
      <c r="Y39" s="854"/>
      <c r="Z39" s="854"/>
      <c r="AA39" s="854"/>
      <c r="AB39" s="854"/>
      <c r="AC39" s="854"/>
      <c r="AD39" s="854"/>
      <c r="AE39" s="855"/>
      <c r="AF39" s="856"/>
      <c r="AG39" s="857"/>
      <c r="AH39" s="857"/>
      <c r="AI39" s="857"/>
      <c r="AJ39" s="858"/>
      <c r="AK39" s="928"/>
      <c r="AL39" s="929"/>
      <c r="AM39" s="929"/>
      <c r="AN39" s="929"/>
      <c r="AO39" s="929"/>
      <c r="AP39" s="929"/>
      <c r="AQ39" s="929"/>
      <c r="AR39" s="929"/>
      <c r="AS39" s="929"/>
      <c r="AT39" s="929"/>
      <c r="AU39" s="929"/>
      <c r="AV39" s="929"/>
      <c r="AW39" s="929"/>
      <c r="AX39" s="929"/>
      <c r="AY39" s="929"/>
      <c r="AZ39" s="932"/>
      <c r="BA39" s="932"/>
      <c r="BB39" s="932"/>
      <c r="BC39" s="932"/>
      <c r="BD39" s="932"/>
      <c r="BE39" s="926"/>
      <c r="BF39" s="926"/>
      <c r="BG39" s="926"/>
      <c r="BH39" s="926"/>
      <c r="BI39" s="927"/>
      <c r="BJ39" s="248"/>
      <c r="BK39" s="248"/>
      <c r="BL39" s="248"/>
      <c r="BM39" s="248"/>
      <c r="BN39" s="248"/>
      <c r="BO39" s="261"/>
      <c r="BP39" s="261"/>
      <c r="BQ39" s="258">
        <v>33</v>
      </c>
      <c r="BR39" s="259"/>
      <c r="BS39" s="863"/>
      <c r="BT39" s="864"/>
      <c r="BU39" s="864"/>
      <c r="BV39" s="864"/>
      <c r="BW39" s="864"/>
      <c r="BX39" s="864"/>
      <c r="BY39" s="864"/>
      <c r="BZ39" s="864"/>
      <c r="CA39" s="864"/>
      <c r="CB39" s="864"/>
      <c r="CC39" s="864"/>
      <c r="CD39" s="864"/>
      <c r="CE39" s="864"/>
      <c r="CF39" s="864"/>
      <c r="CG39" s="865"/>
      <c r="CH39" s="876"/>
      <c r="CI39" s="877"/>
      <c r="CJ39" s="877"/>
      <c r="CK39" s="877"/>
      <c r="CL39" s="878"/>
      <c r="CM39" s="876"/>
      <c r="CN39" s="877"/>
      <c r="CO39" s="877"/>
      <c r="CP39" s="877"/>
      <c r="CQ39" s="878"/>
      <c r="CR39" s="876"/>
      <c r="CS39" s="877"/>
      <c r="CT39" s="877"/>
      <c r="CU39" s="877"/>
      <c r="CV39" s="878"/>
      <c r="CW39" s="876"/>
      <c r="CX39" s="877"/>
      <c r="CY39" s="877"/>
      <c r="CZ39" s="877"/>
      <c r="DA39" s="878"/>
      <c r="DB39" s="876"/>
      <c r="DC39" s="877"/>
      <c r="DD39" s="877"/>
      <c r="DE39" s="877"/>
      <c r="DF39" s="878"/>
      <c r="DG39" s="876"/>
      <c r="DH39" s="877"/>
      <c r="DI39" s="877"/>
      <c r="DJ39" s="877"/>
      <c r="DK39" s="878"/>
      <c r="DL39" s="876"/>
      <c r="DM39" s="877"/>
      <c r="DN39" s="877"/>
      <c r="DO39" s="877"/>
      <c r="DP39" s="878"/>
      <c r="DQ39" s="876"/>
      <c r="DR39" s="877"/>
      <c r="DS39" s="877"/>
      <c r="DT39" s="877"/>
      <c r="DU39" s="878"/>
      <c r="DV39" s="879"/>
      <c r="DW39" s="880"/>
      <c r="DX39" s="880"/>
      <c r="DY39" s="880"/>
      <c r="DZ39" s="881"/>
      <c r="EA39" s="242"/>
    </row>
    <row r="40" spans="1:131" s="243" customFormat="1" ht="26.25" customHeight="1" x14ac:dyDescent="0.15">
      <c r="A40" s="257">
        <v>13</v>
      </c>
      <c r="B40" s="850"/>
      <c r="C40" s="851"/>
      <c r="D40" s="851"/>
      <c r="E40" s="851"/>
      <c r="F40" s="851"/>
      <c r="G40" s="851"/>
      <c r="H40" s="851"/>
      <c r="I40" s="851"/>
      <c r="J40" s="851"/>
      <c r="K40" s="851"/>
      <c r="L40" s="851"/>
      <c r="M40" s="851"/>
      <c r="N40" s="851"/>
      <c r="O40" s="851"/>
      <c r="P40" s="852"/>
      <c r="Q40" s="853"/>
      <c r="R40" s="854"/>
      <c r="S40" s="854"/>
      <c r="T40" s="854"/>
      <c r="U40" s="854"/>
      <c r="V40" s="854"/>
      <c r="W40" s="854"/>
      <c r="X40" s="854"/>
      <c r="Y40" s="854"/>
      <c r="Z40" s="854"/>
      <c r="AA40" s="854"/>
      <c r="AB40" s="854"/>
      <c r="AC40" s="854"/>
      <c r="AD40" s="854"/>
      <c r="AE40" s="855"/>
      <c r="AF40" s="856"/>
      <c r="AG40" s="857"/>
      <c r="AH40" s="857"/>
      <c r="AI40" s="857"/>
      <c r="AJ40" s="858"/>
      <c r="AK40" s="928"/>
      <c r="AL40" s="929"/>
      <c r="AM40" s="929"/>
      <c r="AN40" s="929"/>
      <c r="AO40" s="929"/>
      <c r="AP40" s="929"/>
      <c r="AQ40" s="929"/>
      <c r="AR40" s="929"/>
      <c r="AS40" s="929"/>
      <c r="AT40" s="929"/>
      <c r="AU40" s="929"/>
      <c r="AV40" s="929"/>
      <c r="AW40" s="929"/>
      <c r="AX40" s="929"/>
      <c r="AY40" s="929"/>
      <c r="AZ40" s="932"/>
      <c r="BA40" s="932"/>
      <c r="BB40" s="932"/>
      <c r="BC40" s="932"/>
      <c r="BD40" s="932"/>
      <c r="BE40" s="926"/>
      <c r="BF40" s="926"/>
      <c r="BG40" s="926"/>
      <c r="BH40" s="926"/>
      <c r="BI40" s="927"/>
      <c r="BJ40" s="248"/>
      <c r="BK40" s="248"/>
      <c r="BL40" s="248"/>
      <c r="BM40" s="248"/>
      <c r="BN40" s="248"/>
      <c r="BO40" s="261"/>
      <c r="BP40" s="261"/>
      <c r="BQ40" s="258">
        <v>34</v>
      </c>
      <c r="BR40" s="259"/>
      <c r="BS40" s="863"/>
      <c r="BT40" s="864"/>
      <c r="BU40" s="864"/>
      <c r="BV40" s="864"/>
      <c r="BW40" s="864"/>
      <c r="BX40" s="864"/>
      <c r="BY40" s="864"/>
      <c r="BZ40" s="864"/>
      <c r="CA40" s="864"/>
      <c r="CB40" s="864"/>
      <c r="CC40" s="864"/>
      <c r="CD40" s="864"/>
      <c r="CE40" s="864"/>
      <c r="CF40" s="864"/>
      <c r="CG40" s="865"/>
      <c r="CH40" s="876"/>
      <c r="CI40" s="877"/>
      <c r="CJ40" s="877"/>
      <c r="CK40" s="877"/>
      <c r="CL40" s="878"/>
      <c r="CM40" s="876"/>
      <c r="CN40" s="877"/>
      <c r="CO40" s="877"/>
      <c r="CP40" s="877"/>
      <c r="CQ40" s="878"/>
      <c r="CR40" s="876"/>
      <c r="CS40" s="877"/>
      <c r="CT40" s="877"/>
      <c r="CU40" s="877"/>
      <c r="CV40" s="878"/>
      <c r="CW40" s="876"/>
      <c r="CX40" s="877"/>
      <c r="CY40" s="877"/>
      <c r="CZ40" s="877"/>
      <c r="DA40" s="878"/>
      <c r="DB40" s="876"/>
      <c r="DC40" s="877"/>
      <c r="DD40" s="877"/>
      <c r="DE40" s="877"/>
      <c r="DF40" s="878"/>
      <c r="DG40" s="876"/>
      <c r="DH40" s="877"/>
      <c r="DI40" s="877"/>
      <c r="DJ40" s="877"/>
      <c r="DK40" s="878"/>
      <c r="DL40" s="876"/>
      <c r="DM40" s="877"/>
      <c r="DN40" s="877"/>
      <c r="DO40" s="877"/>
      <c r="DP40" s="878"/>
      <c r="DQ40" s="876"/>
      <c r="DR40" s="877"/>
      <c r="DS40" s="877"/>
      <c r="DT40" s="877"/>
      <c r="DU40" s="878"/>
      <c r="DV40" s="879"/>
      <c r="DW40" s="880"/>
      <c r="DX40" s="880"/>
      <c r="DY40" s="880"/>
      <c r="DZ40" s="881"/>
      <c r="EA40" s="242"/>
    </row>
    <row r="41" spans="1:131" s="243" customFormat="1" ht="26.25" customHeight="1" x14ac:dyDescent="0.15">
      <c r="A41" s="257">
        <v>14</v>
      </c>
      <c r="B41" s="850"/>
      <c r="C41" s="851"/>
      <c r="D41" s="851"/>
      <c r="E41" s="851"/>
      <c r="F41" s="851"/>
      <c r="G41" s="851"/>
      <c r="H41" s="851"/>
      <c r="I41" s="851"/>
      <c r="J41" s="851"/>
      <c r="K41" s="851"/>
      <c r="L41" s="851"/>
      <c r="M41" s="851"/>
      <c r="N41" s="851"/>
      <c r="O41" s="851"/>
      <c r="P41" s="852"/>
      <c r="Q41" s="853"/>
      <c r="R41" s="854"/>
      <c r="S41" s="854"/>
      <c r="T41" s="854"/>
      <c r="U41" s="854"/>
      <c r="V41" s="854"/>
      <c r="W41" s="854"/>
      <c r="X41" s="854"/>
      <c r="Y41" s="854"/>
      <c r="Z41" s="854"/>
      <c r="AA41" s="854"/>
      <c r="AB41" s="854"/>
      <c r="AC41" s="854"/>
      <c r="AD41" s="854"/>
      <c r="AE41" s="855"/>
      <c r="AF41" s="856"/>
      <c r="AG41" s="857"/>
      <c r="AH41" s="857"/>
      <c r="AI41" s="857"/>
      <c r="AJ41" s="858"/>
      <c r="AK41" s="928"/>
      <c r="AL41" s="929"/>
      <c r="AM41" s="929"/>
      <c r="AN41" s="929"/>
      <c r="AO41" s="929"/>
      <c r="AP41" s="929"/>
      <c r="AQ41" s="929"/>
      <c r="AR41" s="929"/>
      <c r="AS41" s="929"/>
      <c r="AT41" s="929"/>
      <c r="AU41" s="929"/>
      <c r="AV41" s="929"/>
      <c r="AW41" s="929"/>
      <c r="AX41" s="929"/>
      <c r="AY41" s="929"/>
      <c r="AZ41" s="932"/>
      <c r="BA41" s="932"/>
      <c r="BB41" s="932"/>
      <c r="BC41" s="932"/>
      <c r="BD41" s="932"/>
      <c r="BE41" s="926"/>
      <c r="BF41" s="926"/>
      <c r="BG41" s="926"/>
      <c r="BH41" s="926"/>
      <c r="BI41" s="927"/>
      <c r="BJ41" s="248"/>
      <c r="BK41" s="248"/>
      <c r="BL41" s="248"/>
      <c r="BM41" s="248"/>
      <c r="BN41" s="248"/>
      <c r="BO41" s="261"/>
      <c r="BP41" s="261"/>
      <c r="BQ41" s="258">
        <v>35</v>
      </c>
      <c r="BR41" s="259"/>
      <c r="BS41" s="863"/>
      <c r="BT41" s="864"/>
      <c r="BU41" s="864"/>
      <c r="BV41" s="864"/>
      <c r="BW41" s="864"/>
      <c r="BX41" s="864"/>
      <c r="BY41" s="864"/>
      <c r="BZ41" s="864"/>
      <c r="CA41" s="864"/>
      <c r="CB41" s="864"/>
      <c r="CC41" s="864"/>
      <c r="CD41" s="864"/>
      <c r="CE41" s="864"/>
      <c r="CF41" s="864"/>
      <c r="CG41" s="865"/>
      <c r="CH41" s="876"/>
      <c r="CI41" s="877"/>
      <c r="CJ41" s="877"/>
      <c r="CK41" s="877"/>
      <c r="CL41" s="878"/>
      <c r="CM41" s="876"/>
      <c r="CN41" s="877"/>
      <c r="CO41" s="877"/>
      <c r="CP41" s="877"/>
      <c r="CQ41" s="878"/>
      <c r="CR41" s="876"/>
      <c r="CS41" s="877"/>
      <c r="CT41" s="877"/>
      <c r="CU41" s="877"/>
      <c r="CV41" s="878"/>
      <c r="CW41" s="876"/>
      <c r="CX41" s="877"/>
      <c r="CY41" s="877"/>
      <c r="CZ41" s="877"/>
      <c r="DA41" s="878"/>
      <c r="DB41" s="876"/>
      <c r="DC41" s="877"/>
      <c r="DD41" s="877"/>
      <c r="DE41" s="877"/>
      <c r="DF41" s="878"/>
      <c r="DG41" s="876"/>
      <c r="DH41" s="877"/>
      <c r="DI41" s="877"/>
      <c r="DJ41" s="877"/>
      <c r="DK41" s="878"/>
      <c r="DL41" s="876"/>
      <c r="DM41" s="877"/>
      <c r="DN41" s="877"/>
      <c r="DO41" s="877"/>
      <c r="DP41" s="878"/>
      <c r="DQ41" s="876"/>
      <c r="DR41" s="877"/>
      <c r="DS41" s="877"/>
      <c r="DT41" s="877"/>
      <c r="DU41" s="878"/>
      <c r="DV41" s="879"/>
      <c r="DW41" s="880"/>
      <c r="DX41" s="880"/>
      <c r="DY41" s="880"/>
      <c r="DZ41" s="881"/>
      <c r="EA41" s="242"/>
    </row>
    <row r="42" spans="1:131" s="243" customFormat="1" ht="26.25" customHeight="1" x14ac:dyDescent="0.15">
      <c r="A42" s="257">
        <v>15</v>
      </c>
      <c r="B42" s="850"/>
      <c r="C42" s="851"/>
      <c r="D42" s="851"/>
      <c r="E42" s="851"/>
      <c r="F42" s="851"/>
      <c r="G42" s="851"/>
      <c r="H42" s="851"/>
      <c r="I42" s="851"/>
      <c r="J42" s="851"/>
      <c r="K42" s="851"/>
      <c r="L42" s="851"/>
      <c r="M42" s="851"/>
      <c r="N42" s="851"/>
      <c r="O42" s="851"/>
      <c r="P42" s="852"/>
      <c r="Q42" s="853"/>
      <c r="R42" s="854"/>
      <c r="S42" s="854"/>
      <c r="T42" s="854"/>
      <c r="U42" s="854"/>
      <c r="V42" s="854"/>
      <c r="W42" s="854"/>
      <c r="X42" s="854"/>
      <c r="Y42" s="854"/>
      <c r="Z42" s="854"/>
      <c r="AA42" s="854"/>
      <c r="AB42" s="854"/>
      <c r="AC42" s="854"/>
      <c r="AD42" s="854"/>
      <c r="AE42" s="855"/>
      <c r="AF42" s="856"/>
      <c r="AG42" s="857"/>
      <c r="AH42" s="857"/>
      <c r="AI42" s="857"/>
      <c r="AJ42" s="858"/>
      <c r="AK42" s="928"/>
      <c r="AL42" s="929"/>
      <c r="AM42" s="929"/>
      <c r="AN42" s="929"/>
      <c r="AO42" s="929"/>
      <c r="AP42" s="929"/>
      <c r="AQ42" s="929"/>
      <c r="AR42" s="929"/>
      <c r="AS42" s="929"/>
      <c r="AT42" s="929"/>
      <c r="AU42" s="929"/>
      <c r="AV42" s="929"/>
      <c r="AW42" s="929"/>
      <c r="AX42" s="929"/>
      <c r="AY42" s="929"/>
      <c r="AZ42" s="932"/>
      <c r="BA42" s="932"/>
      <c r="BB42" s="932"/>
      <c r="BC42" s="932"/>
      <c r="BD42" s="932"/>
      <c r="BE42" s="926"/>
      <c r="BF42" s="926"/>
      <c r="BG42" s="926"/>
      <c r="BH42" s="926"/>
      <c r="BI42" s="927"/>
      <c r="BJ42" s="248"/>
      <c r="BK42" s="248"/>
      <c r="BL42" s="248"/>
      <c r="BM42" s="248"/>
      <c r="BN42" s="248"/>
      <c r="BO42" s="261"/>
      <c r="BP42" s="261"/>
      <c r="BQ42" s="258">
        <v>36</v>
      </c>
      <c r="BR42" s="259"/>
      <c r="BS42" s="863"/>
      <c r="BT42" s="864"/>
      <c r="BU42" s="864"/>
      <c r="BV42" s="864"/>
      <c r="BW42" s="864"/>
      <c r="BX42" s="864"/>
      <c r="BY42" s="864"/>
      <c r="BZ42" s="864"/>
      <c r="CA42" s="864"/>
      <c r="CB42" s="864"/>
      <c r="CC42" s="864"/>
      <c r="CD42" s="864"/>
      <c r="CE42" s="864"/>
      <c r="CF42" s="864"/>
      <c r="CG42" s="865"/>
      <c r="CH42" s="876"/>
      <c r="CI42" s="877"/>
      <c r="CJ42" s="877"/>
      <c r="CK42" s="877"/>
      <c r="CL42" s="878"/>
      <c r="CM42" s="876"/>
      <c r="CN42" s="877"/>
      <c r="CO42" s="877"/>
      <c r="CP42" s="877"/>
      <c r="CQ42" s="878"/>
      <c r="CR42" s="876"/>
      <c r="CS42" s="877"/>
      <c r="CT42" s="877"/>
      <c r="CU42" s="877"/>
      <c r="CV42" s="878"/>
      <c r="CW42" s="876"/>
      <c r="CX42" s="877"/>
      <c r="CY42" s="877"/>
      <c r="CZ42" s="877"/>
      <c r="DA42" s="878"/>
      <c r="DB42" s="876"/>
      <c r="DC42" s="877"/>
      <c r="DD42" s="877"/>
      <c r="DE42" s="877"/>
      <c r="DF42" s="878"/>
      <c r="DG42" s="876"/>
      <c r="DH42" s="877"/>
      <c r="DI42" s="877"/>
      <c r="DJ42" s="877"/>
      <c r="DK42" s="878"/>
      <c r="DL42" s="876"/>
      <c r="DM42" s="877"/>
      <c r="DN42" s="877"/>
      <c r="DO42" s="877"/>
      <c r="DP42" s="878"/>
      <c r="DQ42" s="876"/>
      <c r="DR42" s="877"/>
      <c r="DS42" s="877"/>
      <c r="DT42" s="877"/>
      <c r="DU42" s="878"/>
      <c r="DV42" s="879"/>
      <c r="DW42" s="880"/>
      <c r="DX42" s="880"/>
      <c r="DY42" s="880"/>
      <c r="DZ42" s="881"/>
      <c r="EA42" s="242"/>
    </row>
    <row r="43" spans="1:131" s="243" customFormat="1" ht="26.25" customHeight="1" x14ac:dyDescent="0.15">
      <c r="A43" s="257">
        <v>16</v>
      </c>
      <c r="B43" s="850"/>
      <c r="C43" s="851"/>
      <c r="D43" s="851"/>
      <c r="E43" s="851"/>
      <c r="F43" s="851"/>
      <c r="G43" s="851"/>
      <c r="H43" s="851"/>
      <c r="I43" s="851"/>
      <c r="J43" s="851"/>
      <c r="K43" s="851"/>
      <c r="L43" s="851"/>
      <c r="M43" s="851"/>
      <c r="N43" s="851"/>
      <c r="O43" s="851"/>
      <c r="P43" s="852"/>
      <c r="Q43" s="853"/>
      <c r="R43" s="854"/>
      <c r="S43" s="854"/>
      <c r="T43" s="854"/>
      <c r="U43" s="854"/>
      <c r="V43" s="854"/>
      <c r="W43" s="854"/>
      <c r="X43" s="854"/>
      <c r="Y43" s="854"/>
      <c r="Z43" s="854"/>
      <c r="AA43" s="854"/>
      <c r="AB43" s="854"/>
      <c r="AC43" s="854"/>
      <c r="AD43" s="854"/>
      <c r="AE43" s="855"/>
      <c r="AF43" s="856"/>
      <c r="AG43" s="857"/>
      <c r="AH43" s="857"/>
      <c r="AI43" s="857"/>
      <c r="AJ43" s="858"/>
      <c r="AK43" s="928"/>
      <c r="AL43" s="929"/>
      <c r="AM43" s="929"/>
      <c r="AN43" s="929"/>
      <c r="AO43" s="929"/>
      <c r="AP43" s="929"/>
      <c r="AQ43" s="929"/>
      <c r="AR43" s="929"/>
      <c r="AS43" s="929"/>
      <c r="AT43" s="929"/>
      <c r="AU43" s="929"/>
      <c r="AV43" s="929"/>
      <c r="AW43" s="929"/>
      <c r="AX43" s="929"/>
      <c r="AY43" s="929"/>
      <c r="AZ43" s="932"/>
      <c r="BA43" s="932"/>
      <c r="BB43" s="932"/>
      <c r="BC43" s="932"/>
      <c r="BD43" s="932"/>
      <c r="BE43" s="926"/>
      <c r="BF43" s="926"/>
      <c r="BG43" s="926"/>
      <c r="BH43" s="926"/>
      <c r="BI43" s="927"/>
      <c r="BJ43" s="248"/>
      <c r="BK43" s="248"/>
      <c r="BL43" s="248"/>
      <c r="BM43" s="248"/>
      <c r="BN43" s="248"/>
      <c r="BO43" s="261"/>
      <c r="BP43" s="261"/>
      <c r="BQ43" s="258">
        <v>37</v>
      </c>
      <c r="BR43" s="259"/>
      <c r="BS43" s="863"/>
      <c r="BT43" s="864"/>
      <c r="BU43" s="864"/>
      <c r="BV43" s="864"/>
      <c r="BW43" s="864"/>
      <c r="BX43" s="864"/>
      <c r="BY43" s="864"/>
      <c r="BZ43" s="864"/>
      <c r="CA43" s="864"/>
      <c r="CB43" s="864"/>
      <c r="CC43" s="864"/>
      <c r="CD43" s="864"/>
      <c r="CE43" s="864"/>
      <c r="CF43" s="864"/>
      <c r="CG43" s="865"/>
      <c r="CH43" s="876"/>
      <c r="CI43" s="877"/>
      <c r="CJ43" s="877"/>
      <c r="CK43" s="877"/>
      <c r="CL43" s="878"/>
      <c r="CM43" s="876"/>
      <c r="CN43" s="877"/>
      <c r="CO43" s="877"/>
      <c r="CP43" s="877"/>
      <c r="CQ43" s="878"/>
      <c r="CR43" s="876"/>
      <c r="CS43" s="877"/>
      <c r="CT43" s="877"/>
      <c r="CU43" s="877"/>
      <c r="CV43" s="878"/>
      <c r="CW43" s="876"/>
      <c r="CX43" s="877"/>
      <c r="CY43" s="877"/>
      <c r="CZ43" s="877"/>
      <c r="DA43" s="878"/>
      <c r="DB43" s="876"/>
      <c r="DC43" s="877"/>
      <c r="DD43" s="877"/>
      <c r="DE43" s="877"/>
      <c r="DF43" s="878"/>
      <c r="DG43" s="876"/>
      <c r="DH43" s="877"/>
      <c r="DI43" s="877"/>
      <c r="DJ43" s="877"/>
      <c r="DK43" s="878"/>
      <c r="DL43" s="876"/>
      <c r="DM43" s="877"/>
      <c r="DN43" s="877"/>
      <c r="DO43" s="877"/>
      <c r="DP43" s="878"/>
      <c r="DQ43" s="876"/>
      <c r="DR43" s="877"/>
      <c r="DS43" s="877"/>
      <c r="DT43" s="877"/>
      <c r="DU43" s="878"/>
      <c r="DV43" s="879"/>
      <c r="DW43" s="880"/>
      <c r="DX43" s="880"/>
      <c r="DY43" s="880"/>
      <c r="DZ43" s="881"/>
      <c r="EA43" s="242"/>
    </row>
    <row r="44" spans="1:131" s="243" customFormat="1" ht="26.25" customHeight="1" x14ac:dyDescent="0.15">
      <c r="A44" s="257">
        <v>17</v>
      </c>
      <c r="B44" s="850"/>
      <c r="C44" s="851"/>
      <c r="D44" s="851"/>
      <c r="E44" s="851"/>
      <c r="F44" s="851"/>
      <c r="G44" s="851"/>
      <c r="H44" s="851"/>
      <c r="I44" s="851"/>
      <c r="J44" s="851"/>
      <c r="K44" s="851"/>
      <c r="L44" s="851"/>
      <c r="M44" s="851"/>
      <c r="N44" s="851"/>
      <c r="O44" s="851"/>
      <c r="P44" s="852"/>
      <c r="Q44" s="853"/>
      <c r="R44" s="854"/>
      <c r="S44" s="854"/>
      <c r="T44" s="854"/>
      <c r="U44" s="854"/>
      <c r="V44" s="854"/>
      <c r="W44" s="854"/>
      <c r="X44" s="854"/>
      <c r="Y44" s="854"/>
      <c r="Z44" s="854"/>
      <c r="AA44" s="854"/>
      <c r="AB44" s="854"/>
      <c r="AC44" s="854"/>
      <c r="AD44" s="854"/>
      <c r="AE44" s="855"/>
      <c r="AF44" s="856"/>
      <c r="AG44" s="857"/>
      <c r="AH44" s="857"/>
      <c r="AI44" s="857"/>
      <c r="AJ44" s="858"/>
      <c r="AK44" s="928"/>
      <c r="AL44" s="929"/>
      <c r="AM44" s="929"/>
      <c r="AN44" s="929"/>
      <c r="AO44" s="929"/>
      <c r="AP44" s="929"/>
      <c r="AQ44" s="929"/>
      <c r="AR44" s="929"/>
      <c r="AS44" s="929"/>
      <c r="AT44" s="929"/>
      <c r="AU44" s="929"/>
      <c r="AV44" s="929"/>
      <c r="AW44" s="929"/>
      <c r="AX44" s="929"/>
      <c r="AY44" s="929"/>
      <c r="AZ44" s="932"/>
      <c r="BA44" s="932"/>
      <c r="BB44" s="932"/>
      <c r="BC44" s="932"/>
      <c r="BD44" s="932"/>
      <c r="BE44" s="926"/>
      <c r="BF44" s="926"/>
      <c r="BG44" s="926"/>
      <c r="BH44" s="926"/>
      <c r="BI44" s="927"/>
      <c r="BJ44" s="248"/>
      <c r="BK44" s="248"/>
      <c r="BL44" s="248"/>
      <c r="BM44" s="248"/>
      <c r="BN44" s="248"/>
      <c r="BO44" s="261"/>
      <c r="BP44" s="261"/>
      <c r="BQ44" s="258">
        <v>38</v>
      </c>
      <c r="BR44" s="259"/>
      <c r="BS44" s="863"/>
      <c r="BT44" s="864"/>
      <c r="BU44" s="864"/>
      <c r="BV44" s="864"/>
      <c r="BW44" s="864"/>
      <c r="BX44" s="864"/>
      <c r="BY44" s="864"/>
      <c r="BZ44" s="864"/>
      <c r="CA44" s="864"/>
      <c r="CB44" s="864"/>
      <c r="CC44" s="864"/>
      <c r="CD44" s="864"/>
      <c r="CE44" s="864"/>
      <c r="CF44" s="864"/>
      <c r="CG44" s="865"/>
      <c r="CH44" s="876"/>
      <c r="CI44" s="877"/>
      <c r="CJ44" s="877"/>
      <c r="CK44" s="877"/>
      <c r="CL44" s="878"/>
      <c r="CM44" s="876"/>
      <c r="CN44" s="877"/>
      <c r="CO44" s="877"/>
      <c r="CP44" s="877"/>
      <c r="CQ44" s="878"/>
      <c r="CR44" s="876"/>
      <c r="CS44" s="877"/>
      <c r="CT44" s="877"/>
      <c r="CU44" s="877"/>
      <c r="CV44" s="878"/>
      <c r="CW44" s="876"/>
      <c r="CX44" s="877"/>
      <c r="CY44" s="877"/>
      <c r="CZ44" s="877"/>
      <c r="DA44" s="878"/>
      <c r="DB44" s="876"/>
      <c r="DC44" s="877"/>
      <c r="DD44" s="877"/>
      <c r="DE44" s="877"/>
      <c r="DF44" s="878"/>
      <c r="DG44" s="876"/>
      <c r="DH44" s="877"/>
      <c r="DI44" s="877"/>
      <c r="DJ44" s="877"/>
      <c r="DK44" s="878"/>
      <c r="DL44" s="876"/>
      <c r="DM44" s="877"/>
      <c r="DN44" s="877"/>
      <c r="DO44" s="877"/>
      <c r="DP44" s="878"/>
      <c r="DQ44" s="876"/>
      <c r="DR44" s="877"/>
      <c r="DS44" s="877"/>
      <c r="DT44" s="877"/>
      <c r="DU44" s="878"/>
      <c r="DV44" s="879"/>
      <c r="DW44" s="880"/>
      <c r="DX44" s="880"/>
      <c r="DY44" s="880"/>
      <c r="DZ44" s="881"/>
      <c r="EA44" s="242"/>
    </row>
    <row r="45" spans="1:131" s="243" customFormat="1" ht="26.25" customHeight="1" x14ac:dyDescent="0.15">
      <c r="A45" s="257">
        <v>18</v>
      </c>
      <c r="B45" s="850"/>
      <c r="C45" s="851"/>
      <c r="D45" s="851"/>
      <c r="E45" s="851"/>
      <c r="F45" s="851"/>
      <c r="G45" s="851"/>
      <c r="H45" s="851"/>
      <c r="I45" s="851"/>
      <c r="J45" s="851"/>
      <c r="K45" s="851"/>
      <c r="L45" s="851"/>
      <c r="M45" s="851"/>
      <c r="N45" s="851"/>
      <c r="O45" s="851"/>
      <c r="P45" s="852"/>
      <c r="Q45" s="853"/>
      <c r="R45" s="854"/>
      <c r="S45" s="854"/>
      <c r="T45" s="854"/>
      <c r="U45" s="854"/>
      <c r="V45" s="854"/>
      <c r="W45" s="854"/>
      <c r="X45" s="854"/>
      <c r="Y45" s="854"/>
      <c r="Z45" s="854"/>
      <c r="AA45" s="854"/>
      <c r="AB45" s="854"/>
      <c r="AC45" s="854"/>
      <c r="AD45" s="854"/>
      <c r="AE45" s="855"/>
      <c r="AF45" s="856"/>
      <c r="AG45" s="857"/>
      <c r="AH45" s="857"/>
      <c r="AI45" s="857"/>
      <c r="AJ45" s="858"/>
      <c r="AK45" s="928"/>
      <c r="AL45" s="929"/>
      <c r="AM45" s="929"/>
      <c r="AN45" s="929"/>
      <c r="AO45" s="929"/>
      <c r="AP45" s="929"/>
      <c r="AQ45" s="929"/>
      <c r="AR45" s="929"/>
      <c r="AS45" s="929"/>
      <c r="AT45" s="929"/>
      <c r="AU45" s="929"/>
      <c r="AV45" s="929"/>
      <c r="AW45" s="929"/>
      <c r="AX45" s="929"/>
      <c r="AY45" s="929"/>
      <c r="AZ45" s="932"/>
      <c r="BA45" s="932"/>
      <c r="BB45" s="932"/>
      <c r="BC45" s="932"/>
      <c r="BD45" s="932"/>
      <c r="BE45" s="926"/>
      <c r="BF45" s="926"/>
      <c r="BG45" s="926"/>
      <c r="BH45" s="926"/>
      <c r="BI45" s="927"/>
      <c r="BJ45" s="248"/>
      <c r="BK45" s="248"/>
      <c r="BL45" s="248"/>
      <c r="BM45" s="248"/>
      <c r="BN45" s="248"/>
      <c r="BO45" s="261"/>
      <c r="BP45" s="261"/>
      <c r="BQ45" s="258">
        <v>39</v>
      </c>
      <c r="BR45" s="259"/>
      <c r="BS45" s="863"/>
      <c r="BT45" s="864"/>
      <c r="BU45" s="864"/>
      <c r="BV45" s="864"/>
      <c r="BW45" s="864"/>
      <c r="BX45" s="864"/>
      <c r="BY45" s="864"/>
      <c r="BZ45" s="864"/>
      <c r="CA45" s="864"/>
      <c r="CB45" s="864"/>
      <c r="CC45" s="864"/>
      <c r="CD45" s="864"/>
      <c r="CE45" s="864"/>
      <c r="CF45" s="864"/>
      <c r="CG45" s="865"/>
      <c r="CH45" s="876"/>
      <c r="CI45" s="877"/>
      <c r="CJ45" s="877"/>
      <c r="CK45" s="877"/>
      <c r="CL45" s="878"/>
      <c r="CM45" s="876"/>
      <c r="CN45" s="877"/>
      <c r="CO45" s="877"/>
      <c r="CP45" s="877"/>
      <c r="CQ45" s="878"/>
      <c r="CR45" s="876"/>
      <c r="CS45" s="877"/>
      <c r="CT45" s="877"/>
      <c r="CU45" s="877"/>
      <c r="CV45" s="878"/>
      <c r="CW45" s="876"/>
      <c r="CX45" s="877"/>
      <c r="CY45" s="877"/>
      <c r="CZ45" s="877"/>
      <c r="DA45" s="878"/>
      <c r="DB45" s="876"/>
      <c r="DC45" s="877"/>
      <c r="DD45" s="877"/>
      <c r="DE45" s="877"/>
      <c r="DF45" s="878"/>
      <c r="DG45" s="876"/>
      <c r="DH45" s="877"/>
      <c r="DI45" s="877"/>
      <c r="DJ45" s="877"/>
      <c r="DK45" s="878"/>
      <c r="DL45" s="876"/>
      <c r="DM45" s="877"/>
      <c r="DN45" s="877"/>
      <c r="DO45" s="877"/>
      <c r="DP45" s="878"/>
      <c r="DQ45" s="876"/>
      <c r="DR45" s="877"/>
      <c r="DS45" s="877"/>
      <c r="DT45" s="877"/>
      <c r="DU45" s="878"/>
      <c r="DV45" s="879"/>
      <c r="DW45" s="880"/>
      <c r="DX45" s="880"/>
      <c r="DY45" s="880"/>
      <c r="DZ45" s="881"/>
      <c r="EA45" s="242"/>
    </row>
    <row r="46" spans="1:131" s="243" customFormat="1" ht="26.25" customHeight="1" x14ac:dyDescent="0.15">
      <c r="A46" s="257">
        <v>19</v>
      </c>
      <c r="B46" s="850"/>
      <c r="C46" s="851"/>
      <c r="D46" s="851"/>
      <c r="E46" s="851"/>
      <c r="F46" s="851"/>
      <c r="G46" s="851"/>
      <c r="H46" s="851"/>
      <c r="I46" s="851"/>
      <c r="J46" s="851"/>
      <c r="K46" s="851"/>
      <c r="L46" s="851"/>
      <c r="M46" s="851"/>
      <c r="N46" s="851"/>
      <c r="O46" s="851"/>
      <c r="P46" s="852"/>
      <c r="Q46" s="853"/>
      <c r="R46" s="854"/>
      <c r="S46" s="854"/>
      <c r="T46" s="854"/>
      <c r="U46" s="854"/>
      <c r="V46" s="854"/>
      <c r="W46" s="854"/>
      <c r="X46" s="854"/>
      <c r="Y46" s="854"/>
      <c r="Z46" s="854"/>
      <c r="AA46" s="854"/>
      <c r="AB46" s="854"/>
      <c r="AC46" s="854"/>
      <c r="AD46" s="854"/>
      <c r="AE46" s="855"/>
      <c r="AF46" s="856"/>
      <c r="AG46" s="857"/>
      <c r="AH46" s="857"/>
      <c r="AI46" s="857"/>
      <c r="AJ46" s="858"/>
      <c r="AK46" s="928"/>
      <c r="AL46" s="929"/>
      <c r="AM46" s="929"/>
      <c r="AN46" s="929"/>
      <c r="AO46" s="929"/>
      <c r="AP46" s="929"/>
      <c r="AQ46" s="929"/>
      <c r="AR46" s="929"/>
      <c r="AS46" s="929"/>
      <c r="AT46" s="929"/>
      <c r="AU46" s="929"/>
      <c r="AV46" s="929"/>
      <c r="AW46" s="929"/>
      <c r="AX46" s="929"/>
      <c r="AY46" s="929"/>
      <c r="AZ46" s="932"/>
      <c r="BA46" s="932"/>
      <c r="BB46" s="932"/>
      <c r="BC46" s="932"/>
      <c r="BD46" s="932"/>
      <c r="BE46" s="926"/>
      <c r="BF46" s="926"/>
      <c r="BG46" s="926"/>
      <c r="BH46" s="926"/>
      <c r="BI46" s="927"/>
      <c r="BJ46" s="248"/>
      <c r="BK46" s="248"/>
      <c r="BL46" s="248"/>
      <c r="BM46" s="248"/>
      <c r="BN46" s="248"/>
      <c r="BO46" s="261"/>
      <c r="BP46" s="261"/>
      <c r="BQ46" s="258">
        <v>40</v>
      </c>
      <c r="BR46" s="259"/>
      <c r="BS46" s="863"/>
      <c r="BT46" s="864"/>
      <c r="BU46" s="864"/>
      <c r="BV46" s="864"/>
      <c r="BW46" s="864"/>
      <c r="BX46" s="864"/>
      <c r="BY46" s="864"/>
      <c r="BZ46" s="864"/>
      <c r="CA46" s="864"/>
      <c r="CB46" s="864"/>
      <c r="CC46" s="864"/>
      <c r="CD46" s="864"/>
      <c r="CE46" s="864"/>
      <c r="CF46" s="864"/>
      <c r="CG46" s="865"/>
      <c r="CH46" s="876"/>
      <c r="CI46" s="877"/>
      <c r="CJ46" s="877"/>
      <c r="CK46" s="877"/>
      <c r="CL46" s="878"/>
      <c r="CM46" s="876"/>
      <c r="CN46" s="877"/>
      <c r="CO46" s="877"/>
      <c r="CP46" s="877"/>
      <c r="CQ46" s="878"/>
      <c r="CR46" s="876"/>
      <c r="CS46" s="877"/>
      <c r="CT46" s="877"/>
      <c r="CU46" s="877"/>
      <c r="CV46" s="878"/>
      <c r="CW46" s="876"/>
      <c r="CX46" s="877"/>
      <c r="CY46" s="877"/>
      <c r="CZ46" s="877"/>
      <c r="DA46" s="878"/>
      <c r="DB46" s="876"/>
      <c r="DC46" s="877"/>
      <c r="DD46" s="877"/>
      <c r="DE46" s="877"/>
      <c r="DF46" s="878"/>
      <c r="DG46" s="876"/>
      <c r="DH46" s="877"/>
      <c r="DI46" s="877"/>
      <c r="DJ46" s="877"/>
      <c r="DK46" s="878"/>
      <c r="DL46" s="876"/>
      <c r="DM46" s="877"/>
      <c r="DN46" s="877"/>
      <c r="DO46" s="877"/>
      <c r="DP46" s="878"/>
      <c r="DQ46" s="876"/>
      <c r="DR46" s="877"/>
      <c r="DS46" s="877"/>
      <c r="DT46" s="877"/>
      <c r="DU46" s="878"/>
      <c r="DV46" s="879"/>
      <c r="DW46" s="880"/>
      <c r="DX46" s="880"/>
      <c r="DY46" s="880"/>
      <c r="DZ46" s="881"/>
      <c r="EA46" s="242"/>
    </row>
    <row r="47" spans="1:131" s="243" customFormat="1" ht="26.25" customHeight="1" x14ac:dyDescent="0.15">
      <c r="A47" s="257">
        <v>20</v>
      </c>
      <c r="B47" s="850"/>
      <c r="C47" s="851"/>
      <c r="D47" s="851"/>
      <c r="E47" s="851"/>
      <c r="F47" s="851"/>
      <c r="G47" s="851"/>
      <c r="H47" s="851"/>
      <c r="I47" s="851"/>
      <c r="J47" s="851"/>
      <c r="K47" s="851"/>
      <c r="L47" s="851"/>
      <c r="M47" s="851"/>
      <c r="N47" s="851"/>
      <c r="O47" s="851"/>
      <c r="P47" s="852"/>
      <c r="Q47" s="853"/>
      <c r="R47" s="854"/>
      <c r="S47" s="854"/>
      <c r="T47" s="854"/>
      <c r="U47" s="854"/>
      <c r="V47" s="854"/>
      <c r="W47" s="854"/>
      <c r="X47" s="854"/>
      <c r="Y47" s="854"/>
      <c r="Z47" s="854"/>
      <c r="AA47" s="854"/>
      <c r="AB47" s="854"/>
      <c r="AC47" s="854"/>
      <c r="AD47" s="854"/>
      <c r="AE47" s="855"/>
      <c r="AF47" s="856"/>
      <c r="AG47" s="857"/>
      <c r="AH47" s="857"/>
      <c r="AI47" s="857"/>
      <c r="AJ47" s="858"/>
      <c r="AK47" s="928"/>
      <c r="AL47" s="929"/>
      <c r="AM47" s="929"/>
      <c r="AN47" s="929"/>
      <c r="AO47" s="929"/>
      <c r="AP47" s="929"/>
      <c r="AQ47" s="929"/>
      <c r="AR47" s="929"/>
      <c r="AS47" s="929"/>
      <c r="AT47" s="929"/>
      <c r="AU47" s="929"/>
      <c r="AV47" s="929"/>
      <c r="AW47" s="929"/>
      <c r="AX47" s="929"/>
      <c r="AY47" s="929"/>
      <c r="AZ47" s="932"/>
      <c r="BA47" s="932"/>
      <c r="BB47" s="932"/>
      <c r="BC47" s="932"/>
      <c r="BD47" s="932"/>
      <c r="BE47" s="926"/>
      <c r="BF47" s="926"/>
      <c r="BG47" s="926"/>
      <c r="BH47" s="926"/>
      <c r="BI47" s="927"/>
      <c r="BJ47" s="248"/>
      <c r="BK47" s="248"/>
      <c r="BL47" s="248"/>
      <c r="BM47" s="248"/>
      <c r="BN47" s="248"/>
      <c r="BO47" s="261"/>
      <c r="BP47" s="261"/>
      <c r="BQ47" s="258">
        <v>41</v>
      </c>
      <c r="BR47" s="259"/>
      <c r="BS47" s="863"/>
      <c r="BT47" s="864"/>
      <c r="BU47" s="864"/>
      <c r="BV47" s="864"/>
      <c r="BW47" s="864"/>
      <c r="BX47" s="864"/>
      <c r="BY47" s="864"/>
      <c r="BZ47" s="864"/>
      <c r="CA47" s="864"/>
      <c r="CB47" s="864"/>
      <c r="CC47" s="864"/>
      <c r="CD47" s="864"/>
      <c r="CE47" s="864"/>
      <c r="CF47" s="864"/>
      <c r="CG47" s="865"/>
      <c r="CH47" s="876"/>
      <c r="CI47" s="877"/>
      <c r="CJ47" s="877"/>
      <c r="CK47" s="877"/>
      <c r="CL47" s="878"/>
      <c r="CM47" s="876"/>
      <c r="CN47" s="877"/>
      <c r="CO47" s="877"/>
      <c r="CP47" s="877"/>
      <c r="CQ47" s="878"/>
      <c r="CR47" s="876"/>
      <c r="CS47" s="877"/>
      <c r="CT47" s="877"/>
      <c r="CU47" s="877"/>
      <c r="CV47" s="878"/>
      <c r="CW47" s="876"/>
      <c r="CX47" s="877"/>
      <c r="CY47" s="877"/>
      <c r="CZ47" s="877"/>
      <c r="DA47" s="878"/>
      <c r="DB47" s="876"/>
      <c r="DC47" s="877"/>
      <c r="DD47" s="877"/>
      <c r="DE47" s="877"/>
      <c r="DF47" s="878"/>
      <c r="DG47" s="876"/>
      <c r="DH47" s="877"/>
      <c r="DI47" s="877"/>
      <c r="DJ47" s="877"/>
      <c r="DK47" s="878"/>
      <c r="DL47" s="876"/>
      <c r="DM47" s="877"/>
      <c r="DN47" s="877"/>
      <c r="DO47" s="877"/>
      <c r="DP47" s="878"/>
      <c r="DQ47" s="876"/>
      <c r="DR47" s="877"/>
      <c r="DS47" s="877"/>
      <c r="DT47" s="877"/>
      <c r="DU47" s="878"/>
      <c r="DV47" s="879"/>
      <c r="DW47" s="880"/>
      <c r="DX47" s="880"/>
      <c r="DY47" s="880"/>
      <c r="DZ47" s="881"/>
      <c r="EA47" s="242"/>
    </row>
    <row r="48" spans="1:131" s="243" customFormat="1" ht="26.25" customHeight="1" x14ac:dyDescent="0.15">
      <c r="A48" s="257">
        <v>21</v>
      </c>
      <c r="B48" s="850"/>
      <c r="C48" s="851"/>
      <c r="D48" s="851"/>
      <c r="E48" s="851"/>
      <c r="F48" s="851"/>
      <c r="G48" s="851"/>
      <c r="H48" s="851"/>
      <c r="I48" s="851"/>
      <c r="J48" s="851"/>
      <c r="K48" s="851"/>
      <c r="L48" s="851"/>
      <c r="M48" s="851"/>
      <c r="N48" s="851"/>
      <c r="O48" s="851"/>
      <c r="P48" s="852"/>
      <c r="Q48" s="853"/>
      <c r="R48" s="854"/>
      <c r="S48" s="854"/>
      <c r="T48" s="854"/>
      <c r="U48" s="854"/>
      <c r="V48" s="854"/>
      <c r="W48" s="854"/>
      <c r="X48" s="854"/>
      <c r="Y48" s="854"/>
      <c r="Z48" s="854"/>
      <c r="AA48" s="854"/>
      <c r="AB48" s="854"/>
      <c r="AC48" s="854"/>
      <c r="AD48" s="854"/>
      <c r="AE48" s="855"/>
      <c r="AF48" s="856"/>
      <c r="AG48" s="857"/>
      <c r="AH48" s="857"/>
      <c r="AI48" s="857"/>
      <c r="AJ48" s="858"/>
      <c r="AK48" s="928"/>
      <c r="AL48" s="929"/>
      <c r="AM48" s="929"/>
      <c r="AN48" s="929"/>
      <c r="AO48" s="929"/>
      <c r="AP48" s="929"/>
      <c r="AQ48" s="929"/>
      <c r="AR48" s="929"/>
      <c r="AS48" s="929"/>
      <c r="AT48" s="929"/>
      <c r="AU48" s="929"/>
      <c r="AV48" s="929"/>
      <c r="AW48" s="929"/>
      <c r="AX48" s="929"/>
      <c r="AY48" s="929"/>
      <c r="AZ48" s="932"/>
      <c r="BA48" s="932"/>
      <c r="BB48" s="932"/>
      <c r="BC48" s="932"/>
      <c r="BD48" s="932"/>
      <c r="BE48" s="926"/>
      <c r="BF48" s="926"/>
      <c r="BG48" s="926"/>
      <c r="BH48" s="926"/>
      <c r="BI48" s="927"/>
      <c r="BJ48" s="248"/>
      <c r="BK48" s="248"/>
      <c r="BL48" s="248"/>
      <c r="BM48" s="248"/>
      <c r="BN48" s="248"/>
      <c r="BO48" s="261"/>
      <c r="BP48" s="261"/>
      <c r="BQ48" s="258">
        <v>42</v>
      </c>
      <c r="BR48" s="259"/>
      <c r="BS48" s="863"/>
      <c r="BT48" s="864"/>
      <c r="BU48" s="864"/>
      <c r="BV48" s="864"/>
      <c r="BW48" s="864"/>
      <c r="BX48" s="864"/>
      <c r="BY48" s="864"/>
      <c r="BZ48" s="864"/>
      <c r="CA48" s="864"/>
      <c r="CB48" s="864"/>
      <c r="CC48" s="864"/>
      <c r="CD48" s="864"/>
      <c r="CE48" s="864"/>
      <c r="CF48" s="864"/>
      <c r="CG48" s="865"/>
      <c r="CH48" s="876"/>
      <c r="CI48" s="877"/>
      <c r="CJ48" s="877"/>
      <c r="CK48" s="877"/>
      <c r="CL48" s="878"/>
      <c r="CM48" s="876"/>
      <c r="CN48" s="877"/>
      <c r="CO48" s="877"/>
      <c r="CP48" s="877"/>
      <c r="CQ48" s="878"/>
      <c r="CR48" s="876"/>
      <c r="CS48" s="877"/>
      <c r="CT48" s="877"/>
      <c r="CU48" s="877"/>
      <c r="CV48" s="878"/>
      <c r="CW48" s="876"/>
      <c r="CX48" s="877"/>
      <c r="CY48" s="877"/>
      <c r="CZ48" s="877"/>
      <c r="DA48" s="878"/>
      <c r="DB48" s="876"/>
      <c r="DC48" s="877"/>
      <c r="DD48" s="877"/>
      <c r="DE48" s="877"/>
      <c r="DF48" s="878"/>
      <c r="DG48" s="876"/>
      <c r="DH48" s="877"/>
      <c r="DI48" s="877"/>
      <c r="DJ48" s="877"/>
      <c r="DK48" s="878"/>
      <c r="DL48" s="876"/>
      <c r="DM48" s="877"/>
      <c r="DN48" s="877"/>
      <c r="DO48" s="877"/>
      <c r="DP48" s="878"/>
      <c r="DQ48" s="876"/>
      <c r="DR48" s="877"/>
      <c r="DS48" s="877"/>
      <c r="DT48" s="877"/>
      <c r="DU48" s="878"/>
      <c r="DV48" s="879"/>
      <c r="DW48" s="880"/>
      <c r="DX48" s="880"/>
      <c r="DY48" s="880"/>
      <c r="DZ48" s="881"/>
      <c r="EA48" s="242"/>
    </row>
    <row r="49" spans="1:131" s="243" customFormat="1" ht="26.25" customHeight="1" x14ac:dyDescent="0.15">
      <c r="A49" s="257">
        <v>22</v>
      </c>
      <c r="B49" s="850"/>
      <c r="C49" s="851"/>
      <c r="D49" s="851"/>
      <c r="E49" s="851"/>
      <c r="F49" s="851"/>
      <c r="G49" s="851"/>
      <c r="H49" s="851"/>
      <c r="I49" s="851"/>
      <c r="J49" s="851"/>
      <c r="K49" s="851"/>
      <c r="L49" s="851"/>
      <c r="M49" s="851"/>
      <c r="N49" s="851"/>
      <c r="O49" s="851"/>
      <c r="P49" s="852"/>
      <c r="Q49" s="853"/>
      <c r="R49" s="854"/>
      <c r="S49" s="854"/>
      <c r="T49" s="854"/>
      <c r="U49" s="854"/>
      <c r="V49" s="854"/>
      <c r="W49" s="854"/>
      <c r="X49" s="854"/>
      <c r="Y49" s="854"/>
      <c r="Z49" s="854"/>
      <c r="AA49" s="854"/>
      <c r="AB49" s="854"/>
      <c r="AC49" s="854"/>
      <c r="AD49" s="854"/>
      <c r="AE49" s="855"/>
      <c r="AF49" s="856"/>
      <c r="AG49" s="857"/>
      <c r="AH49" s="857"/>
      <c r="AI49" s="857"/>
      <c r="AJ49" s="858"/>
      <c r="AK49" s="928"/>
      <c r="AL49" s="929"/>
      <c r="AM49" s="929"/>
      <c r="AN49" s="929"/>
      <c r="AO49" s="929"/>
      <c r="AP49" s="929"/>
      <c r="AQ49" s="929"/>
      <c r="AR49" s="929"/>
      <c r="AS49" s="929"/>
      <c r="AT49" s="929"/>
      <c r="AU49" s="929"/>
      <c r="AV49" s="929"/>
      <c r="AW49" s="929"/>
      <c r="AX49" s="929"/>
      <c r="AY49" s="929"/>
      <c r="AZ49" s="932"/>
      <c r="BA49" s="932"/>
      <c r="BB49" s="932"/>
      <c r="BC49" s="932"/>
      <c r="BD49" s="932"/>
      <c r="BE49" s="926"/>
      <c r="BF49" s="926"/>
      <c r="BG49" s="926"/>
      <c r="BH49" s="926"/>
      <c r="BI49" s="927"/>
      <c r="BJ49" s="248"/>
      <c r="BK49" s="248"/>
      <c r="BL49" s="248"/>
      <c r="BM49" s="248"/>
      <c r="BN49" s="248"/>
      <c r="BO49" s="261"/>
      <c r="BP49" s="261"/>
      <c r="BQ49" s="258">
        <v>43</v>
      </c>
      <c r="BR49" s="259"/>
      <c r="BS49" s="863"/>
      <c r="BT49" s="864"/>
      <c r="BU49" s="864"/>
      <c r="BV49" s="864"/>
      <c r="BW49" s="864"/>
      <c r="BX49" s="864"/>
      <c r="BY49" s="864"/>
      <c r="BZ49" s="864"/>
      <c r="CA49" s="864"/>
      <c r="CB49" s="864"/>
      <c r="CC49" s="864"/>
      <c r="CD49" s="864"/>
      <c r="CE49" s="864"/>
      <c r="CF49" s="864"/>
      <c r="CG49" s="865"/>
      <c r="CH49" s="876"/>
      <c r="CI49" s="877"/>
      <c r="CJ49" s="877"/>
      <c r="CK49" s="877"/>
      <c r="CL49" s="878"/>
      <c r="CM49" s="876"/>
      <c r="CN49" s="877"/>
      <c r="CO49" s="877"/>
      <c r="CP49" s="877"/>
      <c r="CQ49" s="878"/>
      <c r="CR49" s="876"/>
      <c r="CS49" s="877"/>
      <c r="CT49" s="877"/>
      <c r="CU49" s="877"/>
      <c r="CV49" s="878"/>
      <c r="CW49" s="876"/>
      <c r="CX49" s="877"/>
      <c r="CY49" s="877"/>
      <c r="CZ49" s="877"/>
      <c r="DA49" s="878"/>
      <c r="DB49" s="876"/>
      <c r="DC49" s="877"/>
      <c r="DD49" s="877"/>
      <c r="DE49" s="877"/>
      <c r="DF49" s="878"/>
      <c r="DG49" s="876"/>
      <c r="DH49" s="877"/>
      <c r="DI49" s="877"/>
      <c r="DJ49" s="877"/>
      <c r="DK49" s="878"/>
      <c r="DL49" s="876"/>
      <c r="DM49" s="877"/>
      <c r="DN49" s="877"/>
      <c r="DO49" s="877"/>
      <c r="DP49" s="878"/>
      <c r="DQ49" s="876"/>
      <c r="DR49" s="877"/>
      <c r="DS49" s="877"/>
      <c r="DT49" s="877"/>
      <c r="DU49" s="878"/>
      <c r="DV49" s="879"/>
      <c r="DW49" s="880"/>
      <c r="DX49" s="880"/>
      <c r="DY49" s="880"/>
      <c r="DZ49" s="881"/>
      <c r="EA49" s="242"/>
    </row>
    <row r="50" spans="1:131" s="243" customFormat="1" ht="26.25" customHeight="1" x14ac:dyDescent="0.15">
      <c r="A50" s="257">
        <v>23</v>
      </c>
      <c r="B50" s="850"/>
      <c r="C50" s="851"/>
      <c r="D50" s="851"/>
      <c r="E50" s="851"/>
      <c r="F50" s="851"/>
      <c r="G50" s="851"/>
      <c r="H50" s="851"/>
      <c r="I50" s="851"/>
      <c r="J50" s="851"/>
      <c r="K50" s="851"/>
      <c r="L50" s="851"/>
      <c r="M50" s="851"/>
      <c r="N50" s="851"/>
      <c r="O50" s="851"/>
      <c r="P50" s="852"/>
      <c r="Q50" s="933"/>
      <c r="R50" s="934"/>
      <c r="S50" s="934"/>
      <c r="T50" s="934"/>
      <c r="U50" s="934"/>
      <c r="V50" s="934"/>
      <c r="W50" s="934"/>
      <c r="X50" s="934"/>
      <c r="Y50" s="934"/>
      <c r="Z50" s="934"/>
      <c r="AA50" s="934"/>
      <c r="AB50" s="934"/>
      <c r="AC50" s="934"/>
      <c r="AD50" s="934"/>
      <c r="AE50" s="935"/>
      <c r="AF50" s="856"/>
      <c r="AG50" s="857"/>
      <c r="AH50" s="857"/>
      <c r="AI50" s="857"/>
      <c r="AJ50" s="858"/>
      <c r="AK50" s="936"/>
      <c r="AL50" s="934"/>
      <c r="AM50" s="934"/>
      <c r="AN50" s="934"/>
      <c r="AO50" s="934"/>
      <c r="AP50" s="934"/>
      <c r="AQ50" s="934"/>
      <c r="AR50" s="934"/>
      <c r="AS50" s="934"/>
      <c r="AT50" s="934"/>
      <c r="AU50" s="934"/>
      <c r="AV50" s="934"/>
      <c r="AW50" s="934"/>
      <c r="AX50" s="934"/>
      <c r="AY50" s="934"/>
      <c r="AZ50" s="937"/>
      <c r="BA50" s="937"/>
      <c r="BB50" s="937"/>
      <c r="BC50" s="937"/>
      <c r="BD50" s="937"/>
      <c r="BE50" s="926"/>
      <c r="BF50" s="926"/>
      <c r="BG50" s="926"/>
      <c r="BH50" s="926"/>
      <c r="BI50" s="927"/>
      <c r="BJ50" s="248"/>
      <c r="BK50" s="248"/>
      <c r="BL50" s="248"/>
      <c r="BM50" s="248"/>
      <c r="BN50" s="248"/>
      <c r="BO50" s="261"/>
      <c r="BP50" s="261"/>
      <c r="BQ50" s="258">
        <v>44</v>
      </c>
      <c r="BR50" s="259"/>
      <c r="BS50" s="863"/>
      <c r="BT50" s="864"/>
      <c r="BU50" s="864"/>
      <c r="BV50" s="864"/>
      <c r="BW50" s="864"/>
      <c r="BX50" s="864"/>
      <c r="BY50" s="864"/>
      <c r="BZ50" s="864"/>
      <c r="CA50" s="864"/>
      <c r="CB50" s="864"/>
      <c r="CC50" s="864"/>
      <c r="CD50" s="864"/>
      <c r="CE50" s="864"/>
      <c r="CF50" s="864"/>
      <c r="CG50" s="865"/>
      <c r="CH50" s="876"/>
      <c r="CI50" s="877"/>
      <c r="CJ50" s="877"/>
      <c r="CK50" s="877"/>
      <c r="CL50" s="878"/>
      <c r="CM50" s="876"/>
      <c r="CN50" s="877"/>
      <c r="CO50" s="877"/>
      <c r="CP50" s="877"/>
      <c r="CQ50" s="878"/>
      <c r="CR50" s="876"/>
      <c r="CS50" s="877"/>
      <c r="CT50" s="877"/>
      <c r="CU50" s="877"/>
      <c r="CV50" s="878"/>
      <c r="CW50" s="876"/>
      <c r="CX50" s="877"/>
      <c r="CY50" s="877"/>
      <c r="CZ50" s="877"/>
      <c r="DA50" s="878"/>
      <c r="DB50" s="876"/>
      <c r="DC50" s="877"/>
      <c r="DD50" s="877"/>
      <c r="DE50" s="877"/>
      <c r="DF50" s="878"/>
      <c r="DG50" s="876"/>
      <c r="DH50" s="877"/>
      <c r="DI50" s="877"/>
      <c r="DJ50" s="877"/>
      <c r="DK50" s="878"/>
      <c r="DL50" s="876"/>
      <c r="DM50" s="877"/>
      <c r="DN50" s="877"/>
      <c r="DO50" s="877"/>
      <c r="DP50" s="878"/>
      <c r="DQ50" s="876"/>
      <c r="DR50" s="877"/>
      <c r="DS50" s="877"/>
      <c r="DT50" s="877"/>
      <c r="DU50" s="878"/>
      <c r="DV50" s="879"/>
      <c r="DW50" s="880"/>
      <c r="DX50" s="880"/>
      <c r="DY50" s="880"/>
      <c r="DZ50" s="881"/>
      <c r="EA50" s="242"/>
    </row>
    <row r="51" spans="1:131" s="243" customFormat="1" ht="26.25" customHeight="1" x14ac:dyDescent="0.15">
      <c r="A51" s="257">
        <v>24</v>
      </c>
      <c r="B51" s="850"/>
      <c r="C51" s="851"/>
      <c r="D51" s="851"/>
      <c r="E51" s="851"/>
      <c r="F51" s="851"/>
      <c r="G51" s="851"/>
      <c r="H51" s="851"/>
      <c r="I51" s="851"/>
      <c r="J51" s="851"/>
      <c r="K51" s="851"/>
      <c r="L51" s="851"/>
      <c r="M51" s="851"/>
      <c r="N51" s="851"/>
      <c r="O51" s="851"/>
      <c r="P51" s="852"/>
      <c r="Q51" s="933"/>
      <c r="R51" s="934"/>
      <c r="S51" s="934"/>
      <c r="T51" s="934"/>
      <c r="U51" s="934"/>
      <c r="V51" s="934"/>
      <c r="W51" s="934"/>
      <c r="X51" s="934"/>
      <c r="Y51" s="934"/>
      <c r="Z51" s="934"/>
      <c r="AA51" s="934"/>
      <c r="AB51" s="934"/>
      <c r="AC51" s="934"/>
      <c r="AD51" s="934"/>
      <c r="AE51" s="935"/>
      <c r="AF51" s="856"/>
      <c r="AG51" s="857"/>
      <c r="AH51" s="857"/>
      <c r="AI51" s="857"/>
      <c r="AJ51" s="858"/>
      <c r="AK51" s="936"/>
      <c r="AL51" s="934"/>
      <c r="AM51" s="934"/>
      <c r="AN51" s="934"/>
      <c r="AO51" s="934"/>
      <c r="AP51" s="934"/>
      <c r="AQ51" s="934"/>
      <c r="AR51" s="934"/>
      <c r="AS51" s="934"/>
      <c r="AT51" s="934"/>
      <c r="AU51" s="934"/>
      <c r="AV51" s="934"/>
      <c r="AW51" s="934"/>
      <c r="AX51" s="934"/>
      <c r="AY51" s="934"/>
      <c r="AZ51" s="937"/>
      <c r="BA51" s="937"/>
      <c r="BB51" s="937"/>
      <c r="BC51" s="937"/>
      <c r="BD51" s="937"/>
      <c r="BE51" s="926"/>
      <c r="BF51" s="926"/>
      <c r="BG51" s="926"/>
      <c r="BH51" s="926"/>
      <c r="BI51" s="927"/>
      <c r="BJ51" s="248"/>
      <c r="BK51" s="248"/>
      <c r="BL51" s="248"/>
      <c r="BM51" s="248"/>
      <c r="BN51" s="248"/>
      <c r="BO51" s="261"/>
      <c r="BP51" s="261"/>
      <c r="BQ51" s="258">
        <v>45</v>
      </c>
      <c r="BR51" s="259"/>
      <c r="BS51" s="863"/>
      <c r="BT51" s="864"/>
      <c r="BU51" s="864"/>
      <c r="BV51" s="864"/>
      <c r="BW51" s="864"/>
      <c r="BX51" s="864"/>
      <c r="BY51" s="864"/>
      <c r="BZ51" s="864"/>
      <c r="CA51" s="864"/>
      <c r="CB51" s="864"/>
      <c r="CC51" s="864"/>
      <c r="CD51" s="864"/>
      <c r="CE51" s="864"/>
      <c r="CF51" s="864"/>
      <c r="CG51" s="865"/>
      <c r="CH51" s="876"/>
      <c r="CI51" s="877"/>
      <c r="CJ51" s="877"/>
      <c r="CK51" s="877"/>
      <c r="CL51" s="878"/>
      <c r="CM51" s="876"/>
      <c r="CN51" s="877"/>
      <c r="CO51" s="877"/>
      <c r="CP51" s="877"/>
      <c r="CQ51" s="878"/>
      <c r="CR51" s="876"/>
      <c r="CS51" s="877"/>
      <c r="CT51" s="877"/>
      <c r="CU51" s="877"/>
      <c r="CV51" s="878"/>
      <c r="CW51" s="876"/>
      <c r="CX51" s="877"/>
      <c r="CY51" s="877"/>
      <c r="CZ51" s="877"/>
      <c r="DA51" s="878"/>
      <c r="DB51" s="876"/>
      <c r="DC51" s="877"/>
      <c r="DD51" s="877"/>
      <c r="DE51" s="877"/>
      <c r="DF51" s="878"/>
      <c r="DG51" s="876"/>
      <c r="DH51" s="877"/>
      <c r="DI51" s="877"/>
      <c r="DJ51" s="877"/>
      <c r="DK51" s="878"/>
      <c r="DL51" s="876"/>
      <c r="DM51" s="877"/>
      <c r="DN51" s="877"/>
      <c r="DO51" s="877"/>
      <c r="DP51" s="878"/>
      <c r="DQ51" s="876"/>
      <c r="DR51" s="877"/>
      <c r="DS51" s="877"/>
      <c r="DT51" s="877"/>
      <c r="DU51" s="878"/>
      <c r="DV51" s="879"/>
      <c r="DW51" s="880"/>
      <c r="DX51" s="880"/>
      <c r="DY51" s="880"/>
      <c r="DZ51" s="881"/>
      <c r="EA51" s="242"/>
    </row>
    <row r="52" spans="1:131" s="243" customFormat="1" ht="26.25" customHeight="1" x14ac:dyDescent="0.15">
      <c r="A52" s="257">
        <v>25</v>
      </c>
      <c r="B52" s="850"/>
      <c r="C52" s="851"/>
      <c r="D52" s="851"/>
      <c r="E52" s="851"/>
      <c r="F52" s="851"/>
      <c r="G52" s="851"/>
      <c r="H52" s="851"/>
      <c r="I52" s="851"/>
      <c r="J52" s="851"/>
      <c r="K52" s="851"/>
      <c r="L52" s="851"/>
      <c r="M52" s="851"/>
      <c r="N52" s="851"/>
      <c r="O52" s="851"/>
      <c r="P52" s="852"/>
      <c r="Q52" s="933"/>
      <c r="R52" s="934"/>
      <c r="S52" s="934"/>
      <c r="T52" s="934"/>
      <c r="U52" s="934"/>
      <c r="V52" s="934"/>
      <c r="W52" s="934"/>
      <c r="X52" s="934"/>
      <c r="Y52" s="934"/>
      <c r="Z52" s="934"/>
      <c r="AA52" s="934"/>
      <c r="AB52" s="934"/>
      <c r="AC52" s="934"/>
      <c r="AD52" s="934"/>
      <c r="AE52" s="935"/>
      <c r="AF52" s="856"/>
      <c r="AG52" s="857"/>
      <c r="AH52" s="857"/>
      <c r="AI52" s="857"/>
      <c r="AJ52" s="858"/>
      <c r="AK52" s="936"/>
      <c r="AL52" s="934"/>
      <c r="AM52" s="934"/>
      <c r="AN52" s="934"/>
      <c r="AO52" s="934"/>
      <c r="AP52" s="934"/>
      <c r="AQ52" s="934"/>
      <c r="AR52" s="934"/>
      <c r="AS52" s="934"/>
      <c r="AT52" s="934"/>
      <c r="AU52" s="934"/>
      <c r="AV52" s="934"/>
      <c r="AW52" s="934"/>
      <c r="AX52" s="934"/>
      <c r="AY52" s="934"/>
      <c r="AZ52" s="937"/>
      <c r="BA52" s="937"/>
      <c r="BB52" s="937"/>
      <c r="BC52" s="937"/>
      <c r="BD52" s="937"/>
      <c r="BE52" s="926"/>
      <c r="BF52" s="926"/>
      <c r="BG52" s="926"/>
      <c r="BH52" s="926"/>
      <c r="BI52" s="927"/>
      <c r="BJ52" s="248"/>
      <c r="BK52" s="248"/>
      <c r="BL52" s="248"/>
      <c r="BM52" s="248"/>
      <c r="BN52" s="248"/>
      <c r="BO52" s="261"/>
      <c r="BP52" s="261"/>
      <c r="BQ52" s="258">
        <v>46</v>
      </c>
      <c r="BR52" s="259"/>
      <c r="BS52" s="863"/>
      <c r="BT52" s="864"/>
      <c r="BU52" s="864"/>
      <c r="BV52" s="864"/>
      <c r="BW52" s="864"/>
      <c r="BX52" s="864"/>
      <c r="BY52" s="864"/>
      <c r="BZ52" s="864"/>
      <c r="CA52" s="864"/>
      <c r="CB52" s="864"/>
      <c r="CC52" s="864"/>
      <c r="CD52" s="864"/>
      <c r="CE52" s="864"/>
      <c r="CF52" s="864"/>
      <c r="CG52" s="865"/>
      <c r="CH52" s="876"/>
      <c r="CI52" s="877"/>
      <c r="CJ52" s="877"/>
      <c r="CK52" s="877"/>
      <c r="CL52" s="878"/>
      <c r="CM52" s="876"/>
      <c r="CN52" s="877"/>
      <c r="CO52" s="877"/>
      <c r="CP52" s="877"/>
      <c r="CQ52" s="878"/>
      <c r="CR52" s="876"/>
      <c r="CS52" s="877"/>
      <c r="CT52" s="877"/>
      <c r="CU52" s="877"/>
      <c r="CV52" s="878"/>
      <c r="CW52" s="876"/>
      <c r="CX52" s="877"/>
      <c r="CY52" s="877"/>
      <c r="CZ52" s="877"/>
      <c r="DA52" s="878"/>
      <c r="DB52" s="876"/>
      <c r="DC52" s="877"/>
      <c r="DD52" s="877"/>
      <c r="DE52" s="877"/>
      <c r="DF52" s="878"/>
      <c r="DG52" s="876"/>
      <c r="DH52" s="877"/>
      <c r="DI52" s="877"/>
      <c r="DJ52" s="877"/>
      <c r="DK52" s="878"/>
      <c r="DL52" s="876"/>
      <c r="DM52" s="877"/>
      <c r="DN52" s="877"/>
      <c r="DO52" s="877"/>
      <c r="DP52" s="878"/>
      <c r="DQ52" s="876"/>
      <c r="DR52" s="877"/>
      <c r="DS52" s="877"/>
      <c r="DT52" s="877"/>
      <c r="DU52" s="878"/>
      <c r="DV52" s="879"/>
      <c r="DW52" s="880"/>
      <c r="DX52" s="880"/>
      <c r="DY52" s="880"/>
      <c r="DZ52" s="881"/>
      <c r="EA52" s="242"/>
    </row>
    <row r="53" spans="1:131" s="243" customFormat="1" ht="26.25" customHeight="1" x14ac:dyDescent="0.15">
      <c r="A53" s="257">
        <v>26</v>
      </c>
      <c r="B53" s="850"/>
      <c r="C53" s="851"/>
      <c r="D53" s="851"/>
      <c r="E53" s="851"/>
      <c r="F53" s="851"/>
      <c r="G53" s="851"/>
      <c r="H53" s="851"/>
      <c r="I53" s="851"/>
      <c r="J53" s="851"/>
      <c r="K53" s="851"/>
      <c r="L53" s="851"/>
      <c r="M53" s="851"/>
      <c r="N53" s="851"/>
      <c r="O53" s="851"/>
      <c r="P53" s="852"/>
      <c r="Q53" s="933"/>
      <c r="R53" s="934"/>
      <c r="S53" s="934"/>
      <c r="T53" s="934"/>
      <c r="U53" s="934"/>
      <c r="V53" s="934"/>
      <c r="W53" s="934"/>
      <c r="X53" s="934"/>
      <c r="Y53" s="934"/>
      <c r="Z53" s="934"/>
      <c r="AA53" s="934"/>
      <c r="AB53" s="934"/>
      <c r="AC53" s="934"/>
      <c r="AD53" s="934"/>
      <c r="AE53" s="935"/>
      <c r="AF53" s="856"/>
      <c r="AG53" s="857"/>
      <c r="AH53" s="857"/>
      <c r="AI53" s="857"/>
      <c r="AJ53" s="858"/>
      <c r="AK53" s="936"/>
      <c r="AL53" s="934"/>
      <c r="AM53" s="934"/>
      <c r="AN53" s="934"/>
      <c r="AO53" s="934"/>
      <c r="AP53" s="934"/>
      <c r="AQ53" s="934"/>
      <c r="AR53" s="934"/>
      <c r="AS53" s="934"/>
      <c r="AT53" s="934"/>
      <c r="AU53" s="934"/>
      <c r="AV53" s="934"/>
      <c r="AW53" s="934"/>
      <c r="AX53" s="934"/>
      <c r="AY53" s="934"/>
      <c r="AZ53" s="937"/>
      <c r="BA53" s="937"/>
      <c r="BB53" s="937"/>
      <c r="BC53" s="937"/>
      <c r="BD53" s="937"/>
      <c r="BE53" s="926"/>
      <c r="BF53" s="926"/>
      <c r="BG53" s="926"/>
      <c r="BH53" s="926"/>
      <c r="BI53" s="927"/>
      <c r="BJ53" s="248"/>
      <c r="BK53" s="248"/>
      <c r="BL53" s="248"/>
      <c r="BM53" s="248"/>
      <c r="BN53" s="248"/>
      <c r="BO53" s="261"/>
      <c r="BP53" s="261"/>
      <c r="BQ53" s="258">
        <v>47</v>
      </c>
      <c r="BR53" s="259"/>
      <c r="BS53" s="863"/>
      <c r="BT53" s="864"/>
      <c r="BU53" s="864"/>
      <c r="BV53" s="864"/>
      <c r="BW53" s="864"/>
      <c r="BX53" s="864"/>
      <c r="BY53" s="864"/>
      <c r="BZ53" s="864"/>
      <c r="CA53" s="864"/>
      <c r="CB53" s="864"/>
      <c r="CC53" s="864"/>
      <c r="CD53" s="864"/>
      <c r="CE53" s="864"/>
      <c r="CF53" s="864"/>
      <c r="CG53" s="865"/>
      <c r="CH53" s="876"/>
      <c r="CI53" s="877"/>
      <c r="CJ53" s="877"/>
      <c r="CK53" s="877"/>
      <c r="CL53" s="878"/>
      <c r="CM53" s="876"/>
      <c r="CN53" s="877"/>
      <c r="CO53" s="877"/>
      <c r="CP53" s="877"/>
      <c r="CQ53" s="878"/>
      <c r="CR53" s="876"/>
      <c r="CS53" s="877"/>
      <c r="CT53" s="877"/>
      <c r="CU53" s="877"/>
      <c r="CV53" s="878"/>
      <c r="CW53" s="876"/>
      <c r="CX53" s="877"/>
      <c r="CY53" s="877"/>
      <c r="CZ53" s="877"/>
      <c r="DA53" s="878"/>
      <c r="DB53" s="876"/>
      <c r="DC53" s="877"/>
      <c r="DD53" s="877"/>
      <c r="DE53" s="877"/>
      <c r="DF53" s="878"/>
      <c r="DG53" s="876"/>
      <c r="DH53" s="877"/>
      <c r="DI53" s="877"/>
      <c r="DJ53" s="877"/>
      <c r="DK53" s="878"/>
      <c r="DL53" s="876"/>
      <c r="DM53" s="877"/>
      <c r="DN53" s="877"/>
      <c r="DO53" s="877"/>
      <c r="DP53" s="878"/>
      <c r="DQ53" s="876"/>
      <c r="DR53" s="877"/>
      <c r="DS53" s="877"/>
      <c r="DT53" s="877"/>
      <c r="DU53" s="878"/>
      <c r="DV53" s="879"/>
      <c r="DW53" s="880"/>
      <c r="DX53" s="880"/>
      <c r="DY53" s="880"/>
      <c r="DZ53" s="881"/>
      <c r="EA53" s="242"/>
    </row>
    <row r="54" spans="1:131" s="243" customFormat="1" ht="26.25" customHeight="1" x14ac:dyDescent="0.15">
      <c r="A54" s="257">
        <v>27</v>
      </c>
      <c r="B54" s="850"/>
      <c r="C54" s="851"/>
      <c r="D54" s="851"/>
      <c r="E54" s="851"/>
      <c r="F54" s="851"/>
      <c r="G54" s="851"/>
      <c r="H54" s="851"/>
      <c r="I54" s="851"/>
      <c r="J54" s="851"/>
      <c r="K54" s="851"/>
      <c r="L54" s="851"/>
      <c r="M54" s="851"/>
      <c r="N54" s="851"/>
      <c r="O54" s="851"/>
      <c r="P54" s="852"/>
      <c r="Q54" s="933"/>
      <c r="R54" s="934"/>
      <c r="S54" s="934"/>
      <c r="T54" s="934"/>
      <c r="U54" s="934"/>
      <c r="V54" s="934"/>
      <c r="W54" s="934"/>
      <c r="X54" s="934"/>
      <c r="Y54" s="934"/>
      <c r="Z54" s="934"/>
      <c r="AA54" s="934"/>
      <c r="AB54" s="934"/>
      <c r="AC54" s="934"/>
      <c r="AD54" s="934"/>
      <c r="AE54" s="935"/>
      <c r="AF54" s="856"/>
      <c r="AG54" s="857"/>
      <c r="AH54" s="857"/>
      <c r="AI54" s="857"/>
      <c r="AJ54" s="858"/>
      <c r="AK54" s="936"/>
      <c r="AL54" s="934"/>
      <c r="AM54" s="934"/>
      <c r="AN54" s="934"/>
      <c r="AO54" s="934"/>
      <c r="AP54" s="934"/>
      <c r="AQ54" s="934"/>
      <c r="AR54" s="934"/>
      <c r="AS54" s="934"/>
      <c r="AT54" s="934"/>
      <c r="AU54" s="934"/>
      <c r="AV54" s="934"/>
      <c r="AW54" s="934"/>
      <c r="AX54" s="934"/>
      <c r="AY54" s="934"/>
      <c r="AZ54" s="937"/>
      <c r="BA54" s="937"/>
      <c r="BB54" s="937"/>
      <c r="BC54" s="937"/>
      <c r="BD54" s="937"/>
      <c r="BE54" s="926"/>
      <c r="BF54" s="926"/>
      <c r="BG54" s="926"/>
      <c r="BH54" s="926"/>
      <c r="BI54" s="927"/>
      <c r="BJ54" s="248"/>
      <c r="BK54" s="248"/>
      <c r="BL54" s="248"/>
      <c r="BM54" s="248"/>
      <c r="BN54" s="248"/>
      <c r="BO54" s="261"/>
      <c r="BP54" s="261"/>
      <c r="BQ54" s="258">
        <v>48</v>
      </c>
      <c r="BR54" s="259"/>
      <c r="BS54" s="863"/>
      <c r="BT54" s="864"/>
      <c r="BU54" s="864"/>
      <c r="BV54" s="864"/>
      <c r="BW54" s="864"/>
      <c r="BX54" s="864"/>
      <c r="BY54" s="864"/>
      <c r="BZ54" s="864"/>
      <c r="CA54" s="864"/>
      <c r="CB54" s="864"/>
      <c r="CC54" s="864"/>
      <c r="CD54" s="864"/>
      <c r="CE54" s="864"/>
      <c r="CF54" s="864"/>
      <c r="CG54" s="865"/>
      <c r="CH54" s="876"/>
      <c r="CI54" s="877"/>
      <c r="CJ54" s="877"/>
      <c r="CK54" s="877"/>
      <c r="CL54" s="878"/>
      <c r="CM54" s="876"/>
      <c r="CN54" s="877"/>
      <c r="CO54" s="877"/>
      <c r="CP54" s="877"/>
      <c r="CQ54" s="878"/>
      <c r="CR54" s="876"/>
      <c r="CS54" s="877"/>
      <c r="CT54" s="877"/>
      <c r="CU54" s="877"/>
      <c r="CV54" s="878"/>
      <c r="CW54" s="876"/>
      <c r="CX54" s="877"/>
      <c r="CY54" s="877"/>
      <c r="CZ54" s="877"/>
      <c r="DA54" s="878"/>
      <c r="DB54" s="876"/>
      <c r="DC54" s="877"/>
      <c r="DD54" s="877"/>
      <c r="DE54" s="877"/>
      <c r="DF54" s="878"/>
      <c r="DG54" s="876"/>
      <c r="DH54" s="877"/>
      <c r="DI54" s="877"/>
      <c r="DJ54" s="877"/>
      <c r="DK54" s="878"/>
      <c r="DL54" s="876"/>
      <c r="DM54" s="877"/>
      <c r="DN54" s="877"/>
      <c r="DO54" s="877"/>
      <c r="DP54" s="878"/>
      <c r="DQ54" s="876"/>
      <c r="DR54" s="877"/>
      <c r="DS54" s="877"/>
      <c r="DT54" s="877"/>
      <c r="DU54" s="878"/>
      <c r="DV54" s="879"/>
      <c r="DW54" s="880"/>
      <c r="DX54" s="880"/>
      <c r="DY54" s="880"/>
      <c r="DZ54" s="881"/>
      <c r="EA54" s="242"/>
    </row>
    <row r="55" spans="1:131" s="243" customFormat="1" ht="26.25" customHeight="1" x14ac:dyDescent="0.15">
      <c r="A55" s="257">
        <v>28</v>
      </c>
      <c r="B55" s="850"/>
      <c r="C55" s="851"/>
      <c r="D55" s="851"/>
      <c r="E55" s="851"/>
      <c r="F55" s="851"/>
      <c r="G55" s="851"/>
      <c r="H55" s="851"/>
      <c r="I55" s="851"/>
      <c r="J55" s="851"/>
      <c r="K55" s="851"/>
      <c r="L55" s="851"/>
      <c r="M55" s="851"/>
      <c r="N55" s="851"/>
      <c r="O55" s="851"/>
      <c r="P55" s="852"/>
      <c r="Q55" s="933"/>
      <c r="R55" s="934"/>
      <c r="S55" s="934"/>
      <c r="T55" s="934"/>
      <c r="U55" s="934"/>
      <c r="V55" s="934"/>
      <c r="W55" s="934"/>
      <c r="X55" s="934"/>
      <c r="Y55" s="934"/>
      <c r="Z55" s="934"/>
      <c r="AA55" s="934"/>
      <c r="AB55" s="934"/>
      <c r="AC55" s="934"/>
      <c r="AD55" s="934"/>
      <c r="AE55" s="935"/>
      <c r="AF55" s="856"/>
      <c r="AG55" s="857"/>
      <c r="AH55" s="857"/>
      <c r="AI55" s="857"/>
      <c r="AJ55" s="858"/>
      <c r="AK55" s="936"/>
      <c r="AL55" s="934"/>
      <c r="AM55" s="934"/>
      <c r="AN55" s="934"/>
      <c r="AO55" s="934"/>
      <c r="AP55" s="934"/>
      <c r="AQ55" s="934"/>
      <c r="AR55" s="934"/>
      <c r="AS55" s="934"/>
      <c r="AT55" s="934"/>
      <c r="AU55" s="934"/>
      <c r="AV55" s="934"/>
      <c r="AW55" s="934"/>
      <c r="AX55" s="934"/>
      <c r="AY55" s="934"/>
      <c r="AZ55" s="937"/>
      <c r="BA55" s="937"/>
      <c r="BB55" s="937"/>
      <c r="BC55" s="937"/>
      <c r="BD55" s="937"/>
      <c r="BE55" s="926"/>
      <c r="BF55" s="926"/>
      <c r="BG55" s="926"/>
      <c r="BH55" s="926"/>
      <c r="BI55" s="927"/>
      <c r="BJ55" s="248"/>
      <c r="BK55" s="248"/>
      <c r="BL55" s="248"/>
      <c r="BM55" s="248"/>
      <c r="BN55" s="248"/>
      <c r="BO55" s="261"/>
      <c r="BP55" s="261"/>
      <c r="BQ55" s="258">
        <v>49</v>
      </c>
      <c r="BR55" s="259"/>
      <c r="BS55" s="863"/>
      <c r="BT55" s="864"/>
      <c r="BU55" s="864"/>
      <c r="BV55" s="864"/>
      <c r="BW55" s="864"/>
      <c r="BX55" s="864"/>
      <c r="BY55" s="864"/>
      <c r="BZ55" s="864"/>
      <c r="CA55" s="864"/>
      <c r="CB55" s="864"/>
      <c r="CC55" s="864"/>
      <c r="CD55" s="864"/>
      <c r="CE55" s="864"/>
      <c r="CF55" s="864"/>
      <c r="CG55" s="865"/>
      <c r="CH55" s="876"/>
      <c r="CI55" s="877"/>
      <c r="CJ55" s="877"/>
      <c r="CK55" s="877"/>
      <c r="CL55" s="878"/>
      <c r="CM55" s="876"/>
      <c r="CN55" s="877"/>
      <c r="CO55" s="877"/>
      <c r="CP55" s="877"/>
      <c r="CQ55" s="878"/>
      <c r="CR55" s="876"/>
      <c r="CS55" s="877"/>
      <c r="CT55" s="877"/>
      <c r="CU55" s="877"/>
      <c r="CV55" s="878"/>
      <c r="CW55" s="876"/>
      <c r="CX55" s="877"/>
      <c r="CY55" s="877"/>
      <c r="CZ55" s="877"/>
      <c r="DA55" s="878"/>
      <c r="DB55" s="876"/>
      <c r="DC55" s="877"/>
      <c r="DD55" s="877"/>
      <c r="DE55" s="877"/>
      <c r="DF55" s="878"/>
      <c r="DG55" s="876"/>
      <c r="DH55" s="877"/>
      <c r="DI55" s="877"/>
      <c r="DJ55" s="877"/>
      <c r="DK55" s="878"/>
      <c r="DL55" s="876"/>
      <c r="DM55" s="877"/>
      <c r="DN55" s="877"/>
      <c r="DO55" s="877"/>
      <c r="DP55" s="878"/>
      <c r="DQ55" s="876"/>
      <c r="DR55" s="877"/>
      <c r="DS55" s="877"/>
      <c r="DT55" s="877"/>
      <c r="DU55" s="878"/>
      <c r="DV55" s="879"/>
      <c r="DW55" s="880"/>
      <c r="DX55" s="880"/>
      <c r="DY55" s="880"/>
      <c r="DZ55" s="881"/>
      <c r="EA55" s="242"/>
    </row>
    <row r="56" spans="1:131" s="243" customFormat="1" ht="26.25" customHeight="1" x14ac:dyDescent="0.15">
      <c r="A56" s="257">
        <v>29</v>
      </c>
      <c r="B56" s="850"/>
      <c r="C56" s="851"/>
      <c r="D56" s="851"/>
      <c r="E56" s="851"/>
      <c r="F56" s="851"/>
      <c r="G56" s="851"/>
      <c r="H56" s="851"/>
      <c r="I56" s="851"/>
      <c r="J56" s="851"/>
      <c r="K56" s="851"/>
      <c r="L56" s="851"/>
      <c r="M56" s="851"/>
      <c r="N56" s="851"/>
      <c r="O56" s="851"/>
      <c r="P56" s="852"/>
      <c r="Q56" s="933"/>
      <c r="R56" s="934"/>
      <c r="S56" s="934"/>
      <c r="T56" s="934"/>
      <c r="U56" s="934"/>
      <c r="V56" s="934"/>
      <c r="W56" s="934"/>
      <c r="X56" s="934"/>
      <c r="Y56" s="934"/>
      <c r="Z56" s="934"/>
      <c r="AA56" s="934"/>
      <c r="AB56" s="934"/>
      <c r="AC56" s="934"/>
      <c r="AD56" s="934"/>
      <c r="AE56" s="935"/>
      <c r="AF56" s="856"/>
      <c r="AG56" s="857"/>
      <c r="AH56" s="857"/>
      <c r="AI56" s="857"/>
      <c r="AJ56" s="858"/>
      <c r="AK56" s="936"/>
      <c r="AL56" s="934"/>
      <c r="AM56" s="934"/>
      <c r="AN56" s="934"/>
      <c r="AO56" s="934"/>
      <c r="AP56" s="934"/>
      <c r="AQ56" s="934"/>
      <c r="AR56" s="934"/>
      <c r="AS56" s="934"/>
      <c r="AT56" s="934"/>
      <c r="AU56" s="934"/>
      <c r="AV56" s="934"/>
      <c r="AW56" s="934"/>
      <c r="AX56" s="934"/>
      <c r="AY56" s="934"/>
      <c r="AZ56" s="937"/>
      <c r="BA56" s="937"/>
      <c r="BB56" s="937"/>
      <c r="BC56" s="937"/>
      <c r="BD56" s="937"/>
      <c r="BE56" s="926"/>
      <c r="BF56" s="926"/>
      <c r="BG56" s="926"/>
      <c r="BH56" s="926"/>
      <c r="BI56" s="927"/>
      <c r="BJ56" s="248"/>
      <c r="BK56" s="248"/>
      <c r="BL56" s="248"/>
      <c r="BM56" s="248"/>
      <c r="BN56" s="248"/>
      <c r="BO56" s="261"/>
      <c r="BP56" s="261"/>
      <c r="BQ56" s="258">
        <v>50</v>
      </c>
      <c r="BR56" s="259"/>
      <c r="BS56" s="863"/>
      <c r="BT56" s="864"/>
      <c r="BU56" s="864"/>
      <c r="BV56" s="864"/>
      <c r="BW56" s="864"/>
      <c r="BX56" s="864"/>
      <c r="BY56" s="864"/>
      <c r="BZ56" s="864"/>
      <c r="CA56" s="864"/>
      <c r="CB56" s="864"/>
      <c r="CC56" s="864"/>
      <c r="CD56" s="864"/>
      <c r="CE56" s="864"/>
      <c r="CF56" s="864"/>
      <c r="CG56" s="865"/>
      <c r="CH56" s="876"/>
      <c r="CI56" s="877"/>
      <c r="CJ56" s="877"/>
      <c r="CK56" s="877"/>
      <c r="CL56" s="878"/>
      <c r="CM56" s="876"/>
      <c r="CN56" s="877"/>
      <c r="CO56" s="877"/>
      <c r="CP56" s="877"/>
      <c r="CQ56" s="878"/>
      <c r="CR56" s="876"/>
      <c r="CS56" s="877"/>
      <c r="CT56" s="877"/>
      <c r="CU56" s="877"/>
      <c r="CV56" s="878"/>
      <c r="CW56" s="876"/>
      <c r="CX56" s="877"/>
      <c r="CY56" s="877"/>
      <c r="CZ56" s="877"/>
      <c r="DA56" s="878"/>
      <c r="DB56" s="876"/>
      <c r="DC56" s="877"/>
      <c r="DD56" s="877"/>
      <c r="DE56" s="877"/>
      <c r="DF56" s="878"/>
      <c r="DG56" s="876"/>
      <c r="DH56" s="877"/>
      <c r="DI56" s="877"/>
      <c r="DJ56" s="877"/>
      <c r="DK56" s="878"/>
      <c r="DL56" s="876"/>
      <c r="DM56" s="877"/>
      <c r="DN56" s="877"/>
      <c r="DO56" s="877"/>
      <c r="DP56" s="878"/>
      <c r="DQ56" s="876"/>
      <c r="DR56" s="877"/>
      <c r="DS56" s="877"/>
      <c r="DT56" s="877"/>
      <c r="DU56" s="878"/>
      <c r="DV56" s="879"/>
      <c r="DW56" s="880"/>
      <c r="DX56" s="880"/>
      <c r="DY56" s="880"/>
      <c r="DZ56" s="881"/>
      <c r="EA56" s="242"/>
    </row>
    <row r="57" spans="1:131" s="243" customFormat="1" ht="26.25" customHeight="1" x14ac:dyDescent="0.15">
      <c r="A57" s="257">
        <v>30</v>
      </c>
      <c r="B57" s="850"/>
      <c r="C57" s="851"/>
      <c r="D57" s="851"/>
      <c r="E57" s="851"/>
      <c r="F57" s="851"/>
      <c r="G57" s="851"/>
      <c r="H57" s="851"/>
      <c r="I57" s="851"/>
      <c r="J57" s="851"/>
      <c r="K57" s="851"/>
      <c r="L57" s="851"/>
      <c r="M57" s="851"/>
      <c r="N57" s="851"/>
      <c r="O57" s="851"/>
      <c r="P57" s="852"/>
      <c r="Q57" s="933"/>
      <c r="R57" s="934"/>
      <c r="S57" s="934"/>
      <c r="T57" s="934"/>
      <c r="U57" s="934"/>
      <c r="V57" s="934"/>
      <c r="W57" s="934"/>
      <c r="X57" s="934"/>
      <c r="Y57" s="934"/>
      <c r="Z57" s="934"/>
      <c r="AA57" s="934"/>
      <c r="AB57" s="934"/>
      <c r="AC57" s="934"/>
      <c r="AD57" s="934"/>
      <c r="AE57" s="935"/>
      <c r="AF57" s="856"/>
      <c r="AG57" s="857"/>
      <c r="AH57" s="857"/>
      <c r="AI57" s="857"/>
      <c r="AJ57" s="858"/>
      <c r="AK57" s="936"/>
      <c r="AL57" s="934"/>
      <c r="AM57" s="934"/>
      <c r="AN57" s="934"/>
      <c r="AO57" s="934"/>
      <c r="AP57" s="934"/>
      <c r="AQ57" s="934"/>
      <c r="AR57" s="934"/>
      <c r="AS57" s="934"/>
      <c r="AT57" s="934"/>
      <c r="AU57" s="934"/>
      <c r="AV57" s="934"/>
      <c r="AW57" s="934"/>
      <c r="AX57" s="934"/>
      <c r="AY57" s="934"/>
      <c r="AZ57" s="937"/>
      <c r="BA57" s="937"/>
      <c r="BB57" s="937"/>
      <c r="BC57" s="937"/>
      <c r="BD57" s="937"/>
      <c r="BE57" s="926"/>
      <c r="BF57" s="926"/>
      <c r="BG57" s="926"/>
      <c r="BH57" s="926"/>
      <c r="BI57" s="927"/>
      <c r="BJ57" s="248"/>
      <c r="BK57" s="248"/>
      <c r="BL57" s="248"/>
      <c r="BM57" s="248"/>
      <c r="BN57" s="248"/>
      <c r="BO57" s="261"/>
      <c r="BP57" s="261"/>
      <c r="BQ57" s="258">
        <v>51</v>
      </c>
      <c r="BR57" s="259"/>
      <c r="BS57" s="863"/>
      <c r="BT57" s="864"/>
      <c r="BU57" s="864"/>
      <c r="BV57" s="864"/>
      <c r="BW57" s="864"/>
      <c r="BX57" s="864"/>
      <c r="BY57" s="864"/>
      <c r="BZ57" s="864"/>
      <c r="CA57" s="864"/>
      <c r="CB57" s="864"/>
      <c r="CC57" s="864"/>
      <c r="CD57" s="864"/>
      <c r="CE57" s="864"/>
      <c r="CF57" s="864"/>
      <c r="CG57" s="865"/>
      <c r="CH57" s="876"/>
      <c r="CI57" s="877"/>
      <c r="CJ57" s="877"/>
      <c r="CK57" s="877"/>
      <c r="CL57" s="878"/>
      <c r="CM57" s="876"/>
      <c r="CN57" s="877"/>
      <c r="CO57" s="877"/>
      <c r="CP57" s="877"/>
      <c r="CQ57" s="878"/>
      <c r="CR57" s="876"/>
      <c r="CS57" s="877"/>
      <c r="CT57" s="877"/>
      <c r="CU57" s="877"/>
      <c r="CV57" s="878"/>
      <c r="CW57" s="876"/>
      <c r="CX57" s="877"/>
      <c r="CY57" s="877"/>
      <c r="CZ57" s="877"/>
      <c r="DA57" s="878"/>
      <c r="DB57" s="876"/>
      <c r="DC57" s="877"/>
      <c r="DD57" s="877"/>
      <c r="DE57" s="877"/>
      <c r="DF57" s="878"/>
      <c r="DG57" s="876"/>
      <c r="DH57" s="877"/>
      <c r="DI57" s="877"/>
      <c r="DJ57" s="877"/>
      <c r="DK57" s="878"/>
      <c r="DL57" s="876"/>
      <c r="DM57" s="877"/>
      <c r="DN57" s="877"/>
      <c r="DO57" s="877"/>
      <c r="DP57" s="878"/>
      <c r="DQ57" s="876"/>
      <c r="DR57" s="877"/>
      <c r="DS57" s="877"/>
      <c r="DT57" s="877"/>
      <c r="DU57" s="878"/>
      <c r="DV57" s="879"/>
      <c r="DW57" s="880"/>
      <c r="DX57" s="880"/>
      <c r="DY57" s="880"/>
      <c r="DZ57" s="881"/>
      <c r="EA57" s="242"/>
    </row>
    <row r="58" spans="1:131" s="243" customFormat="1" ht="26.25" customHeight="1" x14ac:dyDescent="0.15">
      <c r="A58" s="257">
        <v>31</v>
      </c>
      <c r="B58" s="850"/>
      <c r="C58" s="851"/>
      <c r="D58" s="851"/>
      <c r="E58" s="851"/>
      <c r="F58" s="851"/>
      <c r="G58" s="851"/>
      <c r="H58" s="851"/>
      <c r="I58" s="851"/>
      <c r="J58" s="851"/>
      <c r="K58" s="851"/>
      <c r="L58" s="851"/>
      <c r="M58" s="851"/>
      <c r="N58" s="851"/>
      <c r="O58" s="851"/>
      <c r="P58" s="852"/>
      <c r="Q58" s="933"/>
      <c r="R58" s="934"/>
      <c r="S58" s="934"/>
      <c r="T58" s="934"/>
      <c r="U58" s="934"/>
      <c r="V58" s="934"/>
      <c r="W58" s="934"/>
      <c r="X58" s="934"/>
      <c r="Y58" s="934"/>
      <c r="Z58" s="934"/>
      <c r="AA58" s="934"/>
      <c r="AB58" s="934"/>
      <c r="AC58" s="934"/>
      <c r="AD58" s="934"/>
      <c r="AE58" s="935"/>
      <c r="AF58" s="856"/>
      <c r="AG58" s="857"/>
      <c r="AH58" s="857"/>
      <c r="AI58" s="857"/>
      <c r="AJ58" s="858"/>
      <c r="AK58" s="936"/>
      <c r="AL58" s="934"/>
      <c r="AM58" s="934"/>
      <c r="AN58" s="934"/>
      <c r="AO58" s="934"/>
      <c r="AP58" s="934"/>
      <c r="AQ58" s="934"/>
      <c r="AR58" s="934"/>
      <c r="AS58" s="934"/>
      <c r="AT58" s="934"/>
      <c r="AU58" s="934"/>
      <c r="AV58" s="934"/>
      <c r="AW58" s="934"/>
      <c r="AX58" s="934"/>
      <c r="AY58" s="934"/>
      <c r="AZ58" s="937"/>
      <c r="BA58" s="937"/>
      <c r="BB58" s="937"/>
      <c r="BC58" s="937"/>
      <c r="BD58" s="937"/>
      <c r="BE58" s="926"/>
      <c r="BF58" s="926"/>
      <c r="BG58" s="926"/>
      <c r="BH58" s="926"/>
      <c r="BI58" s="927"/>
      <c r="BJ58" s="248"/>
      <c r="BK58" s="248"/>
      <c r="BL58" s="248"/>
      <c r="BM58" s="248"/>
      <c r="BN58" s="248"/>
      <c r="BO58" s="261"/>
      <c r="BP58" s="261"/>
      <c r="BQ58" s="258">
        <v>52</v>
      </c>
      <c r="BR58" s="259"/>
      <c r="BS58" s="863"/>
      <c r="BT58" s="864"/>
      <c r="BU58" s="864"/>
      <c r="BV58" s="864"/>
      <c r="BW58" s="864"/>
      <c r="BX58" s="864"/>
      <c r="BY58" s="864"/>
      <c r="BZ58" s="864"/>
      <c r="CA58" s="864"/>
      <c r="CB58" s="864"/>
      <c r="CC58" s="864"/>
      <c r="CD58" s="864"/>
      <c r="CE58" s="864"/>
      <c r="CF58" s="864"/>
      <c r="CG58" s="865"/>
      <c r="CH58" s="876"/>
      <c r="CI58" s="877"/>
      <c r="CJ58" s="877"/>
      <c r="CK58" s="877"/>
      <c r="CL58" s="878"/>
      <c r="CM58" s="876"/>
      <c r="CN58" s="877"/>
      <c r="CO58" s="877"/>
      <c r="CP58" s="877"/>
      <c r="CQ58" s="878"/>
      <c r="CR58" s="876"/>
      <c r="CS58" s="877"/>
      <c r="CT58" s="877"/>
      <c r="CU58" s="877"/>
      <c r="CV58" s="878"/>
      <c r="CW58" s="876"/>
      <c r="CX58" s="877"/>
      <c r="CY58" s="877"/>
      <c r="CZ58" s="877"/>
      <c r="DA58" s="878"/>
      <c r="DB58" s="876"/>
      <c r="DC58" s="877"/>
      <c r="DD58" s="877"/>
      <c r="DE58" s="877"/>
      <c r="DF58" s="878"/>
      <c r="DG58" s="876"/>
      <c r="DH58" s="877"/>
      <c r="DI58" s="877"/>
      <c r="DJ58" s="877"/>
      <c r="DK58" s="878"/>
      <c r="DL58" s="876"/>
      <c r="DM58" s="877"/>
      <c r="DN58" s="877"/>
      <c r="DO58" s="877"/>
      <c r="DP58" s="878"/>
      <c r="DQ58" s="876"/>
      <c r="DR58" s="877"/>
      <c r="DS58" s="877"/>
      <c r="DT58" s="877"/>
      <c r="DU58" s="878"/>
      <c r="DV58" s="879"/>
      <c r="DW58" s="880"/>
      <c r="DX58" s="880"/>
      <c r="DY58" s="880"/>
      <c r="DZ58" s="881"/>
      <c r="EA58" s="242"/>
    </row>
    <row r="59" spans="1:131" s="243" customFormat="1" ht="26.25" customHeight="1" x14ac:dyDescent="0.15">
      <c r="A59" s="257">
        <v>32</v>
      </c>
      <c r="B59" s="850"/>
      <c r="C59" s="851"/>
      <c r="D59" s="851"/>
      <c r="E59" s="851"/>
      <c r="F59" s="851"/>
      <c r="G59" s="851"/>
      <c r="H59" s="851"/>
      <c r="I59" s="851"/>
      <c r="J59" s="851"/>
      <c r="K59" s="851"/>
      <c r="L59" s="851"/>
      <c r="M59" s="851"/>
      <c r="N59" s="851"/>
      <c r="O59" s="851"/>
      <c r="P59" s="852"/>
      <c r="Q59" s="933"/>
      <c r="R59" s="934"/>
      <c r="S59" s="934"/>
      <c r="T59" s="934"/>
      <c r="U59" s="934"/>
      <c r="V59" s="934"/>
      <c r="W59" s="934"/>
      <c r="X59" s="934"/>
      <c r="Y59" s="934"/>
      <c r="Z59" s="934"/>
      <c r="AA59" s="934"/>
      <c r="AB59" s="934"/>
      <c r="AC59" s="934"/>
      <c r="AD59" s="934"/>
      <c r="AE59" s="935"/>
      <c r="AF59" s="856"/>
      <c r="AG59" s="857"/>
      <c r="AH59" s="857"/>
      <c r="AI59" s="857"/>
      <c r="AJ59" s="858"/>
      <c r="AK59" s="936"/>
      <c r="AL59" s="934"/>
      <c r="AM59" s="934"/>
      <c r="AN59" s="934"/>
      <c r="AO59" s="934"/>
      <c r="AP59" s="934"/>
      <c r="AQ59" s="934"/>
      <c r="AR59" s="934"/>
      <c r="AS59" s="934"/>
      <c r="AT59" s="934"/>
      <c r="AU59" s="934"/>
      <c r="AV59" s="934"/>
      <c r="AW59" s="934"/>
      <c r="AX59" s="934"/>
      <c r="AY59" s="934"/>
      <c r="AZ59" s="937"/>
      <c r="BA59" s="937"/>
      <c r="BB59" s="937"/>
      <c r="BC59" s="937"/>
      <c r="BD59" s="937"/>
      <c r="BE59" s="926"/>
      <c r="BF59" s="926"/>
      <c r="BG59" s="926"/>
      <c r="BH59" s="926"/>
      <c r="BI59" s="927"/>
      <c r="BJ59" s="248"/>
      <c r="BK59" s="248"/>
      <c r="BL59" s="248"/>
      <c r="BM59" s="248"/>
      <c r="BN59" s="248"/>
      <c r="BO59" s="261"/>
      <c r="BP59" s="261"/>
      <c r="BQ59" s="258">
        <v>53</v>
      </c>
      <c r="BR59" s="259"/>
      <c r="BS59" s="863"/>
      <c r="BT59" s="864"/>
      <c r="BU59" s="864"/>
      <c r="BV59" s="864"/>
      <c r="BW59" s="864"/>
      <c r="BX59" s="864"/>
      <c r="BY59" s="864"/>
      <c r="BZ59" s="864"/>
      <c r="CA59" s="864"/>
      <c r="CB59" s="864"/>
      <c r="CC59" s="864"/>
      <c r="CD59" s="864"/>
      <c r="CE59" s="864"/>
      <c r="CF59" s="864"/>
      <c r="CG59" s="865"/>
      <c r="CH59" s="876"/>
      <c r="CI59" s="877"/>
      <c r="CJ59" s="877"/>
      <c r="CK59" s="877"/>
      <c r="CL59" s="878"/>
      <c r="CM59" s="876"/>
      <c r="CN59" s="877"/>
      <c r="CO59" s="877"/>
      <c r="CP59" s="877"/>
      <c r="CQ59" s="878"/>
      <c r="CR59" s="876"/>
      <c r="CS59" s="877"/>
      <c r="CT59" s="877"/>
      <c r="CU59" s="877"/>
      <c r="CV59" s="878"/>
      <c r="CW59" s="876"/>
      <c r="CX59" s="877"/>
      <c r="CY59" s="877"/>
      <c r="CZ59" s="877"/>
      <c r="DA59" s="878"/>
      <c r="DB59" s="876"/>
      <c r="DC59" s="877"/>
      <c r="DD59" s="877"/>
      <c r="DE59" s="877"/>
      <c r="DF59" s="878"/>
      <c r="DG59" s="876"/>
      <c r="DH59" s="877"/>
      <c r="DI59" s="877"/>
      <c r="DJ59" s="877"/>
      <c r="DK59" s="878"/>
      <c r="DL59" s="876"/>
      <c r="DM59" s="877"/>
      <c r="DN59" s="877"/>
      <c r="DO59" s="877"/>
      <c r="DP59" s="878"/>
      <c r="DQ59" s="876"/>
      <c r="DR59" s="877"/>
      <c r="DS59" s="877"/>
      <c r="DT59" s="877"/>
      <c r="DU59" s="878"/>
      <c r="DV59" s="879"/>
      <c r="DW59" s="880"/>
      <c r="DX59" s="880"/>
      <c r="DY59" s="880"/>
      <c r="DZ59" s="881"/>
      <c r="EA59" s="242"/>
    </row>
    <row r="60" spans="1:131" s="243" customFormat="1" ht="26.25" customHeight="1" x14ac:dyDescent="0.15">
      <c r="A60" s="257">
        <v>33</v>
      </c>
      <c r="B60" s="850"/>
      <c r="C60" s="851"/>
      <c r="D60" s="851"/>
      <c r="E60" s="851"/>
      <c r="F60" s="851"/>
      <c r="G60" s="851"/>
      <c r="H60" s="851"/>
      <c r="I60" s="851"/>
      <c r="J60" s="851"/>
      <c r="K60" s="851"/>
      <c r="L60" s="851"/>
      <c r="M60" s="851"/>
      <c r="N60" s="851"/>
      <c r="O60" s="851"/>
      <c r="P60" s="852"/>
      <c r="Q60" s="933"/>
      <c r="R60" s="934"/>
      <c r="S60" s="934"/>
      <c r="T60" s="934"/>
      <c r="U60" s="934"/>
      <c r="V60" s="934"/>
      <c r="W60" s="934"/>
      <c r="X60" s="934"/>
      <c r="Y60" s="934"/>
      <c r="Z60" s="934"/>
      <c r="AA60" s="934"/>
      <c r="AB60" s="934"/>
      <c r="AC60" s="934"/>
      <c r="AD60" s="934"/>
      <c r="AE60" s="935"/>
      <c r="AF60" s="856"/>
      <c r="AG60" s="857"/>
      <c r="AH60" s="857"/>
      <c r="AI60" s="857"/>
      <c r="AJ60" s="858"/>
      <c r="AK60" s="936"/>
      <c r="AL60" s="934"/>
      <c r="AM60" s="934"/>
      <c r="AN60" s="934"/>
      <c r="AO60" s="934"/>
      <c r="AP60" s="934"/>
      <c r="AQ60" s="934"/>
      <c r="AR60" s="934"/>
      <c r="AS60" s="934"/>
      <c r="AT60" s="934"/>
      <c r="AU60" s="934"/>
      <c r="AV60" s="934"/>
      <c r="AW60" s="934"/>
      <c r="AX60" s="934"/>
      <c r="AY60" s="934"/>
      <c r="AZ60" s="937"/>
      <c r="BA60" s="937"/>
      <c r="BB60" s="937"/>
      <c r="BC60" s="937"/>
      <c r="BD60" s="937"/>
      <c r="BE60" s="926"/>
      <c r="BF60" s="926"/>
      <c r="BG60" s="926"/>
      <c r="BH60" s="926"/>
      <c r="BI60" s="927"/>
      <c r="BJ60" s="248"/>
      <c r="BK60" s="248"/>
      <c r="BL60" s="248"/>
      <c r="BM60" s="248"/>
      <c r="BN60" s="248"/>
      <c r="BO60" s="261"/>
      <c r="BP60" s="261"/>
      <c r="BQ60" s="258">
        <v>54</v>
      </c>
      <c r="BR60" s="259"/>
      <c r="BS60" s="863"/>
      <c r="BT60" s="864"/>
      <c r="BU60" s="864"/>
      <c r="BV60" s="864"/>
      <c r="BW60" s="864"/>
      <c r="BX60" s="864"/>
      <c r="BY60" s="864"/>
      <c r="BZ60" s="864"/>
      <c r="CA60" s="864"/>
      <c r="CB60" s="864"/>
      <c r="CC60" s="864"/>
      <c r="CD60" s="864"/>
      <c r="CE60" s="864"/>
      <c r="CF60" s="864"/>
      <c r="CG60" s="865"/>
      <c r="CH60" s="876"/>
      <c r="CI60" s="877"/>
      <c r="CJ60" s="877"/>
      <c r="CK60" s="877"/>
      <c r="CL60" s="878"/>
      <c r="CM60" s="876"/>
      <c r="CN60" s="877"/>
      <c r="CO60" s="877"/>
      <c r="CP60" s="877"/>
      <c r="CQ60" s="878"/>
      <c r="CR60" s="876"/>
      <c r="CS60" s="877"/>
      <c r="CT60" s="877"/>
      <c r="CU60" s="877"/>
      <c r="CV60" s="878"/>
      <c r="CW60" s="876"/>
      <c r="CX60" s="877"/>
      <c r="CY60" s="877"/>
      <c r="CZ60" s="877"/>
      <c r="DA60" s="878"/>
      <c r="DB60" s="876"/>
      <c r="DC60" s="877"/>
      <c r="DD60" s="877"/>
      <c r="DE60" s="877"/>
      <c r="DF60" s="878"/>
      <c r="DG60" s="876"/>
      <c r="DH60" s="877"/>
      <c r="DI60" s="877"/>
      <c r="DJ60" s="877"/>
      <c r="DK60" s="878"/>
      <c r="DL60" s="876"/>
      <c r="DM60" s="877"/>
      <c r="DN60" s="877"/>
      <c r="DO60" s="877"/>
      <c r="DP60" s="878"/>
      <c r="DQ60" s="876"/>
      <c r="DR60" s="877"/>
      <c r="DS60" s="877"/>
      <c r="DT60" s="877"/>
      <c r="DU60" s="878"/>
      <c r="DV60" s="879"/>
      <c r="DW60" s="880"/>
      <c r="DX60" s="880"/>
      <c r="DY60" s="880"/>
      <c r="DZ60" s="881"/>
      <c r="EA60" s="242"/>
    </row>
    <row r="61" spans="1:131" s="243" customFormat="1" ht="26.25" customHeight="1" thickBot="1" x14ac:dyDescent="0.2">
      <c r="A61" s="257">
        <v>34</v>
      </c>
      <c r="B61" s="850"/>
      <c r="C61" s="851"/>
      <c r="D61" s="851"/>
      <c r="E61" s="851"/>
      <c r="F61" s="851"/>
      <c r="G61" s="851"/>
      <c r="H61" s="851"/>
      <c r="I61" s="851"/>
      <c r="J61" s="851"/>
      <c r="K61" s="851"/>
      <c r="L61" s="851"/>
      <c r="M61" s="851"/>
      <c r="N61" s="851"/>
      <c r="O61" s="851"/>
      <c r="P61" s="852"/>
      <c r="Q61" s="933"/>
      <c r="R61" s="934"/>
      <c r="S61" s="934"/>
      <c r="T61" s="934"/>
      <c r="U61" s="934"/>
      <c r="V61" s="934"/>
      <c r="W61" s="934"/>
      <c r="X61" s="934"/>
      <c r="Y61" s="934"/>
      <c r="Z61" s="934"/>
      <c r="AA61" s="934"/>
      <c r="AB61" s="934"/>
      <c r="AC61" s="934"/>
      <c r="AD61" s="934"/>
      <c r="AE61" s="935"/>
      <c r="AF61" s="856"/>
      <c r="AG61" s="857"/>
      <c r="AH61" s="857"/>
      <c r="AI61" s="857"/>
      <c r="AJ61" s="858"/>
      <c r="AK61" s="936"/>
      <c r="AL61" s="934"/>
      <c r="AM61" s="934"/>
      <c r="AN61" s="934"/>
      <c r="AO61" s="934"/>
      <c r="AP61" s="934"/>
      <c r="AQ61" s="934"/>
      <c r="AR61" s="934"/>
      <c r="AS61" s="934"/>
      <c r="AT61" s="934"/>
      <c r="AU61" s="934"/>
      <c r="AV61" s="934"/>
      <c r="AW61" s="934"/>
      <c r="AX61" s="934"/>
      <c r="AY61" s="934"/>
      <c r="AZ61" s="937"/>
      <c r="BA61" s="937"/>
      <c r="BB61" s="937"/>
      <c r="BC61" s="937"/>
      <c r="BD61" s="937"/>
      <c r="BE61" s="926"/>
      <c r="BF61" s="926"/>
      <c r="BG61" s="926"/>
      <c r="BH61" s="926"/>
      <c r="BI61" s="927"/>
      <c r="BJ61" s="248"/>
      <c r="BK61" s="248"/>
      <c r="BL61" s="248"/>
      <c r="BM61" s="248"/>
      <c r="BN61" s="248"/>
      <c r="BO61" s="261"/>
      <c r="BP61" s="261"/>
      <c r="BQ61" s="258">
        <v>55</v>
      </c>
      <c r="BR61" s="259"/>
      <c r="BS61" s="863"/>
      <c r="BT61" s="864"/>
      <c r="BU61" s="864"/>
      <c r="BV61" s="864"/>
      <c r="BW61" s="864"/>
      <c r="BX61" s="864"/>
      <c r="BY61" s="864"/>
      <c r="BZ61" s="864"/>
      <c r="CA61" s="864"/>
      <c r="CB61" s="864"/>
      <c r="CC61" s="864"/>
      <c r="CD61" s="864"/>
      <c r="CE61" s="864"/>
      <c r="CF61" s="864"/>
      <c r="CG61" s="865"/>
      <c r="CH61" s="876"/>
      <c r="CI61" s="877"/>
      <c r="CJ61" s="877"/>
      <c r="CK61" s="877"/>
      <c r="CL61" s="878"/>
      <c r="CM61" s="876"/>
      <c r="CN61" s="877"/>
      <c r="CO61" s="877"/>
      <c r="CP61" s="877"/>
      <c r="CQ61" s="878"/>
      <c r="CR61" s="876"/>
      <c r="CS61" s="877"/>
      <c r="CT61" s="877"/>
      <c r="CU61" s="877"/>
      <c r="CV61" s="878"/>
      <c r="CW61" s="876"/>
      <c r="CX61" s="877"/>
      <c r="CY61" s="877"/>
      <c r="CZ61" s="877"/>
      <c r="DA61" s="878"/>
      <c r="DB61" s="876"/>
      <c r="DC61" s="877"/>
      <c r="DD61" s="877"/>
      <c r="DE61" s="877"/>
      <c r="DF61" s="878"/>
      <c r="DG61" s="876"/>
      <c r="DH61" s="877"/>
      <c r="DI61" s="877"/>
      <c r="DJ61" s="877"/>
      <c r="DK61" s="878"/>
      <c r="DL61" s="876"/>
      <c r="DM61" s="877"/>
      <c r="DN61" s="877"/>
      <c r="DO61" s="877"/>
      <c r="DP61" s="878"/>
      <c r="DQ61" s="876"/>
      <c r="DR61" s="877"/>
      <c r="DS61" s="877"/>
      <c r="DT61" s="877"/>
      <c r="DU61" s="878"/>
      <c r="DV61" s="879"/>
      <c r="DW61" s="880"/>
      <c r="DX61" s="880"/>
      <c r="DY61" s="880"/>
      <c r="DZ61" s="881"/>
      <c r="EA61" s="242"/>
    </row>
    <row r="62" spans="1:131" s="243" customFormat="1" ht="26.25" customHeight="1" x14ac:dyDescent="0.15">
      <c r="A62" s="257">
        <v>35</v>
      </c>
      <c r="B62" s="850"/>
      <c r="C62" s="851"/>
      <c r="D62" s="851"/>
      <c r="E62" s="851"/>
      <c r="F62" s="851"/>
      <c r="G62" s="851"/>
      <c r="H62" s="851"/>
      <c r="I62" s="851"/>
      <c r="J62" s="851"/>
      <c r="K62" s="851"/>
      <c r="L62" s="851"/>
      <c r="M62" s="851"/>
      <c r="N62" s="851"/>
      <c r="O62" s="851"/>
      <c r="P62" s="852"/>
      <c r="Q62" s="933"/>
      <c r="R62" s="934"/>
      <c r="S62" s="934"/>
      <c r="T62" s="934"/>
      <c r="U62" s="934"/>
      <c r="V62" s="934"/>
      <c r="W62" s="934"/>
      <c r="X62" s="934"/>
      <c r="Y62" s="934"/>
      <c r="Z62" s="934"/>
      <c r="AA62" s="934"/>
      <c r="AB62" s="934"/>
      <c r="AC62" s="934"/>
      <c r="AD62" s="934"/>
      <c r="AE62" s="935"/>
      <c r="AF62" s="856"/>
      <c r="AG62" s="857"/>
      <c r="AH62" s="857"/>
      <c r="AI62" s="857"/>
      <c r="AJ62" s="858"/>
      <c r="AK62" s="936"/>
      <c r="AL62" s="934"/>
      <c r="AM62" s="934"/>
      <c r="AN62" s="934"/>
      <c r="AO62" s="934"/>
      <c r="AP62" s="934"/>
      <c r="AQ62" s="934"/>
      <c r="AR62" s="934"/>
      <c r="AS62" s="934"/>
      <c r="AT62" s="934"/>
      <c r="AU62" s="934"/>
      <c r="AV62" s="934"/>
      <c r="AW62" s="934"/>
      <c r="AX62" s="934"/>
      <c r="AY62" s="934"/>
      <c r="AZ62" s="937"/>
      <c r="BA62" s="937"/>
      <c r="BB62" s="937"/>
      <c r="BC62" s="937"/>
      <c r="BD62" s="937"/>
      <c r="BE62" s="926"/>
      <c r="BF62" s="926"/>
      <c r="BG62" s="926"/>
      <c r="BH62" s="926"/>
      <c r="BI62" s="927"/>
      <c r="BJ62" s="945" t="s">
        <v>410</v>
      </c>
      <c r="BK62" s="901"/>
      <c r="BL62" s="901"/>
      <c r="BM62" s="901"/>
      <c r="BN62" s="902"/>
      <c r="BO62" s="261"/>
      <c r="BP62" s="261"/>
      <c r="BQ62" s="258">
        <v>56</v>
      </c>
      <c r="BR62" s="259"/>
      <c r="BS62" s="863"/>
      <c r="BT62" s="864"/>
      <c r="BU62" s="864"/>
      <c r="BV62" s="864"/>
      <c r="BW62" s="864"/>
      <c r="BX62" s="864"/>
      <c r="BY62" s="864"/>
      <c r="BZ62" s="864"/>
      <c r="CA62" s="864"/>
      <c r="CB62" s="864"/>
      <c r="CC62" s="864"/>
      <c r="CD62" s="864"/>
      <c r="CE62" s="864"/>
      <c r="CF62" s="864"/>
      <c r="CG62" s="865"/>
      <c r="CH62" s="876"/>
      <c r="CI62" s="877"/>
      <c r="CJ62" s="877"/>
      <c r="CK62" s="877"/>
      <c r="CL62" s="878"/>
      <c r="CM62" s="876"/>
      <c r="CN62" s="877"/>
      <c r="CO62" s="877"/>
      <c r="CP62" s="877"/>
      <c r="CQ62" s="878"/>
      <c r="CR62" s="876"/>
      <c r="CS62" s="877"/>
      <c r="CT62" s="877"/>
      <c r="CU62" s="877"/>
      <c r="CV62" s="878"/>
      <c r="CW62" s="876"/>
      <c r="CX62" s="877"/>
      <c r="CY62" s="877"/>
      <c r="CZ62" s="877"/>
      <c r="DA62" s="878"/>
      <c r="DB62" s="876"/>
      <c r="DC62" s="877"/>
      <c r="DD62" s="877"/>
      <c r="DE62" s="877"/>
      <c r="DF62" s="878"/>
      <c r="DG62" s="876"/>
      <c r="DH62" s="877"/>
      <c r="DI62" s="877"/>
      <c r="DJ62" s="877"/>
      <c r="DK62" s="878"/>
      <c r="DL62" s="876"/>
      <c r="DM62" s="877"/>
      <c r="DN62" s="877"/>
      <c r="DO62" s="877"/>
      <c r="DP62" s="878"/>
      <c r="DQ62" s="876"/>
      <c r="DR62" s="877"/>
      <c r="DS62" s="877"/>
      <c r="DT62" s="877"/>
      <c r="DU62" s="878"/>
      <c r="DV62" s="879"/>
      <c r="DW62" s="880"/>
      <c r="DX62" s="880"/>
      <c r="DY62" s="880"/>
      <c r="DZ62" s="881"/>
      <c r="EA62" s="242"/>
    </row>
    <row r="63" spans="1:131" s="243" customFormat="1" ht="26.25" customHeight="1" thickBot="1" x14ac:dyDescent="0.2">
      <c r="A63" s="260" t="s">
        <v>392</v>
      </c>
      <c r="B63" s="885" t="s">
        <v>411</v>
      </c>
      <c r="C63" s="886"/>
      <c r="D63" s="886"/>
      <c r="E63" s="886"/>
      <c r="F63" s="886"/>
      <c r="G63" s="886"/>
      <c r="H63" s="886"/>
      <c r="I63" s="886"/>
      <c r="J63" s="886"/>
      <c r="K63" s="886"/>
      <c r="L63" s="886"/>
      <c r="M63" s="886"/>
      <c r="N63" s="886"/>
      <c r="O63" s="886"/>
      <c r="P63" s="887"/>
      <c r="Q63" s="938"/>
      <c r="R63" s="939"/>
      <c r="S63" s="939"/>
      <c r="T63" s="939"/>
      <c r="U63" s="939"/>
      <c r="V63" s="939"/>
      <c r="W63" s="939"/>
      <c r="X63" s="939"/>
      <c r="Y63" s="939"/>
      <c r="Z63" s="939"/>
      <c r="AA63" s="939"/>
      <c r="AB63" s="939"/>
      <c r="AC63" s="939"/>
      <c r="AD63" s="939"/>
      <c r="AE63" s="940"/>
      <c r="AF63" s="941">
        <v>8890</v>
      </c>
      <c r="AG63" s="942"/>
      <c r="AH63" s="942"/>
      <c r="AI63" s="942"/>
      <c r="AJ63" s="943"/>
      <c r="AK63" s="944"/>
      <c r="AL63" s="939"/>
      <c r="AM63" s="939"/>
      <c r="AN63" s="939"/>
      <c r="AO63" s="939"/>
      <c r="AP63" s="942">
        <v>722</v>
      </c>
      <c r="AQ63" s="942"/>
      <c r="AR63" s="942"/>
      <c r="AS63" s="942"/>
      <c r="AT63" s="942"/>
      <c r="AU63" s="942">
        <v>294</v>
      </c>
      <c r="AV63" s="942"/>
      <c r="AW63" s="942"/>
      <c r="AX63" s="942"/>
      <c r="AY63" s="942"/>
      <c r="AZ63" s="946"/>
      <c r="BA63" s="946"/>
      <c r="BB63" s="946"/>
      <c r="BC63" s="946"/>
      <c r="BD63" s="946"/>
      <c r="BE63" s="947"/>
      <c r="BF63" s="947"/>
      <c r="BG63" s="947"/>
      <c r="BH63" s="947"/>
      <c r="BI63" s="948"/>
      <c r="BJ63" s="949" t="s">
        <v>248</v>
      </c>
      <c r="BK63" s="950"/>
      <c r="BL63" s="950"/>
      <c r="BM63" s="950"/>
      <c r="BN63" s="951"/>
      <c r="BO63" s="261"/>
      <c r="BP63" s="261"/>
      <c r="BQ63" s="258">
        <v>57</v>
      </c>
      <c r="BR63" s="259"/>
      <c r="BS63" s="863"/>
      <c r="BT63" s="864"/>
      <c r="BU63" s="864"/>
      <c r="BV63" s="864"/>
      <c r="BW63" s="864"/>
      <c r="BX63" s="864"/>
      <c r="BY63" s="864"/>
      <c r="BZ63" s="864"/>
      <c r="CA63" s="864"/>
      <c r="CB63" s="864"/>
      <c r="CC63" s="864"/>
      <c r="CD63" s="864"/>
      <c r="CE63" s="864"/>
      <c r="CF63" s="864"/>
      <c r="CG63" s="865"/>
      <c r="CH63" s="876"/>
      <c r="CI63" s="877"/>
      <c r="CJ63" s="877"/>
      <c r="CK63" s="877"/>
      <c r="CL63" s="878"/>
      <c r="CM63" s="876"/>
      <c r="CN63" s="877"/>
      <c r="CO63" s="877"/>
      <c r="CP63" s="877"/>
      <c r="CQ63" s="878"/>
      <c r="CR63" s="876"/>
      <c r="CS63" s="877"/>
      <c r="CT63" s="877"/>
      <c r="CU63" s="877"/>
      <c r="CV63" s="878"/>
      <c r="CW63" s="876"/>
      <c r="CX63" s="877"/>
      <c r="CY63" s="877"/>
      <c r="CZ63" s="877"/>
      <c r="DA63" s="878"/>
      <c r="DB63" s="876"/>
      <c r="DC63" s="877"/>
      <c r="DD63" s="877"/>
      <c r="DE63" s="877"/>
      <c r="DF63" s="878"/>
      <c r="DG63" s="876"/>
      <c r="DH63" s="877"/>
      <c r="DI63" s="877"/>
      <c r="DJ63" s="877"/>
      <c r="DK63" s="878"/>
      <c r="DL63" s="876"/>
      <c r="DM63" s="877"/>
      <c r="DN63" s="877"/>
      <c r="DO63" s="877"/>
      <c r="DP63" s="878"/>
      <c r="DQ63" s="876"/>
      <c r="DR63" s="877"/>
      <c r="DS63" s="877"/>
      <c r="DT63" s="877"/>
      <c r="DU63" s="878"/>
      <c r="DV63" s="879"/>
      <c r="DW63" s="880"/>
      <c r="DX63" s="880"/>
      <c r="DY63" s="880"/>
      <c r="DZ63" s="881"/>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863"/>
      <c r="BT64" s="864"/>
      <c r="BU64" s="864"/>
      <c r="BV64" s="864"/>
      <c r="BW64" s="864"/>
      <c r="BX64" s="864"/>
      <c r="BY64" s="864"/>
      <c r="BZ64" s="864"/>
      <c r="CA64" s="864"/>
      <c r="CB64" s="864"/>
      <c r="CC64" s="864"/>
      <c r="CD64" s="864"/>
      <c r="CE64" s="864"/>
      <c r="CF64" s="864"/>
      <c r="CG64" s="865"/>
      <c r="CH64" s="876"/>
      <c r="CI64" s="877"/>
      <c r="CJ64" s="877"/>
      <c r="CK64" s="877"/>
      <c r="CL64" s="878"/>
      <c r="CM64" s="876"/>
      <c r="CN64" s="877"/>
      <c r="CO64" s="877"/>
      <c r="CP64" s="877"/>
      <c r="CQ64" s="878"/>
      <c r="CR64" s="876"/>
      <c r="CS64" s="877"/>
      <c r="CT64" s="877"/>
      <c r="CU64" s="877"/>
      <c r="CV64" s="878"/>
      <c r="CW64" s="876"/>
      <c r="CX64" s="877"/>
      <c r="CY64" s="877"/>
      <c r="CZ64" s="877"/>
      <c r="DA64" s="878"/>
      <c r="DB64" s="876"/>
      <c r="DC64" s="877"/>
      <c r="DD64" s="877"/>
      <c r="DE64" s="877"/>
      <c r="DF64" s="878"/>
      <c r="DG64" s="876"/>
      <c r="DH64" s="877"/>
      <c r="DI64" s="877"/>
      <c r="DJ64" s="877"/>
      <c r="DK64" s="878"/>
      <c r="DL64" s="876"/>
      <c r="DM64" s="877"/>
      <c r="DN64" s="877"/>
      <c r="DO64" s="877"/>
      <c r="DP64" s="878"/>
      <c r="DQ64" s="876"/>
      <c r="DR64" s="877"/>
      <c r="DS64" s="877"/>
      <c r="DT64" s="877"/>
      <c r="DU64" s="878"/>
      <c r="DV64" s="879"/>
      <c r="DW64" s="880"/>
      <c r="DX64" s="880"/>
      <c r="DY64" s="880"/>
      <c r="DZ64" s="881"/>
      <c r="EA64" s="242"/>
    </row>
    <row r="65" spans="1:131" s="243" customFormat="1" ht="26.25" customHeight="1" thickBot="1" x14ac:dyDescent="0.2">
      <c r="A65" s="248" t="s">
        <v>412</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863"/>
      <c r="BT65" s="864"/>
      <c r="BU65" s="864"/>
      <c r="BV65" s="864"/>
      <c r="BW65" s="864"/>
      <c r="BX65" s="864"/>
      <c r="BY65" s="864"/>
      <c r="BZ65" s="864"/>
      <c r="CA65" s="864"/>
      <c r="CB65" s="864"/>
      <c r="CC65" s="864"/>
      <c r="CD65" s="864"/>
      <c r="CE65" s="864"/>
      <c r="CF65" s="864"/>
      <c r="CG65" s="865"/>
      <c r="CH65" s="876"/>
      <c r="CI65" s="877"/>
      <c r="CJ65" s="877"/>
      <c r="CK65" s="877"/>
      <c r="CL65" s="878"/>
      <c r="CM65" s="876"/>
      <c r="CN65" s="877"/>
      <c r="CO65" s="877"/>
      <c r="CP65" s="877"/>
      <c r="CQ65" s="878"/>
      <c r="CR65" s="876"/>
      <c r="CS65" s="877"/>
      <c r="CT65" s="877"/>
      <c r="CU65" s="877"/>
      <c r="CV65" s="878"/>
      <c r="CW65" s="876"/>
      <c r="CX65" s="877"/>
      <c r="CY65" s="877"/>
      <c r="CZ65" s="877"/>
      <c r="DA65" s="878"/>
      <c r="DB65" s="876"/>
      <c r="DC65" s="877"/>
      <c r="DD65" s="877"/>
      <c r="DE65" s="877"/>
      <c r="DF65" s="878"/>
      <c r="DG65" s="876"/>
      <c r="DH65" s="877"/>
      <c r="DI65" s="877"/>
      <c r="DJ65" s="877"/>
      <c r="DK65" s="878"/>
      <c r="DL65" s="876"/>
      <c r="DM65" s="877"/>
      <c r="DN65" s="877"/>
      <c r="DO65" s="877"/>
      <c r="DP65" s="878"/>
      <c r="DQ65" s="876"/>
      <c r="DR65" s="877"/>
      <c r="DS65" s="877"/>
      <c r="DT65" s="877"/>
      <c r="DU65" s="878"/>
      <c r="DV65" s="879"/>
      <c r="DW65" s="880"/>
      <c r="DX65" s="880"/>
      <c r="DY65" s="880"/>
      <c r="DZ65" s="881"/>
      <c r="EA65" s="242"/>
    </row>
    <row r="66" spans="1:131" s="243" customFormat="1" ht="26.25" customHeight="1" x14ac:dyDescent="0.15">
      <c r="A66" s="835" t="s">
        <v>413</v>
      </c>
      <c r="B66" s="836"/>
      <c r="C66" s="836"/>
      <c r="D66" s="836"/>
      <c r="E66" s="836"/>
      <c r="F66" s="836"/>
      <c r="G66" s="836"/>
      <c r="H66" s="836"/>
      <c r="I66" s="836"/>
      <c r="J66" s="836"/>
      <c r="K66" s="836"/>
      <c r="L66" s="836"/>
      <c r="M66" s="836"/>
      <c r="N66" s="836"/>
      <c r="O66" s="836"/>
      <c r="P66" s="837"/>
      <c r="Q66" s="812" t="s">
        <v>414</v>
      </c>
      <c r="R66" s="813"/>
      <c r="S66" s="813"/>
      <c r="T66" s="813"/>
      <c r="U66" s="814"/>
      <c r="V66" s="812" t="s">
        <v>415</v>
      </c>
      <c r="W66" s="813"/>
      <c r="X66" s="813"/>
      <c r="Y66" s="813"/>
      <c r="Z66" s="814"/>
      <c r="AA66" s="812" t="s">
        <v>416</v>
      </c>
      <c r="AB66" s="813"/>
      <c r="AC66" s="813"/>
      <c r="AD66" s="813"/>
      <c r="AE66" s="814"/>
      <c r="AF66" s="952" t="s">
        <v>417</v>
      </c>
      <c r="AG66" s="908"/>
      <c r="AH66" s="908"/>
      <c r="AI66" s="908"/>
      <c r="AJ66" s="953"/>
      <c r="AK66" s="812" t="s">
        <v>418</v>
      </c>
      <c r="AL66" s="836"/>
      <c r="AM66" s="836"/>
      <c r="AN66" s="836"/>
      <c r="AO66" s="837"/>
      <c r="AP66" s="812" t="s">
        <v>402</v>
      </c>
      <c r="AQ66" s="813"/>
      <c r="AR66" s="813"/>
      <c r="AS66" s="813"/>
      <c r="AT66" s="814"/>
      <c r="AU66" s="812" t="s">
        <v>419</v>
      </c>
      <c r="AV66" s="813"/>
      <c r="AW66" s="813"/>
      <c r="AX66" s="813"/>
      <c r="AY66" s="814"/>
      <c r="AZ66" s="812" t="s">
        <v>380</v>
      </c>
      <c r="BA66" s="813"/>
      <c r="BB66" s="813"/>
      <c r="BC66" s="813"/>
      <c r="BD66" s="824"/>
      <c r="BE66" s="261"/>
      <c r="BF66" s="261"/>
      <c r="BG66" s="261"/>
      <c r="BH66" s="261"/>
      <c r="BI66" s="261"/>
      <c r="BJ66" s="261"/>
      <c r="BK66" s="261"/>
      <c r="BL66" s="261"/>
      <c r="BM66" s="261"/>
      <c r="BN66" s="261"/>
      <c r="BO66" s="261"/>
      <c r="BP66" s="261"/>
      <c r="BQ66" s="258">
        <v>60</v>
      </c>
      <c r="BR66" s="263"/>
      <c r="BS66" s="963"/>
      <c r="BT66" s="964"/>
      <c r="BU66" s="964"/>
      <c r="BV66" s="964"/>
      <c r="BW66" s="964"/>
      <c r="BX66" s="964"/>
      <c r="BY66" s="964"/>
      <c r="BZ66" s="964"/>
      <c r="CA66" s="964"/>
      <c r="CB66" s="964"/>
      <c r="CC66" s="964"/>
      <c r="CD66" s="964"/>
      <c r="CE66" s="964"/>
      <c r="CF66" s="964"/>
      <c r="CG66" s="965"/>
      <c r="CH66" s="960"/>
      <c r="CI66" s="961"/>
      <c r="CJ66" s="961"/>
      <c r="CK66" s="961"/>
      <c r="CL66" s="962"/>
      <c r="CM66" s="960"/>
      <c r="CN66" s="961"/>
      <c r="CO66" s="961"/>
      <c r="CP66" s="961"/>
      <c r="CQ66" s="962"/>
      <c r="CR66" s="960"/>
      <c r="CS66" s="961"/>
      <c r="CT66" s="961"/>
      <c r="CU66" s="961"/>
      <c r="CV66" s="962"/>
      <c r="CW66" s="960"/>
      <c r="CX66" s="961"/>
      <c r="CY66" s="961"/>
      <c r="CZ66" s="961"/>
      <c r="DA66" s="962"/>
      <c r="DB66" s="960"/>
      <c r="DC66" s="961"/>
      <c r="DD66" s="961"/>
      <c r="DE66" s="961"/>
      <c r="DF66" s="962"/>
      <c r="DG66" s="960"/>
      <c r="DH66" s="961"/>
      <c r="DI66" s="961"/>
      <c r="DJ66" s="961"/>
      <c r="DK66" s="962"/>
      <c r="DL66" s="960"/>
      <c r="DM66" s="961"/>
      <c r="DN66" s="961"/>
      <c r="DO66" s="961"/>
      <c r="DP66" s="962"/>
      <c r="DQ66" s="960"/>
      <c r="DR66" s="961"/>
      <c r="DS66" s="961"/>
      <c r="DT66" s="961"/>
      <c r="DU66" s="962"/>
      <c r="DV66" s="957"/>
      <c r="DW66" s="958"/>
      <c r="DX66" s="958"/>
      <c r="DY66" s="958"/>
      <c r="DZ66" s="959"/>
      <c r="EA66" s="242"/>
    </row>
    <row r="67" spans="1:131" s="243" customFormat="1" ht="26.25" customHeight="1" thickBot="1" x14ac:dyDescent="0.2">
      <c r="A67" s="838"/>
      <c r="B67" s="839"/>
      <c r="C67" s="839"/>
      <c r="D67" s="839"/>
      <c r="E67" s="839"/>
      <c r="F67" s="839"/>
      <c r="G67" s="839"/>
      <c r="H67" s="839"/>
      <c r="I67" s="839"/>
      <c r="J67" s="839"/>
      <c r="K67" s="839"/>
      <c r="L67" s="839"/>
      <c r="M67" s="839"/>
      <c r="N67" s="839"/>
      <c r="O67" s="839"/>
      <c r="P67" s="840"/>
      <c r="Q67" s="815"/>
      <c r="R67" s="816"/>
      <c r="S67" s="816"/>
      <c r="T67" s="816"/>
      <c r="U67" s="817"/>
      <c r="V67" s="815"/>
      <c r="W67" s="816"/>
      <c r="X67" s="816"/>
      <c r="Y67" s="816"/>
      <c r="Z67" s="817"/>
      <c r="AA67" s="815"/>
      <c r="AB67" s="816"/>
      <c r="AC67" s="816"/>
      <c r="AD67" s="816"/>
      <c r="AE67" s="817"/>
      <c r="AF67" s="954"/>
      <c r="AG67" s="911"/>
      <c r="AH67" s="911"/>
      <c r="AI67" s="911"/>
      <c r="AJ67" s="955"/>
      <c r="AK67" s="956"/>
      <c r="AL67" s="839"/>
      <c r="AM67" s="839"/>
      <c r="AN67" s="839"/>
      <c r="AO67" s="840"/>
      <c r="AP67" s="815"/>
      <c r="AQ67" s="816"/>
      <c r="AR67" s="816"/>
      <c r="AS67" s="816"/>
      <c r="AT67" s="817"/>
      <c r="AU67" s="815"/>
      <c r="AV67" s="816"/>
      <c r="AW67" s="816"/>
      <c r="AX67" s="816"/>
      <c r="AY67" s="817"/>
      <c r="AZ67" s="815"/>
      <c r="BA67" s="816"/>
      <c r="BB67" s="816"/>
      <c r="BC67" s="816"/>
      <c r="BD67" s="825"/>
      <c r="BE67" s="261"/>
      <c r="BF67" s="261"/>
      <c r="BG67" s="261"/>
      <c r="BH67" s="261"/>
      <c r="BI67" s="261"/>
      <c r="BJ67" s="261"/>
      <c r="BK67" s="261"/>
      <c r="BL67" s="261"/>
      <c r="BM67" s="261"/>
      <c r="BN67" s="261"/>
      <c r="BO67" s="261"/>
      <c r="BP67" s="261"/>
      <c r="BQ67" s="258">
        <v>61</v>
      </c>
      <c r="BR67" s="263"/>
      <c r="BS67" s="963"/>
      <c r="BT67" s="964"/>
      <c r="BU67" s="964"/>
      <c r="BV67" s="964"/>
      <c r="BW67" s="964"/>
      <c r="BX67" s="964"/>
      <c r="BY67" s="964"/>
      <c r="BZ67" s="964"/>
      <c r="CA67" s="964"/>
      <c r="CB67" s="964"/>
      <c r="CC67" s="964"/>
      <c r="CD67" s="964"/>
      <c r="CE67" s="964"/>
      <c r="CF67" s="964"/>
      <c r="CG67" s="965"/>
      <c r="CH67" s="960"/>
      <c r="CI67" s="961"/>
      <c r="CJ67" s="961"/>
      <c r="CK67" s="961"/>
      <c r="CL67" s="962"/>
      <c r="CM67" s="960"/>
      <c r="CN67" s="961"/>
      <c r="CO67" s="961"/>
      <c r="CP67" s="961"/>
      <c r="CQ67" s="962"/>
      <c r="CR67" s="960"/>
      <c r="CS67" s="961"/>
      <c r="CT67" s="961"/>
      <c r="CU67" s="961"/>
      <c r="CV67" s="962"/>
      <c r="CW67" s="960"/>
      <c r="CX67" s="961"/>
      <c r="CY67" s="961"/>
      <c r="CZ67" s="961"/>
      <c r="DA67" s="962"/>
      <c r="DB67" s="960"/>
      <c r="DC67" s="961"/>
      <c r="DD67" s="961"/>
      <c r="DE67" s="961"/>
      <c r="DF67" s="962"/>
      <c r="DG67" s="960"/>
      <c r="DH67" s="961"/>
      <c r="DI67" s="961"/>
      <c r="DJ67" s="961"/>
      <c r="DK67" s="962"/>
      <c r="DL67" s="960"/>
      <c r="DM67" s="961"/>
      <c r="DN67" s="961"/>
      <c r="DO67" s="961"/>
      <c r="DP67" s="962"/>
      <c r="DQ67" s="960"/>
      <c r="DR67" s="961"/>
      <c r="DS67" s="961"/>
      <c r="DT67" s="961"/>
      <c r="DU67" s="962"/>
      <c r="DV67" s="957"/>
      <c r="DW67" s="958"/>
      <c r="DX67" s="958"/>
      <c r="DY67" s="958"/>
      <c r="DZ67" s="959"/>
      <c r="EA67" s="242"/>
    </row>
    <row r="68" spans="1:131" s="243" customFormat="1" ht="26.25" customHeight="1" thickTop="1" x14ac:dyDescent="0.15">
      <c r="A68" s="254">
        <v>1</v>
      </c>
      <c r="B68" s="802" t="s">
        <v>577</v>
      </c>
      <c r="C68" s="803"/>
      <c r="D68" s="803"/>
      <c r="E68" s="803"/>
      <c r="F68" s="803"/>
      <c r="G68" s="803"/>
      <c r="H68" s="803"/>
      <c r="I68" s="803"/>
      <c r="J68" s="803"/>
      <c r="K68" s="803"/>
      <c r="L68" s="803"/>
      <c r="M68" s="803"/>
      <c r="N68" s="803"/>
      <c r="O68" s="803"/>
      <c r="P68" s="804"/>
      <c r="Q68" s="805">
        <v>6933</v>
      </c>
      <c r="R68" s="806">
        <v>6933</v>
      </c>
      <c r="S68" s="806">
        <v>6933</v>
      </c>
      <c r="T68" s="806">
        <v>6933</v>
      </c>
      <c r="U68" s="807">
        <v>6933</v>
      </c>
      <c r="V68" s="808">
        <v>6850</v>
      </c>
      <c r="W68" s="809">
        <v>6850</v>
      </c>
      <c r="X68" s="809">
        <v>6850</v>
      </c>
      <c r="Y68" s="809">
        <v>6850</v>
      </c>
      <c r="Z68" s="810">
        <v>6850</v>
      </c>
      <c r="AA68" s="808">
        <v>82</v>
      </c>
      <c r="AB68" s="809">
        <v>82</v>
      </c>
      <c r="AC68" s="809">
        <v>82</v>
      </c>
      <c r="AD68" s="809">
        <v>82</v>
      </c>
      <c r="AE68" s="810">
        <v>82</v>
      </c>
      <c r="AF68" s="808">
        <v>82</v>
      </c>
      <c r="AG68" s="809">
        <v>82</v>
      </c>
      <c r="AH68" s="809">
        <v>82</v>
      </c>
      <c r="AI68" s="809">
        <v>82</v>
      </c>
      <c r="AJ68" s="810">
        <v>82</v>
      </c>
      <c r="AK68" s="808">
        <v>2485</v>
      </c>
      <c r="AL68" s="809">
        <v>2485</v>
      </c>
      <c r="AM68" s="809">
        <v>2485</v>
      </c>
      <c r="AN68" s="809">
        <v>2485</v>
      </c>
      <c r="AO68" s="810">
        <v>2485</v>
      </c>
      <c r="AP68" s="797" t="s">
        <v>517</v>
      </c>
      <c r="AQ68" s="798"/>
      <c r="AR68" s="798"/>
      <c r="AS68" s="798"/>
      <c r="AT68" s="799"/>
      <c r="AU68" s="797" t="s">
        <v>517</v>
      </c>
      <c r="AV68" s="798"/>
      <c r="AW68" s="798"/>
      <c r="AX68" s="798"/>
      <c r="AY68" s="799"/>
      <c r="AZ68" s="800"/>
      <c r="BA68" s="800"/>
      <c r="BB68" s="800"/>
      <c r="BC68" s="800"/>
      <c r="BD68" s="801"/>
      <c r="BE68" s="261"/>
      <c r="BF68" s="261"/>
      <c r="BG68" s="261"/>
      <c r="BH68" s="261"/>
      <c r="BI68" s="261"/>
      <c r="BJ68" s="261"/>
      <c r="BK68" s="261"/>
      <c r="BL68" s="261"/>
      <c r="BM68" s="261"/>
      <c r="BN68" s="261"/>
      <c r="BO68" s="261"/>
      <c r="BP68" s="261"/>
      <c r="BQ68" s="258">
        <v>62</v>
      </c>
      <c r="BR68" s="263"/>
      <c r="BS68" s="963"/>
      <c r="BT68" s="964"/>
      <c r="BU68" s="964"/>
      <c r="BV68" s="964"/>
      <c r="BW68" s="964"/>
      <c r="BX68" s="964"/>
      <c r="BY68" s="964"/>
      <c r="BZ68" s="964"/>
      <c r="CA68" s="964"/>
      <c r="CB68" s="964"/>
      <c r="CC68" s="964"/>
      <c r="CD68" s="964"/>
      <c r="CE68" s="964"/>
      <c r="CF68" s="964"/>
      <c r="CG68" s="965"/>
      <c r="CH68" s="960"/>
      <c r="CI68" s="961"/>
      <c r="CJ68" s="961"/>
      <c r="CK68" s="961"/>
      <c r="CL68" s="962"/>
      <c r="CM68" s="960"/>
      <c r="CN68" s="961"/>
      <c r="CO68" s="961"/>
      <c r="CP68" s="961"/>
      <c r="CQ68" s="962"/>
      <c r="CR68" s="960"/>
      <c r="CS68" s="961"/>
      <c r="CT68" s="961"/>
      <c r="CU68" s="961"/>
      <c r="CV68" s="962"/>
      <c r="CW68" s="960"/>
      <c r="CX68" s="961"/>
      <c r="CY68" s="961"/>
      <c r="CZ68" s="961"/>
      <c r="DA68" s="962"/>
      <c r="DB68" s="960"/>
      <c r="DC68" s="961"/>
      <c r="DD68" s="961"/>
      <c r="DE68" s="961"/>
      <c r="DF68" s="962"/>
      <c r="DG68" s="960"/>
      <c r="DH68" s="961"/>
      <c r="DI68" s="961"/>
      <c r="DJ68" s="961"/>
      <c r="DK68" s="962"/>
      <c r="DL68" s="960"/>
      <c r="DM68" s="961"/>
      <c r="DN68" s="961"/>
      <c r="DO68" s="961"/>
      <c r="DP68" s="962"/>
      <c r="DQ68" s="960"/>
      <c r="DR68" s="961"/>
      <c r="DS68" s="961"/>
      <c r="DT68" s="961"/>
      <c r="DU68" s="962"/>
      <c r="DV68" s="957"/>
      <c r="DW68" s="958"/>
      <c r="DX68" s="958"/>
      <c r="DY68" s="958"/>
      <c r="DZ68" s="959"/>
      <c r="EA68" s="242"/>
    </row>
    <row r="69" spans="1:131" s="243" customFormat="1" ht="26.25" customHeight="1" x14ac:dyDescent="0.15">
      <c r="A69" s="257">
        <v>2</v>
      </c>
      <c r="B69" s="802" t="s">
        <v>578</v>
      </c>
      <c r="C69" s="803"/>
      <c r="D69" s="803"/>
      <c r="E69" s="803"/>
      <c r="F69" s="803"/>
      <c r="G69" s="803"/>
      <c r="H69" s="803"/>
      <c r="I69" s="803"/>
      <c r="J69" s="803"/>
      <c r="K69" s="803"/>
      <c r="L69" s="803"/>
      <c r="M69" s="803"/>
      <c r="N69" s="803"/>
      <c r="O69" s="803"/>
      <c r="P69" s="804"/>
      <c r="Q69" s="811">
        <v>1385861</v>
      </c>
      <c r="R69" s="809">
        <v>1385861</v>
      </c>
      <c r="S69" s="809">
        <v>1385861</v>
      </c>
      <c r="T69" s="809">
        <v>1385861</v>
      </c>
      <c r="U69" s="810">
        <v>1385861</v>
      </c>
      <c r="V69" s="808">
        <v>1346246</v>
      </c>
      <c r="W69" s="809">
        <v>1346246</v>
      </c>
      <c r="X69" s="809">
        <v>1346246</v>
      </c>
      <c r="Y69" s="809">
        <v>1346246</v>
      </c>
      <c r="Z69" s="810">
        <v>1346246</v>
      </c>
      <c r="AA69" s="808">
        <v>39615</v>
      </c>
      <c r="AB69" s="809">
        <v>39615</v>
      </c>
      <c r="AC69" s="809">
        <v>39615</v>
      </c>
      <c r="AD69" s="809">
        <v>39615</v>
      </c>
      <c r="AE69" s="810">
        <v>39615</v>
      </c>
      <c r="AF69" s="808">
        <v>39615</v>
      </c>
      <c r="AG69" s="809">
        <v>39615</v>
      </c>
      <c r="AH69" s="809">
        <v>39615</v>
      </c>
      <c r="AI69" s="809">
        <v>39615</v>
      </c>
      <c r="AJ69" s="810">
        <v>39615</v>
      </c>
      <c r="AK69" s="808">
        <v>13582</v>
      </c>
      <c r="AL69" s="809">
        <v>13582</v>
      </c>
      <c r="AM69" s="809">
        <v>13582</v>
      </c>
      <c r="AN69" s="809">
        <v>13582</v>
      </c>
      <c r="AO69" s="810">
        <v>13582</v>
      </c>
      <c r="AP69" s="797" t="s">
        <v>517</v>
      </c>
      <c r="AQ69" s="798"/>
      <c r="AR69" s="798"/>
      <c r="AS69" s="798"/>
      <c r="AT69" s="799"/>
      <c r="AU69" s="797" t="s">
        <v>517</v>
      </c>
      <c r="AV69" s="798"/>
      <c r="AW69" s="798"/>
      <c r="AX69" s="798"/>
      <c r="AY69" s="799"/>
      <c r="AZ69" s="800"/>
      <c r="BA69" s="800"/>
      <c r="BB69" s="800"/>
      <c r="BC69" s="800"/>
      <c r="BD69" s="801"/>
      <c r="BE69" s="261"/>
      <c r="BF69" s="261"/>
      <c r="BG69" s="261"/>
      <c r="BH69" s="261"/>
      <c r="BI69" s="261"/>
      <c r="BJ69" s="261"/>
      <c r="BK69" s="261"/>
      <c r="BL69" s="261"/>
      <c r="BM69" s="261"/>
      <c r="BN69" s="261"/>
      <c r="BO69" s="261"/>
      <c r="BP69" s="261"/>
      <c r="BQ69" s="258">
        <v>63</v>
      </c>
      <c r="BR69" s="263"/>
      <c r="BS69" s="963"/>
      <c r="BT69" s="964"/>
      <c r="BU69" s="964"/>
      <c r="BV69" s="964"/>
      <c r="BW69" s="964"/>
      <c r="BX69" s="964"/>
      <c r="BY69" s="964"/>
      <c r="BZ69" s="964"/>
      <c r="CA69" s="964"/>
      <c r="CB69" s="964"/>
      <c r="CC69" s="964"/>
      <c r="CD69" s="964"/>
      <c r="CE69" s="964"/>
      <c r="CF69" s="964"/>
      <c r="CG69" s="965"/>
      <c r="CH69" s="960"/>
      <c r="CI69" s="961"/>
      <c r="CJ69" s="961"/>
      <c r="CK69" s="961"/>
      <c r="CL69" s="962"/>
      <c r="CM69" s="960"/>
      <c r="CN69" s="961"/>
      <c r="CO69" s="961"/>
      <c r="CP69" s="961"/>
      <c r="CQ69" s="962"/>
      <c r="CR69" s="960"/>
      <c r="CS69" s="961"/>
      <c r="CT69" s="961"/>
      <c r="CU69" s="961"/>
      <c r="CV69" s="962"/>
      <c r="CW69" s="960"/>
      <c r="CX69" s="961"/>
      <c r="CY69" s="961"/>
      <c r="CZ69" s="961"/>
      <c r="DA69" s="962"/>
      <c r="DB69" s="960"/>
      <c r="DC69" s="961"/>
      <c r="DD69" s="961"/>
      <c r="DE69" s="961"/>
      <c r="DF69" s="962"/>
      <c r="DG69" s="960"/>
      <c r="DH69" s="961"/>
      <c r="DI69" s="961"/>
      <c r="DJ69" s="961"/>
      <c r="DK69" s="962"/>
      <c r="DL69" s="960"/>
      <c r="DM69" s="961"/>
      <c r="DN69" s="961"/>
      <c r="DO69" s="961"/>
      <c r="DP69" s="962"/>
      <c r="DQ69" s="960"/>
      <c r="DR69" s="961"/>
      <c r="DS69" s="961"/>
      <c r="DT69" s="961"/>
      <c r="DU69" s="962"/>
      <c r="DV69" s="957"/>
      <c r="DW69" s="958"/>
      <c r="DX69" s="958"/>
      <c r="DY69" s="958"/>
      <c r="DZ69" s="959"/>
      <c r="EA69" s="242"/>
    </row>
    <row r="70" spans="1:131" s="243" customFormat="1" ht="26.25" customHeight="1" x14ac:dyDescent="0.15">
      <c r="A70" s="257">
        <v>3</v>
      </c>
      <c r="B70" s="968" t="s">
        <v>591</v>
      </c>
      <c r="C70" s="969"/>
      <c r="D70" s="969"/>
      <c r="E70" s="969"/>
      <c r="F70" s="969"/>
      <c r="G70" s="969"/>
      <c r="H70" s="969"/>
      <c r="I70" s="969"/>
      <c r="J70" s="969"/>
      <c r="K70" s="969"/>
      <c r="L70" s="969"/>
      <c r="M70" s="969"/>
      <c r="N70" s="969"/>
      <c r="O70" s="969"/>
      <c r="P70" s="970"/>
      <c r="Q70" s="971">
        <v>5713</v>
      </c>
      <c r="R70" s="931"/>
      <c r="S70" s="931"/>
      <c r="T70" s="931"/>
      <c r="U70" s="928"/>
      <c r="V70" s="930">
        <v>5295</v>
      </c>
      <c r="W70" s="931"/>
      <c r="X70" s="931"/>
      <c r="Y70" s="931"/>
      <c r="Z70" s="928"/>
      <c r="AA70" s="930">
        <v>418</v>
      </c>
      <c r="AB70" s="931"/>
      <c r="AC70" s="931"/>
      <c r="AD70" s="931"/>
      <c r="AE70" s="928"/>
      <c r="AF70" s="930">
        <v>418</v>
      </c>
      <c r="AG70" s="931"/>
      <c r="AH70" s="931"/>
      <c r="AI70" s="931"/>
      <c r="AJ70" s="928"/>
      <c r="AK70" s="930">
        <v>1100</v>
      </c>
      <c r="AL70" s="931"/>
      <c r="AM70" s="931"/>
      <c r="AN70" s="931"/>
      <c r="AO70" s="928"/>
      <c r="AP70" s="930" t="s">
        <v>600</v>
      </c>
      <c r="AQ70" s="931"/>
      <c r="AR70" s="931"/>
      <c r="AS70" s="931"/>
      <c r="AT70" s="928"/>
      <c r="AU70" s="930" t="s">
        <v>600</v>
      </c>
      <c r="AV70" s="931"/>
      <c r="AW70" s="931"/>
      <c r="AX70" s="931"/>
      <c r="AY70" s="928"/>
      <c r="AZ70" s="966"/>
      <c r="BA70" s="966"/>
      <c r="BB70" s="966"/>
      <c r="BC70" s="966"/>
      <c r="BD70" s="967"/>
      <c r="BE70" s="261"/>
      <c r="BF70" s="261"/>
      <c r="BG70" s="261"/>
      <c r="BH70" s="261"/>
      <c r="BI70" s="261"/>
      <c r="BJ70" s="261"/>
      <c r="BK70" s="261"/>
      <c r="BL70" s="261"/>
      <c r="BM70" s="261"/>
      <c r="BN70" s="261"/>
      <c r="BO70" s="261"/>
      <c r="BP70" s="261"/>
      <c r="BQ70" s="258">
        <v>64</v>
      </c>
      <c r="BR70" s="263"/>
      <c r="BS70" s="963"/>
      <c r="BT70" s="964"/>
      <c r="BU70" s="964"/>
      <c r="BV70" s="964"/>
      <c r="BW70" s="964"/>
      <c r="BX70" s="964"/>
      <c r="BY70" s="964"/>
      <c r="BZ70" s="964"/>
      <c r="CA70" s="964"/>
      <c r="CB70" s="964"/>
      <c r="CC70" s="964"/>
      <c r="CD70" s="964"/>
      <c r="CE70" s="964"/>
      <c r="CF70" s="964"/>
      <c r="CG70" s="965"/>
      <c r="CH70" s="960"/>
      <c r="CI70" s="961"/>
      <c r="CJ70" s="961"/>
      <c r="CK70" s="961"/>
      <c r="CL70" s="962"/>
      <c r="CM70" s="960"/>
      <c r="CN70" s="961"/>
      <c r="CO70" s="961"/>
      <c r="CP70" s="961"/>
      <c r="CQ70" s="962"/>
      <c r="CR70" s="960"/>
      <c r="CS70" s="961"/>
      <c r="CT70" s="961"/>
      <c r="CU70" s="961"/>
      <c r="CV70" s="962"/>
      <c r="CW70" s="960"/>
      <c r="CX70" s="961"/>
      <c r="CY70" s="961"/>
      <c r="CZ70" s="961"/>
      <c r="DA70" s="962"/>
      <c r="DB70" s="960"/>
      <c r="DC70" s="961"/>
      <c r="DD70" s="961"/>
      <c r="DE70" s="961"/>
      <c r="DF70" s="962"/>
      <c r="DG70" s="960"/>
      <c r="DH70" s="961"/>
      <c r="DI70" s="961"/>
      <c r="DJ70" s="961"/>
      <c r="DK70" s="962"/>
      <c r="DL70" s="960"/>
      <c r="DM70" s="961"/>
      <c r="DN70" s="961"/>
      <c r="DO70" s="961"/>
      <c r="DP70" s="962"/>
      <c r="DQ70" s="960"/>
      <c r="DR70" s="961"/>
      <c r="DS70" s="961"/>
      <c r="DT70" s="961"/>
      <c r="DU70" s="962"/>
      <c r="DV70" s="957"/>
      <c r="DW70" s="958"/>
      <c r="DX70" s="958"/>
      <c r="DY70" s="958"/>
      <c r="DZ70" s="959"/>
      <c r="EA70" s="242"/>
    </row>
    <row r="71" spans="1:131" s="243" customFormat="1" ht="26.25" customHeight="1" x14ac:dyDescent="0.15">
      <c r="A71" s="257">
        <v>4</v>
      </c>
      <c r="B71" s="968" t="s">
        <v>590</v>
      </c>
      <c r="C71" s="969"/>
      <c r="D71" s="969"/>
      <c r="E71" s="969"/>
      <c r="F71" s="969"/>
      <c r="G71" s="969"/>
      <c r="H71" s="969"/>
      <c r="I71" s="969"/>
      <c r="J71" s="969"/>
      <c r="K71" s="969"/>
      <c r="L71" s="969"/>
      <c r="M71" s="969"/>
      <c r="N71" s="969"/>
      <c r="O71" s="969"/>
      <c r="P71" s="970"/>
      <c r="Q71" s="971">
        <v>4</v>
      </c>
      <c r="R71" s="931"/>
      <c r="S71" s="931"/>
      <c r="T71" s="931"/>
      <c r="U71" s="928"/>
      <c r="V71" s="930">
        <v>3</v>
      </c>
      <c r="W71" s="931"/>
      <c r="X71" s="931"/>
      <c r="Y71" s="931"/>
      <c r="Z71" s="928"/>
      <c r="AA71" s="930">
        <v>1</v>
      </c>
      <c r="AB71" s="931"/>
      <c r="AC71" s="931"/>
      <c r="AD71" s="931"/>
      <c r="AE71" s="928"/>
      <c r="AF71" s="930">
        <v>1</v>
      </c>
      <c r="AG71" s="931"/>
      <c r="AH71" s="931"/>
      <c r="AI71" s="931"/>
      <c r="AJ71" s="928"/>
      <c r="AK71" s="930" t="s">
        <v>600</v>
      </c>
      <c r="AL71" s="931"/>
      <c r="AM71" s="931"/>
      <c r="AN71" s="931"/>
      <c r="AO71" s="928"/>
      <c r="AP71" s="930" t="s">
        <v>600</v>
      </c>
      <c r="AQ71" s="931"/>
      <c r="AR71" s="931"/>
      <c r="AS71" s="931"/>
      <c r="AT71" s="928"/>
      <c r="AU71" s="930" t="s">
        <v>600</v>
      </c>
      <c r="AV71" s="931"/>
      <c r="AW71" s="931"/>
      <c r="AX71" s="931"/>
      <c r="AY71" s="928"/>
      <c r="AZ71" s="966"/>
      <c r="BA71" s="966"/>
      <c r="BB71" s="966"/>
      <c r="BC71" s="966"/>
      <c r="BD71" s="967"/>
      <c r="BE71" s="261"/>
      <c r="BF71" s="261"/>
      <c r="BG71" s="261"/>
      <c r="BH71" s="261"/>
      <c r="BI71" s="261"/>
      <c r="BJ71" s="261"/>
      <c r="BK71" s="261"/>
      <c r="BL71" s="261"/>
      <c r="BM71" s="261"/>
      <c r="BN71" s="261"/>
      <c r="BO71" s="261"/>
      <c r="BP71" s="261"/>
      <c r="BQ71" s="258">
        <v>65</v>
      </c>
      <c r="BR71" s="263"/>
      <c r="BS71" s="963"/>
      <c r="BT71" s="964"/>
      <c r="BU71" s="964"/>
      <c r="BV71" s="964"/>
      <c r="BW71" s="964"/>
      <c r="BX71" s="964"/>
      <c r="BY71" s="964"/>
      <c r="BZ71" s="964"/>
      <c r="CA71" s="964"/>
      <c r="CB71" s="964"/>
      <c r="CC71" s="964"/>
      <c r="CD71" s="964"/>
      <c r="CE71" s="964"/>
      <c r="CF71" s="964"/>
      <c r="CG71" s="965"/>
      <c r="CH71" s="960"/>
      <c r="CI71" s="961"/>
      <c r="CJ71" s="961"/>
      <c r="CK71" s="961"/>
      <c r="CL71" s="962"/>
      <c r="CM71" s="960"/>
      <c r="CN71" s="961"/>
      <c r="CO71" s="961"/>
      <c r="CP71" s="961"/>
      <c r="CQ71" s="962"/>
      <c r="CR71" s="960"/>
      <c r="CS71" s="961"/>
      <c r="CT71" s="961"/>
      <c r="CU71" s="961"/>
      <c r="CV71" s="962"/>
      <c r="CW71" s="960"/>
      <c r="CX71" s="961"/>
      <c r="CY71" s="961"/>
      <c r="CZ71" s="961"/>
      <c r="DA71" s="962"/>
      <c r="DB71" s="960"/>
      <c r="DC71" s="961"/>
      <c r="DD71" s="961"/>
      <c r="DE71" s="961"/>
      <c r="DF71" s="962"/>
      <c r="DG71" s="960"/>
      <c r="DH71" s="961"/>
      <c r="DI71" s="961"/>
      <c r="DJ71" s="961"/>
      <c r="DK71" s="962"/>
      <c r="DL71" s="960"/>
      <c r="DM71" s="961"/>
      <c r="DN71" s="961"/>
      <c r="DO71" s="961"/>
      <c r="DP71" s="962"/>
      <c r="DQ71" s="960"/>
      <c r="DR71" s="961"/>
      <c r="DS71" s="961"/>
      <c r="DT71" s="961"/>
      <c r="DU71" s="962"/>
      <c r="DV71" s="957"/>
      <c r="DW71" s="958"/>
      <c r="DX71" s="958"/>
      <c r="DY71" s="958"/>
      <c r="DZ71" s="959"/>
      <c r="EA71" s="242"/>
    </row>
    <row r="72" spans="1:131" s="243" customFormat="1" ht="26.25" customHeight="1" x14ac:dyDescent="0.15">
      <c r="A72" s="257">
        <v>5</v>
      </c>
      <c r="B72" s="968" t="s">
        <v>586</v>
      </c>
      <c r="C72" s="969"/>
      <c r="D72" s="969"/>
      <c r="E72" s="969"/>
      <c r="F72" s="969"/>
      <c r="G72" s="969"/>
      <c r="H72" s="969"/>
      <c r="I72" s="969"/>
      <c r="J72" s="969"/>
      <c r="K72" s="969"/>
      <c r="L72" s="969"/>
      <c r="M72" s="969"/>
      <c r="N72" s="969"/>
      <c r="O72" s="969"/>
      <c r="P72" s="970"/>
      <c r="Q72" s="972">
        <v>344</v>
      </c>
      <c r="R72" s="929"/>
      <c r="S72" s="929"/>
      <c r="T72" s="929"/>
      <c r="U72" s="929"/>
      <c r="V72" s="929">
        <v>330</v>
      </c>
      <c r="W72" s="929"/>
      <c r="X72" s="929"/>
      <c r="Y72" s="929"/>
      <c r="Z72" s="929"/>
      <c r="AA72" s="929">
        <v>14</v>
      </c>
      <c r="AB72" s="929"/>
      <c r="AC72" s="929"/>
      <c r="AD72" s="929"/>
      <c r="AE72" s="929"/>
      <c r="AF72" s="929">
        <v>14</v>
      </c>
      <c r="AG72" s="929"/>
      <c r="AH72" s="929"/>
      <c r="AI72" s="929"/>
      <c r="AJ72" s="929"/>
      <c r="AK72" s="929" t="s">
        <v>600</v>
      </c>
      <c r="AL72" s="929"/>
      <c r="AM72" s="929"/>
      <c r="AN72" s="929"/>
      <c r="AO72" s="929"/>
      <c r="AP72" s="929" t="s">
        <v>600</v>
      </c>
      <c r="AQ72" s="929"/>
      <c r="AR72" s="929"/>
      <c r="AS72" s="929"/>
      <c r="AT72" s="929"/>
      <c r="AU72" s="929" t="s">
        <v>600</v>
      </c>
      <c r="AV72" s="929"/>
      <c r="AW72" s="929"/>
      <c r="AX72" s="929"/>
      <c r="AY72" s="929"/>
      <c r="AZ72" s="966"/>
      <c r="BA72" s="966"/>
      <c r="BB72" s="966"/>
      <c r="BC72" s="966"/>
      <c r="BD72" s="967"/>
      <c r="BE72" s="261"/>
      <c r="BF72" s="261"/>
      <c r="BG72" s="261"/>
      <c r="BH72" s="261"/>
      <c r="BI72" s="261"/>
      <c r="BJ72" s="261"/>
      <c r="BK72" s="261"/>
      <c r="BL72" s="261"/>
      <c r="BM72" s="261"/>
      <c r="BN72" s="261"/>
      <c r="BO72" s="261"/>
      <c r="BP72" s="261"/>
      <c r="BQ72" s="258">
        <v>66</v>
      </c>
      <c r="BR72" s="263"/>
      <c r="BS72" s="963"/>
      <c r="BT72" s="964"/>
      <c r="BU72" s="964"/>
      <c r="BV72" s="964"/>
      <c r="BW72" s="964"/>
      <c r="BX72" s="964"/>
      <c r="BY72" s="964"/>
      <c r="BZ72" s="964"/>
      <c r="CA72" s="964"/>
      <c r="CB72" s="964"/>
      <c r="CC72" s="964"/>
      <c r="CD72" s="964"/>
      <c r="CE72" s="964"/>
      <c r="CF72" s="964"/>
      <c r="CG72" s="965"/>
      <c r="CH72" s="960"/>
      <c r="CI72" s="961"/>
      <c r="CJ72" s="961"/>
      <c r="CK72" s="961"/>
      <c r="CL72" s="962"/>
      <c r="CM72" s="960"/>
      <c r="CN72" s="961"/>
      <c r="CO72" s="961"/>
      <c r="CP72" s="961"/>
      <c r="CQ72" s="962"/>
      <c r="CR72" s="960"/>
      <c r="CS72" s="961"/>
      <c r="CT72" s="961"/>
      <c r="CU72" s="961"/>
      <c r="CV72" s="962"/>
      <c r="CW72" s="960"/>
      <c r="CX72" s="961"/>
      <c r="CY72" s="961"/>
      <c r="CZ72" s="961"/>
      <c r="DA72" s="962"/>
      <c r="DB72" s="960"/>
      <c r="DC72" s="961"/>
      <c r="DD72" s="961"/>
      <c r="DE72" s="961"/>
      <c r="DF72" s="962"/>
      <c r="DG72" s="960"/>
      <c r="DH72" s="961"/>
      <c r="DI72" s="961"/>
      <c r="DJ72" s="961"/>
      <c r="DK72" s="962"/>
      <c r="DL72" s="960"/>
      <c r="DM72" s="961"/>
      <c r="DN72" s="961"/>
      <c r="DO72" s="961"/>
      <c r="DP72" s="962"/>
      <c r="DQ72" s="960"/>
      <c r="DR72" s="961"/>
      <c r="DS72" s="961"/>
      <c r="DT72" s="961"/>
      <c r="DU72" s="962"/>
      <c r="DV72" s="957"/>
      <c r="DW72" s="958"/>
      <c r="DX72" s="958"/>
      <c r="DY72" s="958"/>
      <c r="DZ72" s="959"/>
      <c r="EA72" s="242"/>
    </row>
    <row r="73" spans="1:131" s="243" customFormat="1" ht="26.25" customHeight="1" x14ac:dyDescent="0.15">
      <c r="A73" s="257">
        <v>6</v>
      </c>
      <c r="B73" s="968" t="s">
        <v>585</v>
      </c>
      <c r="C73" s="969"/>
      <c r="D73" s="969"/>
      <c r="E73" s="969"/>
      <c r="F73" s="969"/>
      <c r="G73" s="969"/>
      <c r="H73" s="969"/>
      <c r="I73" s="969"/>
      <c r="J73" s="969"/>
      <c r="K73" s="969"/>
      <c r="L73" s="969"/>
      <c r="M73" s="969"/>
      <c r="N73" s="969"/>
      <c r="O73" s="969"/>
      <c r="P73" s="970"/>
      <c r="Q73" s="972">
        <v>10980</v>
      </c>
      <c r="R73" s="929"/>
      <c r="S73" s="929"/>
      <c r="T73" s="929"/>
      <c r="U73" s="929"/>
      <c r="V73" s="929">
        <v>10267</v>
      </c>
      <c r="W73" s="929"/>
      <c r="X73" s="929"/>
      <c r="Y73" s="929"/>
      <c r="Z73" s="929"/>
      <c r="AA73" s="929">
        <v>713</v>
      </c>
      <c r="AB73" s="929"/>
      <c r="AC73" s="929"/>
      <c r="AD73" s="929"/>
      <c r="AE73" s="929"/>
      <c r="AF73" s="929">
        <v>713</v>
      </c>
      <c r="AG73" s="929"/>
      <c r="AH73" s="929"/>
      <c r="AI73" s="929"/>
      <c r="AJ73" s="929"/>
      <c r="AK73" s="929" t="s">
        <v>600</v>
      </c>
      <c r="AL73" s="929"/>
      <c r="AM73" s="929"/>
      <c r="AN73" s="929"/>
      <c r="AO73" s="929"/>
      <c r="AP73" s="929">
        <v>2124</v>
      </c>
      <c r="AQ73" s="929"/>
      <c r="AR73" s="929"/>
      <c r="AS73" s="929"/>
      <c r="AT73" s="929"/>
      <c r="AU73" s="929">
        <v>93</v>
      </c>
      <c r="AV73" s="929"/>
      <c r="AW73" s="929"/>
      <c r="AX73" s="929"/>
      <c r="AY73" s="929"/>
      <c r="AZ73" s="966"/>
      <c r="BA73" s="966"/>
      <c r="BB73" s="966"/>
      <c r="BC73" s="966"/>
      <c r="BD73" s="967"/>
      <c r="BE73" s="261"/>
      <c r="BF73" s="261"/>
      <c r="BG73" s="261"/>
      <c r="BH73" s="261"/>
      <c r="BI73" s="261"/>
      <c r="BJ73" s="261"/>
      <c r="BK73" s="261"/>
      <c r="BL73" s="261"/>
      <c r="BM73" s="261"/>
      <c r="BN73" s="261"/>
      <c r="BO73" s="261"/>
      <c r="BP73" s="261"/>
      <c r="BQ73" s="258">
        <v>67</v>
      </c>
      <c r="BR73" s="263"/>
      <c r="BS73" s="963"/>
      <c r="BT73" s="964"/>
      <c r="BU73" s="964"/>
      <c r="BV73" s="964"/>
      <c r="BW73" s="964"/>
      <c r="BX73" s="964"/>
      <c r="BY73" s="964"/>
      <c r="BZ73" s="964"/>
      <c r="CA73" s="964"/>
      <c r="CB73" s="964"/>
      <c r="CC73" s="964"/>
      <c r="CD73" s="964"/>
      <c r="CE73" s="964"/>
      <c r="CF73" s="964"/>
      <c r="CG73" s="965"/>
      <c r="CH73" s="960"/>
      <c r="CI73" s="961"/>
      <c r="CJ73" s="961"/>
      <c r="CK73" s="961"/>
      <c r="CL73" s="962"/>
      <c r="CM73" s="960"/>
      <c r="CN73" s="961"/>
      <c r="CO73" s="961"/>
      <c r="CP73" s="961"/>
      <c r="CQ73" s="962"/>
      <c r="CR73" s="960"/>
      <c r="CS73" s="961"/>
      <c r="CT73" s="961"/>
      <c r="CU73" s="961"/>
      <c r="CV73" s="962"/>
      <c r="CW73" s="960"/>
      <c r="CX73" s="961"/>
      <c r="CY73" s="961"/>
      <c r="CZ73" s="961"/>
      <c r="DA73" s="962"/>
      <c r="DB73" s="960"/>
      <c r="DC73" s="961"/>
      <c r="DD73" s="961"/>
      <c r="DE73" s="961"/>
      <c r="DF73" s="962"/>
      <c r="DG73" s="960"/>
      <c r="DH73" s="961"/>
      <c r="DI73" s="961"/>
      <c r="DJ73" s="961"/>
      <c r="DK73" s="962"/>
      <c r="DL73" s="960"/>
      <c r="DM73" s="961"/>
      <c r="DN73" s="961"/>
      <c r="DO73" s="961"/>
      <c r="DP73" s="962"/>
      <c r="DQ73" s="960"/>
      <c r="DR73" s="961"/>
      <c r="DS73" s="961"/>
      <c r="DT73" s="961"/>
      <c r="DU73" s="962"/>
      <c r="DV73" s="957"/>
      <c r="DW73" s="958"/>
      <c r="DX73" s="958"/>
      <c r="DY73" s="958"/>
      <c r="DZ73" s="959"/>
      <c r="EA73" s="242"/>
    </row>
    <row r="74" spans="1:131" s="243" customFormat="1" ht="26.25" customHeight="1" x14ac:dyDescent="0.15">
      <c r="A74" s="257">
        <v>7</v>
      </c>
      <c r="B74" s="968" t="s">
        <v>588</v>
      </c>
      <c r="C74" s="969"/>
      <c r="D74" s="969"/>
      <c r="E74" s="969"/>
      <c r="F74" s="969"/>
      <c r="G74" s="969"/>
      <c r="H74" s="969"/>
      <c r="I74" s="969"/>
      <c r="J74" s="969"/>
      <c r="K74" s="969"/>
      <c r="L74" s="969"/>
      <c r="M74" s="969"/>
      <c r="N74" s="969"/>
      <c r="O74" s="969"/>
      <c r="P74" s="970"/>
      <c r="Q74" s="972">
        <v>859</v>
      </c>
      <c r="R74" s="929"/>
      <c r="S74" s="929"/>
      <c r="T74" s="929"/>
      <c r="U74" s="929"/>
      <c r="V74" s="929">
        <v>837</v>
      </c>
      <c r="W74" s="929"/>
      <c r="X74" s="929"/>
      <c r="Y74" s="929"/>
      <c r="Z74" s="929"/>
      <c r="AA74" s="929">
        <v>22</v>
      </c>
      <c r="AB74" s="929"/>
      <c r="AC74" s="929"/>
      <c r="AD74" s="929"/>
      <c r="AE74" s="929"/>
      <c r="AF74" s="929">
        <v>22</v>
      </c>
      <c r="AG74" s="929"/>
      <c r="AH74" s="929"/>
      <c r="AI74" s="929"/>
      <c r="AJ74" s="929"/>
      <c r="AK74" s="929">
        <v>23</v>
      </c>
      <c r="AL74" s="929"/>
      <c r="AM74" s="929"/>
      <c r="AN74" s="929"/>
      <c r="AO74" s="929"/>
      <c r="AP74" s="929" t="s">
        <v>600</v>
      </c>
      <c r="AQ74" s="929"/>
      <c r="AR74" s="929"/>
      <c r="AS74" s="929"/>
      <c r="AT74" s="929"/>
      <c r="AU74" s="929" t="s">
        <v>600</v>
      </c>
      <c r="AV74" s="929"/>
      <c r="AW74" s="929"/>
      <c r="AX74" s="929"/>
      <c r="AY74" s="929"/>
      <c r="AZ74" s="966"/>
      <c r="BA74" s="966"/>
      <c r="BB74" s="966"/>
      <c r="BC74" s="966"/>
      <c r="BD74" s="967"/>
      <c r="BE74" s="261"/>
      <c r="BF74" s="261"/>
      <c r="BG74" s="261"/>
      <c r="BH74" s="261"/>
      <c r="BI74" s="261"/>
      <c r="BJ74" s="261"/>
      <c r="BK74" s="261"/>
      <c r="BL74" s="261"/>
      <c r="BM74" s="261"/>
      <c r="BN74" s="261"/>
      <c r="BO74" s="261"/>
      <c r="BP74" s="261"/>
      <c r="BQ74" s="258">
        <v>68</v>
      </c>
      <c r="BR74" s="263"/>
      <c r="BS74" s="963"/>
      <c r="BT74" s="964"/>
      <c r="BU74" s="964"/>
      <c r="BV74" s="964"/>
      <c r="BW74" s="964"/>
      <c r="BX74" s="964"/>
      <c r="BY74" s="964"/>
      <c r="BZ74" s="964"/>
      <c r="CA74" s="964"/>
      <c r="CB74" s="964"/>
      <c r="CC74" s="964"/>
      <c r="CD74" s="964"/>
      <c r="CE74" s="964"/>
      <c r="CF74" s="964"/>
      <c r="CG74" s="965"/>
      <c r="CH74" s="960"/>
      <c r="CI74" s="961"/>
      <c r="CJ74" s="961"/>
      <c r="CK74" s="961"/>
      <c r="CL74" s="962"/>
      <c r="CM74" s="960"/>
      <c r="CN74" s="961"/>
      <c r="CO74" s="961"/>
      <c r="CP74" s="961"/>
      <c r="CQ74" s="962"/>
      <c r="CR74" s="960"/>
      <c r="CS74" s="961"/>
      <c r="CT74" s="961"/>
      <c r="CU74" s="961"/>
      <c r="CV74" s="962"/>
      <c r="CW74" s="960"/>
      <c r="CX74" s="961"/>
      <c r="CY74" s="961"/>
      <c r="CZ74" s="961"/>
      <c r="DA74" s="962"/>
      <c r="DB74" s="960"/>
      <c r="DC74" s="961"/>
      <c r="DD74" s="961"/>
      <c r="DE74" s="961"/>
      <c r="DF74" s="962"/>
      <c r="DG74" s="960"/>
      <c r="DH74" s="961"/>
      <c r="DI74" s="961"/>
      <c r="DJ74" s="961"/>
      <c r="DK74" s="962"/>
      <c r="DL74" s="960"/>
      <c r="DM74" s="961"/>
      <c r="DN74" s="961"/>
      <c r="DO74" s="961"/>
      <c r="DP74" s="962"/>
      <c r="DQ74" s="960"/>
      <c r="DR74" s="961"/>
      <c r="DS74" s="961"/>
      <c r="DT74" s="961"/>
      <c r="DU74" s="962"/>
      <c r="DV74" s="957"/>
      <c r="DW74" s="958"/>
      <c r="DX74" s="958"/>
      <c r="DY74" s="958"/>
      <c r="DZ74" s="959"/>
      <c r="EA74" s="242"/>
    </row>
    <row r="75" spans="1:131" s="243" customFormat="1" ht="26.25" customHeight="1" x14ac:dyDescent="0.15">
      <c r="A75" s="257">
        <v>8</v>
      </c>
      <c r="B75" s="968" t="s">
        <v>589</v>
      </c>
      <c r="C75" s="969"/>
      <c r="D75" s="969"/>
      <c r="E75" s="969"/>
      <c r="F75" s="969"/>
      <c r="G75" s="969"/>
      <c r="H75" s="969"/>
      <c r="I75" s="969"/>
      <c r="J75" s="969"/>
      <c r="K75" s="969"/>
      <c r="L75" s="969"/>
      <c r="M75" s="969"/>
      <c r="N75" s="969"/>
      <c r="O75" s="969"/>
      <c r="P75" s="970"/>
      <c r="Q75" s="971">
        <v>299</v>
      </c>
      <c r="R75" s="931"/>
      <c r="S75" s="931"/>
      <c r="T75" s="931"/>
      <c r="U75" s="928"/>
      <c r="V75" s="930">
        <v>244</v>
      </c>
      <c r="W75" s="931"/>
      <c r="X75" s="931"/>
      <c r="Y75" s="931"/>
      <c r="Z75" s="928"/>
      <c r="AA75" s="930">
        <v>55</v>
      </c>
      <c r="AB75" s="931"/>
      <c r="AC75" s="931"/>
      <c r="AD75" s="931"/>
      <c r="AE75" s="928"/>
      <c r="AF75" s="930">
        <v>55</v>
      </c>
      <c r="AG75" s="931"/>
      <c r="AH75" s="931"/>
      <c r="AI75" s="931"/>
      <c r="AJ75" s="928"/>
      <c r="AK75" s="930" t="s">
        <v>600</v>
      </c>
      <c r="AL75" s="931"/>
      <c r="AM75" s="931"/>
      <c r="AN75" s="931"/>
      <c r="AO75" s="928"/>
      <c r="AP75" s="930" t="s">
        <v>600</v>
      </c>
      <c r="AQ75" s="931"/>
      <c r="AR75" s="931"/>
      <c r="AS75" s="931"/>
      <c r="AT75" s="928"/>
      <c r="AU75" s="930" t="s">
        <v>600</v>
      </c>
      <c r="AV75" s="931"/>
      <c r="AW75" s="931"/>
      <c r="AX75" s="931"/>
      <c r="AY75" s="928"/>
      <c r="AZ75" s="966"/>
      <c r="BA75" s="966"/>
      <c r="BB75" s="966"/>
      <c r="BC75" s="966"/>
      <c r="BD75" s="967"/>
      <c r="BE75" s="261"/>
      <c r="BF75" s="261"/>
      <c r="BG75" s="261"/>
      <c r="BH75" s="261"/>
      <c r="BI75" s="261"/>
      <c r="BJ75" s="261"/>
      <c r="BK75" s="261"/>
      <c r="BL75" s="261"/>
      <c r="BM75" s="261"/>
      <c r="BN75" s="261"/>
      <c r="BO75" s="261"/>
      <c r="BP75" s="261"/>
      <c r="BQ75" s="258">
        <v>69</v>
      </c>
      <c r="BR75" s="263"/>
      <c r="BS75" s="963"/>
      <c r="BT75" s="964"/>
      <c r="BU75" s="964"/>
      <c r="BV75" s="964"/>
      <c r="BW75" s="964"/>
      <c r="BX75" s="964"/>
      <c r="BY75" s="964"/>
      <c r="BZ75" s="964"/>
      <c r="CA75" s="964"/>
      <c r="CB75" s="964"/>
      <c r="CC75" s="964"/>
      <c r="CD75" s="964"/>
      <c r="CE75" s="964"/>
      <c r="CF75" s="964"/>
      <c r="CG75" s="965"/>
      <c r="CH75" s="960"/>
      <c r="CI75" s="961"/>
      <c r="CJ75" s="961"/>
      <c r="CK75" s="961"/>
      <c r="CL75" s="962"/>
      <c r="CM75" s="960"/>
      <c r="CN75" s="961"/>
      <c r="CO75" s="961"/>
      <c r="CP75" s="961"/>
      <c r="CQ75" s="962"/>
      <c r="CR75" s="960"/>
      <c r="CS75" s="961"/>
      <c r="CT75" s="961"/>
      <c r="CU75" s="961"/>
      <c r="CV75" s="962"/>
      <c r="CW75" s="960"/>
      <c r="CX75" s="961"/>
      <c r="CY75" s="961"/>
      <c r="CZ75" s="961"/>
      <c r="DA75" s="962"/>
      <c r="DB75" s="960"/>
      <c r="DC75" s="961"/>
      <c r="DD75" s="961"/>
      <c r="DE75" s="961"/>
      <c r="DF75" s="962"/>
      <c r="DG75" s="960"/>
      <c r="DH75" s="961"/>
      <c r="DI75" s="961"/>
      <c r="DJ75" s="961"/>
      <c r="DK75" s="962"/>
      <c r="DL75" s="960"/>
      <c r="DM75" s="961"/>
      <c r="DN75" s="961"/>
      <c r="DO75" s="961"/>
      <c r="DP75" s="962"/>
      <c r="DQ75" s="960"/>
      <c r="DR75" s="961"/>
      <c r="DS75" s="961"/>
      <c r="DT75" s="961"/>
      <c r="DU75" s="962"/>
      <c r="DV75" s="957"/>
      <c r="DW75" s="958"/>
      <c r="DX75" s="958"/>
      <c r="DY75" s="958"/>
      <c r="DZ75" s="959"/>
      <c r="EA75" s="242"/>
    </row>
    <row r="76" spans="1:131" s="243" customFormat="1" ht="26.25" customHeight="1" x14ac:dyDescent="0.15">
      <c r="A76" s="257">
        <v>9</v>
      </c>
      <c r="B76" s="968" t="s">
        <v>584</v>
      </c>
      <c r="C76" s="969"/>
      <c r="D76" s="969"/>
      <c r="E76" s="969"/>
      <c r="F76" s="969"/>
      <c r="G76" s="969"/>
      <c r="H76" s="969"/>
      <c r="I76" s="969"/>
      <c r="J76" s="969"/>
      <c r="K76" s="969"/>
      <c r="L76" s="969"/>
      <c r="M76" s="969"/>
      <c r="N76" s="969"/>
      <c r="O76" s="969"/>
      <c r="P76" s="970"/>
      <c r="Q76" s="972">
        <v>1765</v>
      </c>
      <c r="R76" s="929"/>
      <c r="S76" s="929"/>
      <c r="T76" s="929"/>
      <c r="U76" s="929"/>
      <c r="V76" s="929">
        <v>1616</v>
      </c>
      <c r="W76" s="929"/>
      <c r="X76" s="929"/>
      <c r="Y76" s="929"/>
      <c r="Z76" s="929"/>
      <c r="AA76" s="929">
        <v>149</v>
      </c>
      <c r="AB76" s="929"/>
      <c r="AC76" s="929"/>
      <c r="AD76" s="929"/>
      <c r="AE76" s="929"/>
      <c r="AF76" s="929">
        <v>149</v>
      </c>
      <c r="AG76" s="929"/>
      <c r="AH76" s="929"/>
      <c r="AI76" s="929"/>
      <c r="AJ76" s="929"/>
      <c r="AK76" s="929">
        <v>141</v>
      </c>
      <c r="AL76" s="929"/>
      <c r="AM76" s="929"/>
      <c r="AN76" s="929"/>
      <c r="AO76" s="929"/>
      <c r="AP76" s="929" t="s">
        <v>600</v>
      </c>
      <c r="AQ76" s="929"/>
      <c r="AR76" s="929"/>
      <c r="AS76" s="929"/>
      <c r="AT76" s="929"/>
      <c r="AU76" s="929" t="s">
        <v>600</v>
      </c>
      <c r="AV76" s="929"/>
      <c r="AW76" s="929"/>
      <c r="AX76" s="929"/>
      <c r="AY76" s="929"/>
      <c r="AZ76" s="966"/>
      <c r="BA76" s="966"/>
      <c r="BB76" s="966"/>
      <c r="BC76" s="966"/>
      <c r="BD76" s="967"/>
      <c r="BE76" s="261"/>
      <c r="BF76" s="261"/>
      <c r="BG76" s="261"/>
      <c r="BH76" s="261"/>
      <c r="BI76" s="261"/>
      <c r="BJ76" s="261"/>
      <c r="BK76" s="261"/>
      <c r="BL76" s="261"/>
      <c r="BM76" s="261"/>
      <c r="BN76" s="261"/>
      <c r="BO76" s="261"/>
      <c r="BP76" s="261"/>
      <c r="BQ76" s="258">
        <v>70</v>
      </c>
      <c r="BR76" s="263"/>
      <c r="BS76" s="963"/>
      <c r="BT76" s="964"/>
      <c r="BU76" s="964"/>
      <c r="BV76" s="964"/>
      <c r="BW76" s="964"/>
      <c r="BX76" s="964"/>
      <c r="BY76" s="964"/>
      <c r="BZ76" s="964"/>
      <c r="CA76" s="964"/>
      <c r="CB76" s="964"/>
      <c r="CC76" s="964"/>
      <c r="CD76" s="964"/>
      <c r="CE76" s="964"/>
      <c r="CF76" s="964"/>
      <c r="CG76" s="965"/>
      <c r="CH76" s="960"/>
      <c r="CI76" s="961"/>
      <c r="CJ76" s="961"/>
      <c r="CK76" s="961"/>
      <c r="CL76" s="962"/>
      <c r="CM76" s="960"/>
      <c r="CN76" s="961"/>
      <c r="CO76" s="961"/>
      <c r="CP76" s="961"/>
      <c r="CQ76" s="962"/>
      <c r="CR76" s="960"/>
      <c r="CS76" s="961"/>
      <c r="CT76" s="961"/>
      <c r="CU76" s="961"/>
      <c r="CV76" s="962"/>
      <c r="CW76" s="960"/>
      <c r="CX76" s="961"/>
      <c r="CY76" s="961"/>
      <c r="CZ76" s="961"/>
      <c r="DA76" s="962"/>
      <c r="DB76" s="960"/>
      <c r="DC76" s="961"/>
      <c r="DD76" s="961"/>
      <c r="DE76" s="961"/>
      <c r="DF76" s="962"/>
      <c r="DG76" s="960"/>
      <c r="DH76" s="961"/>
      <c r="DI76" s="961"/>
      <c r="DJ76" s="961"/>
      <c r="DK76" s="962"/>
      <c r="DL76" s="960"/>
      <c r="DM76" s="961"/>
      <c r="DN76" s="961"/>
      <c r="DO76" s="961"/>
      <c r="DP76" s="962"/>
      <c r="DQ76" s="960"/>
      <c r="DR76" s="961"/>
      <c r="DS76" s="961"/>
      <c r="DT76" s="961"/>
      <c r="DU76" s="962"/>
      <c r="DV76" s="957"/>
      <c r="DW76" s="958"/>
      <c r="DX76" s="958"/>
      <c r="DY76" s="958"/>
      <c r="DZ76" s="959"/>
      <c r="EA76" s="242"/>
    </row>
    <row r="77" spans="1:131" s="243" customFormat="1" ht="26.25" customHeight="1" x14ac:dyDescent="0.15">
      <c r="A77" s="257">
        <v>10</v>
      </c>
      <c r="B77" s="968" t="s">
        <v>587</v>
      </c>
      <c r="C77" s="969"/>
      <c r="D77" s="969"/>
      <c r="E77" s="969"/>
      <c r="F77" s="969"/>
      <c r="G77" s="969"/>
      <c r="H77" s="969"/>
      <c r="I77" s="969"/>
      <c r="J77" s="969"/>
      <c r="K77" s="969"/>
      <c r="L77" s="969"/>
      <c r="M77" s="969"/>
      <c r="N77" s="969"/>
      <c r="O77" s="969"/>
      <c r="P77" s="970"/>
      <c r="Q77" s="972">
        <v>10817</v>
      </c>
      <c r="R77" s="929"/>
      <c r="S77" s="929"/>
      <c r="T77" s="929"/>
      <c r="U77" s="929"/>
      <c r="V77" s="929">
        <v>10656</v>
      </c>
      <c r="W77" s="929"/>
      <c r="X77" s="929"/>
      <c r="Y77" s="929"/>
      <c r="Z77" s="929"/>
      <c r="AA77" s="929">
        <v>162</v>
      </c>
      <c r="AB77" s="929"/>
      <c r="AC77" s="929"/>
      <c r="AD77" s="929"/>
      <c r="AE77" s="929"/>
      <c r="AF77" s="929">
        <v>162</v>
      </c>
      <c r="AG77" s="929"/>
      <c r="AH77" s="929"/>
      <c r="AI77" s="929"/>
      <c r="AJ77" s="929"/>
      <c r="AK77" s="929" t="s">
        <v>600</v>
      </c>
      <c r="AL77" s="929"/>
      <c r="AM77" s="929"/>
      <c r="AN77" s="929"/>
      <c r="AO77" s="929"/>
      <c r="AP77" s="929" t="s">
        <v>600</v>
      </c>
      <c r="AQ77" s="929"/>
      <c r="AR77" s="929"/>
      <c r="AS77" s="929"/>
      <c r="AT77" s="929"/>
      <c r="AU77" s="929" t="s">
        <v>600</v>
      </c>
      <c r="AV77" s="929"/>
      <c r="AW77" s="929"/>
      <c r="AX77" s="929"/>
      <c r="AY77" s="929"/>
      <c r="AZ77" s="966"/>
      <c r="BA77" s="966"/>
      <c r="BB77" s="966"/>
      <c r="BC77" s="966"/>
      <c r="BD77" s="967"/>
      <c r="BE77" s="261"/>
      <c r="BF77" s="261"/>
      <c r="BG77" s="261"/>
      <c r="BH77" s="261"/>
      <c r="BI77" s="261"/>
      <c r="BJ77" s="261"/>
      <c r="BK77" s="261"/>
      <c r="BL77" s="261"/>
      <c r="BM77" s="261"/>
      <c r="BN77" s="261"/>
      <c r="BO77" s="261"/>
      <c r="BP77" s="261"/>
      <c r="BQ77" s="258">
        <v>71</v>
      </c>
      <c r="BR77" s="263"/>
      <c r="BS77" s="963"/>
      <c r="BT77" s="964"/>
      <c r="BU77" s="964"/>
      <c r="BV77" s="964"/>
      <c r="BW77" s="964"/>
      <c r="BX77" s="964"/>
      <c r="BY77" s="964"/>
      <c r="BZ77" s="964"/>
      <c r="CA77" s="964"/>
      <c r="CB77" s="964"/>
      <c r="CC77" s="964"/>
      <c r="CD77" s="964"/>
      <c r="CE77" s="964"/>
      <c r="CF77" s="964"/>
      <c r="CG77" s="965"/>
      <c r="CH77" s="960"/>
      <c r="CI77" s="961"/>
      <c r="CJ77" s="961"/>
      <c r="CK77" s="961"/>
      <c r="CL77" s="962"/>
      <c r="CM77" s="960"/>
      <c r="CN77" s="961"/>
      <c r="CO77" s="961"/>
      <c r="CP77" s="961"/>
      <c r="CQ77" s="962"/>
      <c r="CR77" s="960"/>
      <c r="CS77" s="961"/>
      <c r="CT77" s="961"/>
      <c r="CU77" s="961"/>
      <c r="CV77" s="962"/>
      <c r="CW77" s="960"/>
      <c r="CX77" s="961"/>
      <c r="CY77" s="961"/>
      <c r="CZ77" s="961"/>
      <c r="DA77" s="962"/>
      <c r="DB77" s="960"/>
      <c r="DC77" s="961"/>
      <c r="DD77" s="961"/>
      <c r="DE77" s="961"/>
      <c r="DF77" s="962"/>
      <c r="DG77" s="960"/>
      <c r="DH77" s="961"/>
      <c r="DI77" s="961"/>
      <c r="DJ77" s="961"/>
      <c r="DK77" s="962"/>
      <c r="DL77" s="960"/>
      <c r="DM77" s="961"/>
      <c r="DN77" s="961"/>
      <c r="DO77" s="961"/>
      <c r="DP77" s="962"/>
      <c r="DQ77" s="960"/>
      <c r="DR77" s="961"/>
      <c r="DS77" s="961"/>
      <c r="DT77" s="961"/>
      <c r="DU77" s="962"/>
      <c r="DV77" s="957"/>
      <c r="DW77" s="958"/>
      <c r="DX77" s="958"/>
      <c r="DY77" s="958"/>
      <c r="DZ77" s="959"/>
      <c r="EA77" s="242"/>
    </row>
    <row r="78" spans="1:131" s="243" customFormat="1" ht="26.25" customHeight="1" x14ac:dyDescent="0.15">
      <c r="A78" s="257">
        <v>11</v>
      </c>
      <c r="B78" s="968"/>
      <c r="C78" s="969"/>
      <c r="D78" s="969"/>
      <c r="E78" s="969"/>
      <c r="F78" s="969"/>
      <c r="G78" s="969"/>
      <c r="H78" s="969"/>
      <c r="I78" s="969"/>
      <c r="J78" s="969"/>
      <c r="K78" s="969"/>
      <c r="L78" s="969"/>
      <c r="M78" s="969"/>
      <c r="N78" s="969"/>
      <c r="O78" s="969"/>
      <c r="P78" s="970"/>
      <c r="Q78" s="971"/>
      <c r="R78" s="931"/>
      <c r="S78" s="931"/>
      <c r="T78" s="931"/>
      <c r="U78" s="928"/>
      <c r="V78" s="930"/>
      <c r="W78" s="931"/>
      <c r="X78" s="931"/>
      <c r="Y78" s="931"/>
      <c r="Z78" s="928"/>
      <c r="AA78" s="930"/>
      <c r="AB78" s="931"/>
      <c r="AC78" s="931"/>
      <c r="AD78" s="931"/>
      <c r="AE78" s="928"/>
      <c r="AF78" s="930"/>
      <c r="AG78" s="931"/>
      <c r="AH78" s="931"/>
      <c r="AI78" s="931"/>
      <c r="AJ78" s="928"/>
      <c r="AK78" s="930"/>
      <c r="AL78" s="931"/>
      <c r="AM78" s="931"/>
      <c r="AN78" s="931"/>
      <c r="AO78" s="928"/>
      <c r="AP78" s="930"/>
      <c r="AQ78" s="931"/>
      <c r="AR78" s="931"/>
      <c r="AS78" s="931"/>
      <c r="AT78" s="928"/>
      <c r="AU78" s="930"/>
      <c r="AV78" s="931"/>
      <c r="AW78" s="931"/>
      <c r="AX78" s="931"/>
      <c r="AY78" s="928"/>
      <c r="AZ78" s="966"/>
      <c r="BA78" s="966"/>
      <c r="BB78" s="966"/>
      <c r="BC78" s="966"/>
      <c r="BD78" s="967"/>
      <c r="BE78" s="261"/>
      <c r="BF78" s="261"/>
      <c r="BG78" s="261"/>
      <c r="BH78" s="261"/>
      <c r="BI78" s="261"/>
      <c r="BJ78" s="264"/>
      <c r="BK78" s="264"/>
      <c r="BL78" s="264"/>
      <c r="BM78" s="264"/>
      <c r="BN78" s="264"/>
      <c r="BO78" s="261"/>
      <c r="BP78" s="261"/>
      <c r="BQ78" s="258">
        <v>72</v>
      </c>
      <c r="BR78" s="263"/>
      <c r="BS78" s="963"/>
      <c r="BT78" s="964"/>
      <c r="BU78" s="964"/>
      <c r="BV78" s="964"/>
      <c r="BW78" s="964"/>
      <c r="BX78" s="964"/>
      <c r="BY78" s="964"/>
      <c r="BZ78" s="964"/>
      <c r="CA78" s="964"/>
      <c r="CB78" s="964"/>
      <c r="CC78" s="964"/>
      <c r="CD78" s="964"/>
      <c r="CE78" s="964"/>
      <c r="CF78" s="964"/>
      <c r="CG78" s="965"/>
      <c r="CH78" s="960"/>
      <c r="CI78" s="961"/>
      <c r="CJ78" s="961"/>
      <c r="CK78" s="961"/>
      <c r="CL78" s="962"/>
      <c r="CM78" s="960"/>
      <c r="CN78" s="961"/>
      <c r="CO78" s="961"/>
      <c r="CP78" s="961"/>
      <c r="CQ78" s="962"/>
      <c r="CR78" s="960"/>
      <c r="CS78" s="961"/>
      <c r="CT78" s="961"/>
      <c r="CU78" s="961"/>
      <c r="CV78" s="962"/>
      <c r="CW78" s="960"/>
      <c r="CX78" s="961"/>
      <c r="CY78" s="961"/>
      <c r="CZ78" s="961"/>
      <c r="DA78" s="962"/>
      <c r="DB78" s="960"/>
      <c r="DC78" s="961"/>
      <c r="DD78" s="961"/>
      <c r="DE78" s="961"/>
      <c r="DF78" s="962"/>
      <c r="DG78" s="960"/>
      <c r="DH78" s="961"/>
      <c r="DI78" s="961"/>
      <c r="DJ78" s="961"/>
      <c r="DK78" s="962"/>
      <c r="DL78" s="960"/>
      <c r="DM78" s="961"/>
      <c r="DN78" s="961"/>
      <c r="DO78" s="961"/>
      <c r="DP78" s="962"/>
      <c r="DQ78" s="960"/>
      <c r="DR78" s="961"/>
      <c r="DS78" s="961"/>
      <c r="DT78" s="961"/>
      <c r="DU78" s="962"/>
      <c r="DV78" s="957"/>
      <c r="DW78" s="958"/>
      <c r="DX78" s="958"/>
      <c r="DY78" s="958"/>
      <c r="DZ78" s="959"/>
      <c r="EA78" s="242"/>
    </row>
    <row r="79" spans="1:131" s="243" customFormat="1" ht="26.25" customHeight="1" x14ac:dyDescent="0.15">
      <c r="A79" s="257">
        <v>12</v>
      </c>
      <c r="B79" s="968"/>
      <c r="C79" s="969"/>
      <c r="D79" s="969"/>
      <c r="E79" s="969"/>
      <c r="F79" s="969"/>
      <c r="G79" s="969"/>
      <c r="H79" s="969"/>
      <c r="I79" s="969"/>
      <c r="J79" s="969"/>
      <c r="K79" s="969"/>
      <c r="L79" s="969"/>
      <c r="M79" s="969"/>
      <c r="N79" s="969"/>
      <c r="O79" s="969"/>
      <c r="P79" s="970"/>
      <c r="Q79" s="971"/>
      <c r="R79" s="931"/>
      <c r="S79" s="931"/>
      <c r="T79" s="931"/>
      <c r="U79" s="928"/>
      <c r="V79" s="930"/>
      <c r="W79" s="931"/>
      <c r="X79" s="931"/>
      <c r="Y79" s="931"/>
      <c r="Z79" s="928"/>
      <c r="AA79" s="930"/>
      <c r="AB79" s="931"/>
      <c r="AC79" s="931"/>
      <c r="AD79" s="931"/>
      <c r="AE79" s="928"/>
      <c r="AF79" s="930"/>
      <c r="AG79" s="931"/>
      <c r="AH79" s="931"/>
      <c r="AI79" s="931"/>
      <c r="AJ79" s="928"/>
      <c r="AK79" s="930"/>
      <c r="AL79" s="931"/>
      <c r="AM79" s="931"/>
      <c r="AN79" s="931"/>
      <c r="AO79" s="928"/>
      <c r="AP79" s="930"/>
      <c r="AQ79" s="931"/>
      <c r="AR79" s="931"/>
      <c r="AS79" s="931"/>
      <c r="AT79" s="928"/>
      <c r="AU79" s="930"/>
      <c r="AV79" s="931"/>
      <c r="AW79" s="931"/>
      <c r="AX79" s="931"/>
      <c r="AY79" s="928"/>
      <c r="AZ79" s="966"/>
      <c r="BA79" s="966"/>
      <c r="BB79" s="966"/>
      <c r="BC79" s="966"/>
      <c r="BD79" s="967"/>
      <c r="BE79" s="261"/>
      <c r="BF79" s="261"/>
      <c r="BG79" s="261"/>
      <c r="BH79" s="261"/>
      <c r="BI79" s="261"/>
      <c r="BJ79" s="264"/>
      <c r="BK79" s="264"/>
      <c r="BL79" s="264"/>
      <c r="BM79" s="264"/>
      <c r="BN79" s="264"/>
      <c r="BO79" s="261"/>
      <c r="BP79" s="261"/>
      <c r="BQ79" s="258">
        <v>73</v>
      </c>
      <c r="BR79" s="263"/>
      <c r="BS79" s="963"/>
      <c r="BT79" s="964"/>
      <c r="BU79" s="964"/>
      <c r="BV79" s="964"/>
      <c r="BW79" s="964"/>
      <c r="BX79" s="964"/>
      <c r="BY79" s="964"/>
      <c r="BZ79" s="964"/>
      <c r="CA79" s="964"/>
      <c r="CB79" s="964"/>
      <c r="CC79" s="964"/>
      <c r="CD79" s="964"/>
      <c r="CE79" s="964"/>
      <c r="CF79" s="964"/>
      <c r="CG79" s="965"/>
      <c r="CH79" s="960"/>
      <c r="CI79" s="961"/>
      <c r="CJ79" s="961"/>
      <c r="CK79" s="961"/>
      <c r="CL79" s="962"/>
      <c r="CM79" s="960"/>
      <c r="CN79" s="961"/>
      <c r="CO79" s="961"/>
      <c r="CP79" s="961"/>
      <c r="CQ79" s="962"/>
      <c r="CR79" s="960"/>
      <c r="CS79" s="961"/>
      <c r="CT79" s="961"/>
      <c r="CU79" s="961"/>
      <c r="CV79" s="962"/>
      <c r="CW79" s="960"/>
      <c r="CX79" s="961"/>
      <c r="CY79" s="961"/>
      <c r="CZ79" s="961"/>
      <c r="DA79" s="962"/>
      <c r="DB79" s="960"/>
      <c r="DC79" s="961"/>
      <c r="DD79" s="961"/>
      <c r="DE79" s="961"/>
      <c r="DF79" s="962"/>
      <c r="DG79" s="960"/>
      <c r="DH79" s="961"/>
      <c r="DI79" s="961"/>
      <c r="DJ79" s="961"/>
      <c r="DK79" s="962"/>
      <c r="DL79" s="960"/>
      <c r="DM79" s="961"/>
      <c r="DN79" s="961"/>
      <c r="DO79" s="961"/>
      <c r="DP79" s="962"/>
      <c r="DQ79" s="960"/>
      <c r="DR79" s="961"/>
      <c r="DS79" s="961"/>
      <c r="DT79" s="961"/>
      <c r="DU79" s="962"/>
      <c r="DV79" s="957"/>
      <c r="DW79" s="958"/>
      <c r="DX79" s="958"/>
      <c r="DY79" s="958"/>
      <c r="DZ79" s="959"/>
      <c r="EA79" s="242"/>
    </row>
    <row r="80" spans="1:131" s="243" customFormat="1" ht="26.25" customHeight="1" x14ac:dyDescent="0.15">
      <c r="A80" s="257">
        <v>13</v>
      </c>
      <c r="B80" s="968"/>
      <c r="C80" s="969"/>
      <c r="D80" s="969"/>
      <c r="E80" s="969"/>
      <c r="F80" s="969"/>
      <c r="G80" s="969"/>
      <c r="H80" s="969"/>
      <c r="I80" s="969"/>
      <c r="J80" s="969"/>
      <c r="K80" s="969"/>
      <c r="L80" s="969"/>
      <c r="M80" s="969"/>
      <c r="N80" s="969"/>
      <c r="O80" s="969"/>
      <c r="P80" s="970"/>
      <c r="Q80" s="972"/>
      <c r="R80" s="929"/>
      <c r="S80" s="929"/>
      <c r="T80" s="929"/>
      <c r="U80" s="929"/>
      <c r="V80" s="929"/>
      <c r="W80" s="929"/>
      <c r="X80" s="929"/>
      <c r="Y80" s="929"/>
      <c r="Z80" s="929"/>
      <c r="AA80" s="929"/>
      <c r="AB80" s="929"/>
      <c r="AC80" s="929"/>
      <c r="AD80" s="929"/>
      <c r="AE80" s="929"/>
      <c r="AF80" s="929"/>
      <c r="AG80" s="929"/>
      <c r="AH80" s="929"/>
      <c r="AI80" s="929"/>
      <c r="AJ80" s="929"/>
      <c r="AK80" s="929"/>
      <c r="AL80" s="929"/>
      <c r="AM80" s="929"/>
      <c r="AN80" s="929"/>
      <c r="AO80" s="929"/>
      <c r="AP80" s="929"/>
      <c r="AQ80" s="929"/>
      <c r="AR80" s="929"/>
      <c r="AS80" s="929"/>
      <c r="AT80" s="929"/>
      <c r="AU80" s="929"/>
      <c r="AV80" s="929"/>
      <c r="AW80" s="929"/>
      <c r="AX80" s="929"/>
      <c r="AY80" s="929"/>
      <c r="AZ80" s="966"/>
      <c r="BA80" s="966"/>
      <c r="BB80" s="966"/>
      <c r="BC80" s="966"/>
      <c r="BD80" s="967"/>
      <c r="BE80" s="261"/>
      <c r="BF80" s="261"/>
      <c r="BG80" s="261"/>
      <c r="BH80" s="261"/>
      <c r="BI80" s="261"/>
      <c r="BJ80" s="261"/>
      <c r="BK80" s="261"/>
      <c r="BL80" s="261"/>
      <c r="BM80" s="261"/>
      <c r="BN80" s="261"/>
      <c r="BO80" s="261"/>
      <c r="BP80" s="261"/>
      <c r="BQ80" s="258">
        <v>74</v>
      </c>
      <c r="BR80" s="263"/>
      <c r="BS80" s="963"/>
      <c r="BT80" s="964"/>
      <c r="BU80" s="964"/>
      <c r="BV80" s="964"/>
      <c r="BW80" s="964"/>
      <c r="BX80" s="964"/>
      <c r="BY80" s="964"/>
      <c r="BZ80" s="964"/>
      <c r="CA80" s="964"/>
      <c r="CB80" s="964"/>
      <c r="CC80" s="964"/>
      <c r="CD80" s="964"/>
      <c r="CE80" s="964"/>
      <c r="CF80" s="964"/>
      <c r="CG80" s="965"/>
      <c r="CH80" s="960"/>
      <c r="CI80" s="961"/>
      <c r="CJ80" s="961"/>
      <c r="CK80" s="961"/>
      <c r="CL80" s="962"/>
      <c r="CM80" s="960"/>
      <c r="CN80" s="961"/>
      <c r="CO80" s="961"/>
      <c r="CP80" s="961"/>
      <c r="CQ80" s="962"/>
      <c r="CR80" s="960"/>
      <c r="CS80" s="961"/>
      <c r="CT80" s="961"/>
      <c r="CU80" s="961"/>
      <c r="CV80" s="962"/>
      <c r="CW80" s="960"/>
      <c r="CX80" s="961"/>
      <c r="CY80" s="961"/>
      <c r="CZ80" s="961"/>
      <c r="DA80" s="962"/>
      <c r="DB80" s="960"/>
      <c r="DC80" s="961"/>
      <c r="DD80" s="961"/>
      <c r="DE80" s="961"/>
      <c r="DF80" s="962"/>
      <c r="DG80" s="960"/>
      <c r="DH80" s="961"/>
      <c r="DI80" s="961"/>
      <c r="DJ80" s="961"/>
      <c r="DK80" s="962"/>
      <c r="DL80" s="960"/>
      <c r="DM80" s="961"/>
      <c r="DN80" s="961"/>
      <c r="DO80" s="961"/>
      <c r="DP80" s="962"/>
      <c r="DQ80" s="960"/>
      <c r="DR80" s="961"/>
      <c r="DS80" s="961"/>
      <c r="DT80" s="961"/>
      <c r="DU80" s="962"/>
      <c r="DV80" s="957"/>
      <c r="DW80" s="958"/>
      <c r="DX80" s="958"/>
      <c r="DY80" s="958"/>
      <c r="DZ80" s="959"/>
      <c r="EA80" s="242"/>
    </row>
    <row r="81" spans="1:131" s="243" customFormat="1" ht="26.25" customHeight="1" x14ac:dyDescent="0.15">
      <c r="A81" s="257">
        <v>14</v>
      </c>
      <c r="B81" s="968"/>
      <c r="C81" s="969"/>
      <c r="D81" s="969"/>
      <c r="E81" s="969"/>
      <c r="F81" s="969"/>
      <c r="G81" s="969"/>
      <c r="H81" s="969"/>
      <c r="I81" s="969"/>
      <c r="J81" s="969"/>
      <c r="K81" s="969"/>
      <c r="L81" s="969"/>
      <c r="M81" s="969"/>
      <c r="N81" s="969"/>
      <c r="O81" s="969"/>
      <c r="P81" s="970"/>
      <c r="Q81" s="972"/>
      <c r="R81" s="929"/>
      <c r="S81" s="929"/>
      <c r="T81" s="929"/>
      <c r="U81" s="929"/>
      <c r="V81" s="929"/>
      <c r="W81" s="929"/>
      <c r="X81" s="929"/>
      <c r="Y81" s="929"/>
      <c r="Z81" s="929"/>
      <c r="AA81" s="929"/>
      <c r="AB81" s="929"/>
      <c r="AC81" s="929"/>
      <c r="AD81" s="929"/>
      <c r="AE81" s="929"/>
      <c r="AF81" s="929"/>
      <c r="AG81" s="929"/>
      <c r="AH81" s="929"/>
      <c r="AI81" s="929"/>
      <c r="AJ81" s="929"/>
      <c r="AK81" s="929"/>
      <c r="AL81" s="929"/>
      <c r="AM81" s="929"/>
      <c r="AN81" s="929"/>
      <c r="AO81" s="929"/>
      <c r="AP81" s="929"/>
      <c r="AQ81" s="929"/>
      <c r="AR81" s="929"/>
      <c r="AS81" s="929"/>
      <c r="AT81" s="929"/>
      <c r="AU81" s="929"/>
      <c r="AV81" s="929"/>
      <c r="AW81" s="929"/>
      <c r="AX81" s="929"/>
      <c r="AY81" s="929"/>
      <c r="AZ81" s="966"/>
      <c r="BA81" s="966"/>
      <c r="BB81" s="966"/>
      <c r="BC81" s="966"/>
      <c r="BD81" s="967"/>
      <c r="BE81" s="261"/>
      <c r="BF81" s="261"/>
      <c r="BG81" s="261"/>
      <c r="BH81" s="261"/>
      <c r="BI81" s="261"/>
      <c r="BJ81" s="261"/>
      <c r="BK81" s="261"/>
      <c r="BL81" s="261"/>
      <c r="BM81" s="261"/>
      <c r="BN81" s="261"/>
      <c r="BO81" s="261"/>
      <c r="BP81" s="261"/>
      <c r="BQ81" s="258">
        <v>75</v>
      </c>
      <c r="BR81" s="263"/>
      <c r="BS81" s="963"/>
      <c r="BT81" s="964"/>
      <c r="BU81" s="964"/>
      <c r="BV81" s="964"/>
      <c r="BW81" s="964"/>
      <c r="BX81" s="964"/>
      <c r="BY81" s="964"/>
      <c r="BZ81" s="964"/>
      <c r="CA81" s="964"/>
      <c r="CB81" s="964"/>
      <c r="CC81" s="964"/>
      <c r="CD81" s="964"/>
      <c r="CE81" s="964"/>
      <c r="CF81" s="964"/>
      <c r="CG81" s="965"/>
      <c r="CH81" s="960"/>
      <c r="CI81" s="961"/>
      <c r="CJ81" s="961"/>
      <c r="CK81" s="961"/>
      <c r="CL81" s="962"/>
      <c r="CM81" s="960"/>
      <c r="CN81" s="961"/>
      <c r="CO81" s="961"/>
      <c r="CP81" s="961"/>
      <c r="CQ81" s="962"/>
      <c r="CR81" s="960"/>
      <c r="CS81" s="961"/>
      <c r="CT81" s="961"/>
      <c r="CU81" s="961"/>
      <c r="CV81" s="962"/>
      <c r="CW81" s="960"/>
      <c r="CX81" s="961"/>
      <c r="CY81" s="961"/>
      <c r="CZ81" s="961"/>
      <c r="DA81" s="962"/>
      <c r="DB81" s="960"/>
      <c r="DC81" s="961"/>
      <c r="DD81" s="961"/>
      <c r="DE81" s="961"/>
      <c r="DF81" s="962"/>
      <c r="DG81" s="960"/>
      <c r="DH81" s="961"/>
      <c r="DI81" s="961"/>
      <c r="DJ81" s="961"/>
      <c r="DK81" s="962"/>
      <c r="DL81" s="960"/>
      <c r="DM81" s="961"/>
      <c r="DN81" s="961"/>
      <c r="DO81" s="961"/>
      <c r="DP81" s="962"/>
      <c r="DQ81" s="960"/>
      <c r="DR81" s="961"/>
      <c r="DS81" s="961"/>
      <c r="DT81" s="961"/>
      <c r="DU81" s="962"/>
      <c r="DV81" s="957"/>
      <c r="DW81" s="958"/>
      <c r="DX81" s="958"/>
      <c r="DY81" s="958"/>
      <c r="DZ81" s="959"/>
      <c r="EA81" s="242"/>
    </row>
    <row r="82" spans="1:131" s="243" customFormat="1" ht="26.25" customHeight="1" x14ac:dyDescent="0.15">
      <c r="A82" s="257">
        <v>15</v>
      </c>
      <c r="B82" s="968"/>
      <c r="C82" s="969"/>
      <c r="D82" s="969"/>
      <c r="E82" s="969"/>
      <c r="F82" s="969"/>
      <c r="G82" s="969"/>
      <c r="H82" s="969"/>
      <c r="I82" s="969"/>
      <c r="J82" s="969"/>
      <c r="K82" s="969"/>
      <c r="L82" s="969"/>
      <c r="M82" s="969"/>
      <c r="N82" s="969"/>
      <c r="O82" s="969"/>
      <c r="P82" s="970"/>
      <c r="Q82" s="972"/>
      <c r="R82" s="929"/>
      <c r="S82" s="929"/>
      <c r="T82" s="929"/>
      <c r="U82" s="929"/>
      <c r="V82" s="929"/>
      <c r="W82" s="929"/>
      <c r="X82" s="929"/>
      <c r="Y82" s="929"/>
      <c r="Z82" s="929"/>
      <c r="AA82" s="929"/>
      <c r="AB82" s="929"/>
      <c r="AC82" s="929"/>
      <c r="AD82" s="929"/>
      <c r="AE82" s="929"/>
      <c r="AF82" s="929"/>
      <c r="AG82" s="929"/>
      <c r="AH82" s="929"/>
      <c r="AI82" s="929"/>
      <c r="AJ82" s="929"/>
      <c r="AK82" s="929"/>
      <c r="AL82" s="929"/>
      <c r="AM82" s="929"/>
      <c r="AN82" s="929"/>
      <c r="AO82" s="929"/>
      <c r="AP82" s="929"/>
      <c r="AQ82" s="929"/>
      <c r="AR82" s="929"/>
      <c r="AS82" s="929"/>
      <c r="AT82" s="929"/>
      <c r="AU82" s="929"/>
      <c r="AV82" s="929"/>
      <c r="AW82" s="929"/>
      <c r="AX82" s="929"/>
      <c r="AY82" s="929"/>
      <c r="AZ82" s="966"/>
      <c r="BA82" s="966"/>
      <c r="BB82" s="966"/>
      <c r="BC82" s="966"/>
      <c r="BD82" s="967"/>
      <c r="BE82" s="261"/>
      <c r="BF82" s="261"/>
      <c r="BG82" s="261"/>
      <c r="BH82" s="261"/>
      <c r="BI82" s="261"/>
      <c r="BJ82" s="261"/>
      <c r="BK82" s="261"/>
      <c r="BL82" s="261"/>
      <c r="BM82" s="261"/>
      <c r="BN82" s="261"/>
      <c r="BO82" s="261"/>
      <c r="BP82" s="261"/>
      <c r="BQ82" s="258">
        <v>76</v>
      </c>
      <c r="BR82" s="263"/>
      <c r="BS82" s="963"/>
      <c r="BT82" s="964"/>
      <c r="BU82" s="964"/>
      <c r="BV82" s="964"/>
      <c r="BW82" s="964"/>
      <c r="BX82" s="964"/>
      <c r="BY82" s="964"/>
      <c r="BZ82" s="964"/>
      <c r="CA82" s="964"/>
      <c r="CB82" s="964"/>
      <c r="CC82" s="964"/>
      <c r="CD82" s="964"/>
      <c r="CE82" s="964"/>
      <c r="CF82" s="964"/>
      <c r="CG82" s="965"/>
      <c r="CH82" s="960"/>
      <c r="CI82" s="961"/>
      <c r="CJ82" s="961"/>
      <c r="CK82" s="961"/>
      <c r="CL82" s="962"/>
      <c r="CM82" s="960"/>
      <c r="CN82" s="961"/>
      <c r="CO82" s="961"/>
      <c r="CP82" s="961"/>
      <c r="CQ82" s="962"/>
      <c r="CR82" s="960"/>
      <c r="CS82" s="961"/>
      <c r="CT82" s="961"/>
      <c r="CU82" s="961"/>
      <c r="CV82" s="962"/>
      <c r="CW82" s="960"/>
      <c r="CX82" s="961"/>
      <c r="CY82" s="961"/>
      <c r="CZ82" s="961"/>
      <c r="DA82" s="962"/>
      <c r="DB82" s="960"/>
      <c r="DC82" s="961"/>
      <c r="DD82" s="961"/>
      <c r="DE82" s="961"/>
      <c r="DF82" s="962"/>
      <c r="DG82" s="960"/>
      <c r="DH82" s="961"/>
      <c r="DI82" s="961"/>
      <c r="DJ82" s="961"/>
      <c r="DK82" s="962"/>
      <c r="DL82" s="960"/>
      <c r="DM82" s="961"/>
      <c r="DN82" s="961"/>
      <c r="DO82" s="961"/>
      <c r="DP82" s="962"/>
      <c r="DQ82" s="960"/>
      <c r="DR82" s="961"/>
      <c r="DS82" s="961"/>
      <c r="DT82" s="961"/>
      <c r="DU82" s="962"/>
      <c r="DV82" s="957"/>
      <c r="DW82" s="958"/>
      <c r="DX82" s="958"/>
      <c r="DY82" s="958"/>
      <c r="DZ82" s="959"/>
      <c r="EA82" s="242"/>
    </row>
    <row r="83" spans="1:131" s="243" customFormat="1" ht="26.25" customHeight="1" x14ac:dyDescent="0.15">
      <c r="A83" s="257">
        <v>16</v>
      </c>
      <c r="B83" s="968"/>
      <c r="C83" s="969"/>
      <c r="D83" s="969"/>
      <c r="E83" s="969"/>
      <c r="F83" s="969"/>
      <c r="G83" s="969"/>
      <c r="H83" s="969"/>
      <c r="I83" s="969"/>
      <c r="J83" s="969"/>
      <c r="K83" s="969"/>
      <c r="L83" s="969"/>
      <c r="M83" s="969"/>
      <c r="N83" s="969"/>
      <c r="O83" s="969"/>
      <c r="P83" s="970"/>
      <c r="Q83" s="971"/>
      <c r="R83" s="931"/>
      <c r="S83" s="931"/>
      <c r="T83" s="931"/>
      <c r="U83" s="928"/>
      <c r="V83" s="930"/>
      <c r="W83" s="931"/>
      <c r="X83" s="931"/>
      <c r="Y83" s="931"/>
      <c r="Z83" s="928"/>
      <c r="AA83" s="930"/>
      <c r="AB83" s="931"/>
      <c r="AC83" s="931"/>
      <c r="AD83" s="931"/>
      <c r="AE83" s="928"/>
      <c r="AF83" s="930"/>
      <c r="AG83" s="931"/>
      <c r="AH83" s="931"/>
      <c r="AI83" s="931"/>
      <c r="AJ83" s="928"/>
      <c r="AK83" s="930"/>
      <c r="AL83" s="931"/>
      <c r="AM83" s="931"/>
      <c r="AN83" s="931"/>
      <c r="AO83" s="928"/>
      <c r="AP83" s="930"/>
      <c r="AQ83" s="931"/>
      <c r="AR83" s="931"/>
      <c r="AS83" s="931"/>
      <c r="AT83" s="928"/>
      <c r="AU83" s="930"/>
      <c r="AV83" s="931"/>
      <c r="AW83" s="931"/>
      <c r="AX83" s="931"/>
      <c r="AY83" s="928"/>
      <c r="AZ83" s="966"/>
      <c r="BA83" s="966"/>
      <c r="BB83" s="966"/>
      <c r="BC83" s="966"/>
      <c r="BD83" s="967"/>
      <c r="BE83" s="261"/>
      <c r="BF83" s="261"/>
      <c r="BG83" s="261"/>
      <c r="BH83" s="261"/>
      <c r="BI83" s="261"/>
      <c r="BJ83" s="261"/>
      <c r="BK83" s="261"/>
      <c r="BL83" s="261"/>
      <c r="BM83" s="261"/>
      <c r="BN83" s="261"/>
      <c r="BO83" s="261"/>
      <c r="BP83" s="261"/>
      <c r="BQ83" s="258">
        <v>77</v>
      </c>
      <c r="BR83" s="263"/>
      <c r="BS83" s="963"/>
      <c r="BT83" s="964"/>
      <c r="BU83" s="964"/>
      <c r="BV83" s="964"/>
      <c r="BW83" s="964"/>
      <c r="BX83" s="964"/>
      <c r="BY83" s="964"/>
      <c r="BZ83" s="964"/>
      <c r="CA83" s="964"/>
      <c r="CB83" s="964"/>
      <c r="CC83" s="964"/>
      <c r="CD83" s="964"/>
      <c r="CE83" s="964"/>
      <c r="CF83" s="964"/>
      <c r="CG83" s="965"/>
      <c r="CH83" s="960"/>
      <c r="CI83" s="961"/>
      <c r="CJ83" s="961"/>
      <c r="CK83" s="961"/>
      <c r="CL83" s="962"/>
      <c r="CM83" s="960"/>
      <c r="CN83" s="961"/>
      <c r="CO83" s="961"/>
      <c r="CP83" s="961"/>
      <c r="CQ83" s="962"/>
      <c r="CR83" s="960"/>
      <c r="CS83" s="961"/>
      <c r="CT83" s="961"/>
      <c r="CU83" s="961"/>
      <c r="CV83" s="962"/>
      <c r="CW83" s="960"/>
      <c r="CX83" s="961"/>
      <c r="CY83" s="961"/>
      <c r="CZ83" s="961"/>
      <c r="DA83" s="962"/>
      <c r="DB83" s="960"/>
      <c r="DC83" s="961"/>
      <c r="DD83" s="961"/>
      <c r="DE83" s="961"/>
      <c r="DF83" s="962"/>
      <c r="DG83" s="960"/>
      <c r="DH83" s="961"/>
      <c r="DI83" s="961"/>
      <c r="DJ83" s="961"/>
      <c r="DK83" s="962"/>
      <c r="DL83" s="960"/>
      <c r="DM83" s="961"/>
      <c r="DN83" s="961"/>
      <c r="DO83" s="961"/>
      <c r="DP83" s="962"/>
      <c r="DQ83" s="960"/>
      <c r="DR83" s="961"/>
      <c r="DS83" s="961"/>
      <c r="DT83" s="961"/>
      <c r="DU83" s="962"/>
      <c r="DV83" s="957"/>
      <c r="DW83" s="958"/>
      <c r="DX83" s="958"/>
      <c r="DY83" s="958"/>
      <c r="DZ83" s="959"/>
      <c r="EA83" s="242"/>
    </row>
    <row r="84" spans="1:131" s="243" customFormat="1" ht="26.25" customHeight="1" x14ac:dyDescent="0.15">
      <c r="A84" s="257">
        <v>17</v>
      </c>
      <c r="B84" s="968"/>
      <c r="C84" s="969"/>
      <c r="D84" s="969"/>
      <c r="E84" s="969"/>
      <c r="F84" s="969"/>
      <c r="G84" s="969"/>
      <c r="H84" s="969"/>
      <c r="I84" s="969"/>
      <c r="J84" s="969"/>
      <c r="K84" s="969"/>
      <c r="L84" s="969"/>
      <c r="M84" s="969"/>
      <c r="N84" s="969"/>
      <c r="O84" s="969"/>
      <c r="P84" s="970"/>
      <c r="Q84" s="972"/>
      <c r="R84" s="929"/>
      <c r="S84" s="929"/>
      <c r="T84" s="929"/>
      <c r="U84" s="929"/>
      <c r="V84" s="929"/>
      <c r="W84" s="929"/>
      <c r="X84" s="929"/>
      <c r="Y84" s="929"/>
      <c r="Z84" s="929"/>
      <c r="AA84" s="929"/>
      <c r="AB84" s="929"/>
      <c r="AC84" s="929"/>
      <c r="AD84" s="929"/>
      <c r="AE84" s="929"/>
      <c r="AF84" s="929"/>
      <c r="AG84" s="929"/>
      <c r="AH84" s="929"/>
      <c r="AI84" s="929"/>
      <c r="AJ84" s="929"/>
      <c r="AK84" s="929"/>
      <c r="AL84" s="929"/>
      <c r="AM84" s="929"/>
      <c r="AN84" s="929"/>
      <c r="AO84" s="929"/>
      <c r="AP84" s="929"/>
      <c r="AQ84" s="929"/>
      <c r="AR84" s="929"/>
      <c r="AS84" s="929"/>
      <c r="AT84" s="929"/>
      <c r="AU84" s="929"/>
      <c r="AV84" s="929"/>
      <c r="AW84" s="929"/>
      <c r="AX84" s="929"/>
      <c r="AY84" s="929"/>
      <c r="AZ84" s="966"/>
      <c r="BA84" s="966"/>
      <c r="BB84" s="966"/>
      <c r="BC84" s="966"/>
      <c r="BD84" s="967"/>
      <c r="BE84" s="261"/>
      <c r="BF84" s="261"/>
      <c r="BG84" s="261"/>
      <c r="BH84" s="261"/>
      <c r="BI84" s="261"/>
      <c r="BJ84" s="261"/>
      <c r="BK84" s="261"/>
      <c r="BL84" s="261"/>
      <c r="BM84" s="261"/>
      <c r="BN84" s="261"/>
      <c r="BO84" s="261"/>
      <c r="BP84" s="261"/>
      <c r="BQ84" s="258">
        <v>78</v>
      </c>
      <c r="BR84" s="263"/>
      <c r="BS84" s="963"/>
      <c r="BT84" s="964"/>
      <c r="BU84" s="964"/>
      <c r="BV84" s="964"/>
      <c r="BW84" s="964"/>
      <c r="BX84" s="964"/>
      <c r="BY84" s="964"/>
      <c r="BZ84" s="964"/>
      <c r="CA84" s="964"/>
      <c r="CB84" s="964"/>
      <c r="CC84" s="964"/>
      <c r="CD84" s="964"/>
      <c r="CE84" s="964"/>
      <c r="CF84" s="964"/>
      <c r="CG84" s="965"/>
      <c r="CH84" s="960"/>
      <c r="CI84" s="961"/>
      <c r="CJ84" s="961"/>
      <c r="CK84" s="961"/>
      <c r="CL84" s="962"/>
      <c r="CM84" s="960"/>
      <c r="CN84" s="961"/>
      <c r="CO84" s="961"/>
      <c r="CP84" s="961"/>
      <c r="CQ84" s="962"/>
      <c r="CR84" s="960"/>
      <c r="CS84" s="961"/>
      <c r="CT84" s="961"/>
      <c r="CU84" s="961"/>
      <c r="CV84" s="962"/>
      <c r="CW84" s="960"/>
      <c r="CX84" s="961"/>
      <c r="CY84" s="961"/>
      <c r="CZ84" s="961"/>
      <c r="DA84" s="962"/>
      <c r="DB84" s="960"/>
      <c r="DC84" s="961"/>
      <c r="DD84" s="961"/>
      <c r="DE84" s="961"/>
      <c r="DF84" s="962"/>
      <c r="DG84" s="960"/>
      <c r="DH84" s="961"/>
      <c r="DI84" s="961"/>
      <c r="DJ84" s="961"/>
      <c r="DK84" s="962"/>
      <c r="DL84" s="960"/>
      <c r="DM84" s="961"/>
      <c r="DN84" s="961"/>
      <c r="DO84" s="961"/>
      <c r="DP84" s="962"/>
      <c r="DQ84" s="960"/>
      <c r="DR84" s="961"/>
      <c r="DS84" s="961"/>
      <c r="DT84" s="961"/>
      <c r="DU84" s="962"/>
      <c r="DV84" s="957"/>
      <c r="DW84" s="958"/>
      <c r="DX84" s="958"/>
      <c r="DY84" s="958"/>
      <c r="DZ84" s="959"/>
      <c r="EA84" s="242"/>
    </row>
    <row r="85" spans="1:131" s="243" customFormat="1" ht="26.25" customHeight="1" x14ac:dyDescent="0.15">
      <c r="A85" s="257">
        <v>18</v>
      </c>
      <c r="B85" s="968"/>
      <c r="C85" s="969"/>
      <c r="D85" s="969"/>
      <c r="E85" s="969"/>
      <c r="F85" s="969"/>
      <c r="G85" s="969"/>
      <c r="H85" s="969"/>
      <c r="I85" s="969"/>
      <c r="J85" s="969"/>
      <c r="K85" s="969"/>
      <c r="L85" s="969"/>
      <c r="M85" s="969"/>
      <c r="N85" s="969"/>
      <c r="O85" s="969"/>
      <c r="P85" s="970"/>
      <c r="Q85" s="972"/>
      <c r="R85" s="929"/>
      <c r="S85" s="929"/>
      <c r="T85" s="929"/>
      <c r="U85" s="929"/>
      <c r="V85" s="929"/>
      <c r="W85" s="929"/>
      <c r="X85" s="929"/>
      <c r="Y85" s="929"/>
      <c r="Z85" s="929"/>
      <c r="AA85" s="929"/>
      <c r="AB85" s="929"/>
      <c r="AC85" s="929"/>
      <c r="AD85" s="929"/>
      <c r="AE85" s="929"/>
      <c r="AF85" s="929"/>
      <c r="AG85" s="929"/>
      <c r="AH85" s="929"/>
      <c r="AI85" s="929"/>
      <c r="AJ85" s="929"/>
      <c r="AK85" s="929"/>
      <c r="AL85" s="929"/>
      <c r="AM85" s="929"/>
      <c r="AN85" s="929"/>
      <c r="AO85" s="929"/>
      <c r="AP85" s="929"/>
      <c r="AQ85" s="929"/>
      <c r="AR85" s="929"/>
      <c r="AS85" s="929"/>
      <c r="AT85" s="929"/>
      <c r="AU85" s="929"/>
      <c r="AV85" s="929"/>
      <c r="AW85" s="929"/>
      <c r="AX85" s="929"/>
      <c r="AY85" s="929"/>
      <c r="AZ85" s="966"/>
      <c r="BA85" s="966"/>
      <c r="BB85" s="966"/>
      <c r="BC85" s="966"/>
      <c r="BD85" s="967"/>
      <c r="BE85" s="261"/>
      <c r="BF85" s="261"/>
      <c r="BG85" s="261"/>
      <c r="BH85" s="261"/>
      <c r="BI85" s="261"/>
      <c r="BJ85" s="261"/>
      <c r="BK85" s="261"/>
      <c r="BL85" s="261"/>
      <c r="BM85" s="261"/>
      <c r="BN85" s="261"/>
      <c r="BO85" s="261"/>
      <c r="BP85" s="261"/>
      <c r="BQ85" s="258">
        <v>79</v>
      </c>
      <c r="BR85" s="263"/>
      <c r="BS85" s="963"/>
      <c r="BT85" s="964"/>
      <c r="BU85" s="964"/>
      <c r="BV85" s="964"/>
      <c r="BW85" s="964"/>
      <c r="BX85" s="964"/>
      <c r="BY85" s="964"/>
      <c r="BZ85" s="964"/>
      <c r="CA85" s="964"/>
      <c r="CB85" s="964"/>
      <c r="CC85" s="964"/>
      <c r="CD85" s="964"/>
      <c r="CE85" s="964"/>
      <c r="CF85" s="964"/>
      <c r="CG85" s="965"/>
      <c r="CH85" s="960"/>
      <c r="CI85" s="961"/>
      <c r="CJ85" s="961"/>
      <c r="CK85" s="961"/>
      <c r="CL85" s="962"/>
      <c r="CM85" s="960"/>
      <c r="CN85" s="961"/>
      <c r="CO85" s="961"/>
      <c r="CP85" s="961"/>
      <c r="CQ85" s="962"/>
      <c r="CR85" s="960"/>
      <c r="CS85" s="961"/>
      <c r="CT85" s="961"/>
      <c r="CU85" s="961"/>
      <c r="CV85" s="962"/>
      <c r="CW85" s="960"/>
      <c r="CX85" s="961"/>
      <c r="CY85" s="961"/>
      <c r="CZ85" s="961"/>
      <c r="DA85" s="962"/>
      <c r="DB85" s="960"/>
      <c r="DC85" s="961"/>
      <c r="DD85" s="961"/>
      <c r="DE85" s="961"/>
      <c r="DF85" s="962"/>
      <c r="DG85" s="960"/>
      <c r="DH85" s="961"/>
      <c r="DI85" s="961"/>
      <c r="DJ85" s="961"/>
      <c r="DK85" s="962"/>
      <c r="DL85" s="960"/>
      <c r="DM85" s="961"/>
      <c r="DN85" s="961"/>
      <c r="DO85" s="961"/>
      <c r="DP85" s="962"/>
      <c r="DQ85" s="960"/>
      <c r="DR85" s="961"/>
      <c r="DS85" s="961"/>
      <c r="DT85" s="961"/>
      <c r="DU85" s="962"/>
      <c r="DV85" s="957"/>
      <c r="DW85" s="958"/>
      <c r="DX85" s="958"/>
      <c r="DY85" s="958"/>
      <c r="DZ85" s="959"/>
      <c r="EA85" s="242"/>
    </row>
    <row r="86" spans="1:131" s="243" customFormat="1" ht="26.25" customHeight="1" x14ac:dyDescent="0.15">
      <c r="A86" s="257">
        <v>19</v>
      </c>
      <c r="B86" s="968"/>
      <c r="C86" s="969"/>
      <c r="D86" s="969"/>
      <c r="E86" s="969"/>
      <c r="F86" s="969"/>
      <c r="G86" s="969"/>
      <c r="H86" s="969"/>
      <c r="I86" s="969"/>
      <c r="J86" s="969"/>
      <c r="K86" s="969"/>
      <c r="L86" s="969"/>
      <c r="M86" s="969"/>
      <c r="N86" s="969"/>
      <c r="O86" s="969"/>
      <c r="P86" s="970"/>
      <c r="Q86" s="972"/>
      <c r="R86" s="929"/>
      <c r="S86" s="929"/>
      <c r="T86" s="929"/>
      <c r="U86" s="929"/>
      <c r="V86" s="929"/>
      <c r="W86" s="929"/>
      <c r="X86" s="929"/>
      <c r="Y86" s="929"/>
      <c r="Z86" s="929"/>
      <c r="AA86" s="929"/>
      <c r="AB86" s="929"/>
      <c r="AC86" s="929"/>
      <c r="AD86" s="929"/>
      <c r="AE86" s="929"/>
      <c r="AF86" s="929"/>
      <c r="AG86" s="929"/>
      <c r="AH86" s="929"/>
      <c r="AI86" s="929"/>
      <c r="AJ86" s="929"/>
      <c r="AK86" s="929"/>
      <c r="AL86" s="929"/>
      <c r="AM86" s="929"/>
      <c r="AN86" s="929"/>
      <c r="AO86" s="929"/>
      <c r="AP86" s="929"/>
      <c r="AQ86" s="929"/>
      <c r="AR86" s="929"/>
      <c r="AS86" s="929"/>
      <c r="AT86" s="929"/>
      <c r="AU86" s="929"/>
      <c r="AV86" s="929"/>
      <c r="AW86" s="929"/>
      <c r="AX86" s="929"/>
      <c r="AY86" s="929"/>
      <c r="AZ86" s="966"/>
      <c r="BA86" s="966"/>
      <c r="BB86" s="966"/>
      <c r="BC86" s="966"/>
      <c r="BD86" s="967"/>
      <c r="BE86" s="261"/>
      <c r="BF86" s="261"/>
      <c r="BG86" s="261"/>
      <c r="BH86" s="261"/>
      <c r="BI86" s="261"/>
      <c r="BJ86" s="261"/>
      <c r="BK86" s="261"/>
      <c r="BL86" s="261"/>
      <c r="BM86" s="261"/>
      <c r="BN86" s="261"/>
      <c r="BO86" s="261"/>
      <c r="BP86" s="261"/>
      <c r="BQ86" s="258">
        <v>80</v>
      </c>
      <c r="BR86" s="263"/>
      <c r="BS86" s="963"/>
      <c r="BT86" s="964"/>
      <c r="BU86" s="964"/>
      <c r="BV86" s="964"/>
      <c r="BW86" s="964"/>
      <c r="BX86" s="964"/>
      <c r="BY86" s="964"/>
      <c r="BZ86" s="964"/>
      <c r="CA86" s="964"/>
      <c r="CB86" s="964"/>
      <c r="CC86" s="964"/>
      <c r="CD86" s="964"/>
      <c r="CE86" s="964"/>
      <c r="CF86" s="964"/>
      <c r="CG86" s="965"/>
      <c r="CH86" s="960"/>
      <c r="CI86" s="961"/>
      <c r="CJ86" s="961"/>
      <c r="CK86" s="961"/>
      <c r="CL86" s="962"/>
      <c r="CM86" s="960"/>
      <c r="CN86" s="961"/>
      <c r="CO86" s="961"/>
      <c r="CP86" s="961"/>
      <c r="CQ86" s="962"/>
      <c r="CR86" s="960"/>
      <c r="CS86" s="961"/>
      <c r="CT86" s="961"/>
      <c r="CU86" s="961"/>
      <c r="CV86" s="962"/>
      <c r="CW86" s="960"/>
      <c r="CX86" s="961"/>
      <c r="CY86" s="961"/>
      <c r="CZ86" s="961"/>
      <c r="DA86" s="962"/>
      <c r="DB86" s="960"/>
      <c r="DC86" s="961"/>
      <c r="DD86" s="961"/>
      <c r="DE86" s="961"/>
      <c r="DF86" s="962"/>
      <c r="DG86" s="960"/>
      <c r="DH86" s="961"/>
      <c r="DI86" s="961"/>
      <c r="DJ86" s="961"/>
      <c r="DK86" s="962"/>
      <c r="DL86" s="960"/>
      <c r="DM86" s="961"/>
      <c r="DN86" s="961"/>
      <c r="DO86" s="961"/>
      <c r="DP86" s="962"/>
      <c r="DQ86" s="960"/>
      <c r="DR86" s="961"/>
      <c r="DS86" s="961"/>
      <c r="DT86" s="961"/>
      <c r="DU86" s="962"/>
      <c r="DV86" s="957"/>
      <c r="DW86" s="958"/>
      <c r="DX86" s="958"/>
      <c r="DY86" s="958"/>
      <c r="DZ86" s="959"/>
      <c r="EA86" s="242"/>
    </row>
    <row r="87" spans="1:131" s="243" customFormat="1" ht="26.25" customHeight="1" x14ac:dyDescent="0.15">
      <c r="A87" s="26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1"/>
      <c r="BF87" s="261"/>
      <c r="BG87" s="261"/>
      <c r="BH87" s="261"/>
      <c r="BI87" s="261"/>
      <c r="BJ87" s="261"/>
      <c r="BK87" s="261"/>
      <c r="BL87" s="261"/>
      <c r="BM87" s="261"/>
      <c r="BN87" s="261"/>
      <c r="BO87" s="261"/>
      <c r="BP87" s="261"/>
      <c r="BQ87" s="258">
        <v>81</v>
      </c>
      <c r="BR87" s="263"/>
      <c r="BS87" s="963"/>
      <c r="BT87" s="964"/>
      <c r="BU87" s="964"/>
      <c r="BV87" s="964"/>
      <c r="BW87" s="964"/>
      <c r="BX87" s="964"/>
      <c r="BY87" s="964"/>
      <c r="BZ87" s="964"/>
      <c r="CA87" s="964"/>
      <c r="CB87" s="964"/>
      <c r="CC87" s="964"/>
      <c r="CD87" s="964"/>
      <c r="CE87" s="964"/>
      <c r="CF87" s="964"/>
      <c r="CG87" s="965"/>
      <c r="CH87" s="960"/>
      <c r="CI87" s="961"/>
      <c r="CJ87" s="961"/>
      <c r="CK87" s="961"/>
      <c r="CL87" s="962"/>
      <c r="CM87" s="960"/>
      <c r="CN87" s="961"/>
      <c r="CO87" s="961"/>
      <c r="CP87" s="961"/>
      <c r="CQ87" s="962"/>
      <c r="CR87" s="960"/>
      <c r="CS87" s="961"/>
      <c r="CT87" s="961"/>
      <c r="CU87" s="961"/>
      <c r="CV87" s="962"/>
      <c r="CW87" s="960"/>
      <c r="CX87" s="961"/>
      <c r="CY87" s="961"/>
      <c r="CZ87" s="961"/>
      <c r="DA87" s="962"/>
      <c r="DB87" s="960"/>
      <c r="DC87" s="961"/>
      <c r="DD87" s="961"/>
      <c r="DE87" s="961"/>
      <c r="DF87" s="962"/>
      <c r="DG87" s="960"/>
      <c r="DH87" s="961"/>
      <c r="DI87" s="961"/>
      <c r="DJ87" s="961"/>
      <c r="DK87" s="962"/>
      <c r="DL87" s="960"/>
      <c r="DM87" s="961"/>
      <c r="DN87" s="961"/>
      <c r="DO87" s="961"/>
      <c r="DP87" s="962"/>
      <c r="DQ87" s="960"/>
      <c r="DR87" s="961"/>
      <c r="DS87" s="961"/>
      <c r="DT87" s="961"/>
      <c r="DU87" s="962"/>
      <c r="DV87" s="957"/>
      <c r="DW87" s="958"/>
      <c r="DX87" s="958"/>
      <c r="DY87" s="958"/>
      <c r="DZ87" s="959"/>
      <c r="EA87" s="242"/>
    </row>
    <row r="88" spans="1:131" s="243" customFormat="1" ht="26.25" customHeight="1" thickBot="1" x14ac:dyDescent="0.2">
      <c r="A88" s="260" t="s">
        <v>392</v>
      </c>
      <c r="B88" s="885" t="s">
        <v>420</v>
      </c>
      <c r="C88" s="886"/>
      <c r="D88" s="886"/>
      <c r="E88" s="886"/>
      <c r="F88" s="886"/>
      <c r="G88" s="886"/>
      <c r="H88" s="886"/>
      <c r="I88" s="886"/>
      <c r="J88" s="886"/>
      <c r="K88" s="886"/>
      <c r="L88" s="886"/>
      <c r="M88" s="886"/>
      <c r="N88" s="886"/>
      <c r="O88" s="886"/>
      <c r="P88" s="887"/>
      <c r="Q88" s="938"/>
      <c r="R88" s="939"/>
      <c r="S88" s="939"/>
      <c r="T88" s="939"/>
      <c r="U88" s="939"/>
      <c r="V88" s="939"/>
      <c r="W88" s="939"/>
      <c r="X88" s="939"/>
      <c r="Y88" s="939"/>
      <c r="Z88" s="939"/>
      <c r="AA88" s="939"/>
      <c r="AB88" s="939"/>
      <c r="AC88" s="939"/>
      <c r="AD88" s="939"/>
      <c r="AE88" s="939"/>
      <c r="AF88" s="942">
        <v>41231</v>
      </c>
      <c r="AG88" s="942"/>
      <c r="AH88" s="942"/>
      <c r="AI88" s="942"/>
      <c r="AJ88" s="942"/>
      <c r="AK88" s="939"/>
      <c r="AL88" s="939"/>
      <c r="AM88" s="939"/>
      <c r="AN88" s="939"/>
      <c r="AO88" s="939"/>
      <c r="AP88" s="942">
        <v>2124</v>
      </c>
      <c r="AQ88" s="942"/>
      <c r="AR88" s="942"/>
      <c r="AS88" s="942"/>
      <c r="AT88" s="942"/>
      <c r="AU88" s="942">
        <v>93</v>
      </c>
      <c r="AV88" s="942"/>
      <c r="AW88" s="942"/>
      <c r="AX88" s="942"/>
      <c r="AY88" s="942"/>
      <c r="AZ88" s="947"/>
      <c r="BA88" s="947"/>
      <c r="BB88" s="947"/>
      <c r="BC88" s="947"/>
      <c r="BD88" s="948"/>
      <c r="BE88" s="261"/>
      <c r="BF88" s="261"/>
      <c r="BG88" s="261"/>
      <c r="BH88" s="261"/>
      <c r="BI88" s="261"/>
      <c r="BJ88" s="261"/>
      <c r="BK88" s="261"/>
      <c r="BL88" s="261"/>
      <c r="BM88" s="261"/>
      <c r="BN88" s="261"/>
      <c r="BO88" s="261"/>
      <c r="BP88" s="261"/>
      <c r="BQ88" s="258">
        <v>82</v>
      </c>
      <c r="BR88" s="263"/>
      <c r="BS88" s="963"/>
      <c r="BT88" s="964"/>
      <c r="BU88" s="964"/>
      <c r="BV88" s="964"/>
      <c r="BW88" s="964"/>
      <c r="BX88" s="964"/>
      <c r="BY88" s="964"/>
      <c r="BZ88" s="964"/>
      <c r="CA88" s="964"/>
      <c r="CB88" s="964"/>
      <c r="CC88" s="964"/>
      <c r="CD88" s="964"/>
      <c r="CE88" s="964"/>
      <c r="CF88" s="964"/>
      <c r="CG88" s="965"/>
      <c r="CH88" s="960"/>
      <c r="CI88" s="961"/>
      <c r="CJ88" s="961"/>
      <c r="CK88" s="961"/>
      <c r="CL88" s="962"/>
      <c r="CM88" s="960"/>
      <c r="CN88" s="961"/>
      <c r="CO88" s="961"/>
      <c r="CP88" s="961"/>
      <c r="CQ88" s="962"/>
      <c r="CR88" s="960"/>
      <c r="CS88" s="961"/>
      <c r="CT88" s="961"/>
      <c r="CU88" s="961"/>
      <c r="CV88" s="962"/>
      <c r="CW88" s="960"/>
      <c r="CX88" s="961"/>
      <c r="CY88" s="961"/>
      <c r="CZ88" s="961"/>
      <c r="DA88" s="962"/>
      <c r="DB88" s="960"/>
      <c r="DC88" s="961"/>
      <c r="DD88" s="961"/>
      <c r="DE88" s="961"/>
      <c r="DF88" s="962"/>
      <c r="DG88" s="960"/>
      <c r="DH88" s="961"/>
      <c r="DI88" s="961"/>
      <c r="DJ88" s="961"/>
      <c r="DK88" s="962"/>
      <c r="DL88" s="960"/>
      <c r="DM88" s="961"/>
      <c r="DN88" s="961"/>
      <c r="DO88" s="961"/>
      <c r="DP88" s="962"/>
      <c r="DQ88" s="960"/>
      <c r="DR88" s="961"/>
      <c r="DS88" s="961"/>
      <c r="DT88" s="961"/>
      <c r="DU88" s="962"/>
      <c r="DV88" s="957"/>
      <c r="DW88" s="958"/>
      <c r="DX88" s="958"/>
      <c r="DY88" s="958"/>
      <c r="DZ88" s="959"/>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963"/>
      <c r="BT89" s="964"/>
      <c r="BU89" s="964"/>
      <c r="BV89" s="964"/>
      <c r="BW89" s="964"/>
      <c r="BX89" s="964"/>
      <c r="BY89" s="964"/>
      <c r="BZ89" s="964"/>
      <c r="CA89" s="964"/>
      <c r="CB89" s="964"/>
      <c r="CC89" s="964"/>
      <c r="CD89" s="964"/>
      <c r="CE89" s="964"/>
      <c r="CF89" s="964"/>
      <c r="CG89" s="965"/>
      <c r="CH89" s="960"/>
      <c r="CI89" s="961"/>
      <c r="CJ89" s="961"/>
      <c r="CK89" s="961"/>
      <c r="CL89" s="962"/>
      <c r="CM89" s="960"/>
      <c r="CN89" s="961"/>
      <c r="CO89" s="961"/>
      <c r="CP89" s="961"/>
      <c r="CQ89" s="962"/>
      <c r="CR89" s="960"/>
      <c r="CS89" s="961"/>
      <c r="CT89" s="961"/>
      <c r="CU89" s="961"/>
      <c r="CV89" s="962"/>
      <c r="CW89" s="960"/>
      <c r="CX89" s="961"/>
      <c r="CY89" s="961"/>
      <c r="CZ89" s="961"/>
      <c r="DA89" s="962"/>
      <c r="DB89" s="960"/>
      <c r="DC89" s="961"/>
      <c r="DD89" s="961"/>
      <c r="DE89" s="961"/>
      <c r="DF89" s="962"/>
      <c r="DG89" s="960"/>
      <c r="DH89" s="961"/>
      <c r="DI89" s="961"/>
      <c r="DJ89" s="961"/>
      <c r="DK89" s="962"/>
      <c r="DL89" s="960"/>
      <c r="DM89" s="961"/>
      <c r="DN89" s="961"/>
      <c r="DO89" s="961"/>
      <c r="DP89" s="962"/>
      <c r="DQ89" s="960"/>
      <c r="DR89" s="961"/>
      <c r="DS89" s="961"/>
      <c r="DT89" s="961"/>
      <c r="DU89" s="962"/>
      <c r="DV89" s="957"/>
      <c r="DW89" s="958"/>
      <c r="DX89" s="958"/>
      <c r="DY89" s="958"/>
      <c r="DZ89" s="959"/>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963"/>
      <c r="BT90" s="964"/>
      <c r="BU90" s="964"/>
      <c r="BV90" s="964"/>
      <c r="BW90" s="964"/>
      <c r="BX90" s="964"/>
      <c r="BY90" s="964"/>
      <c r="BZ90" s="964"/>
      <c r="CA90" s="964"/>
      <c r="CB90" s="964"/>
      <c r="CC90" s="964"/>
      <c r="CD90" s="964"/>
      <c r="CE90" s="964"/>
      <c r="CF90" s="964"/>
      <c r="CG90" s="965"/>
      <c r="CH90" s="960"/>
      <c r="CI90" s="961"/>
      <c r="CJ90" s="961"/>
      <c r="CK90" s="961"/>
      <c r="CL90" s="962"/>
      <c r="CM90" s="960"/>
      <c r="CN90" s="961"/>
      <c r="CO90" s="961"/>
      <c r="CP90" s="961"/>
      <c r="CQ90" s="962"/>
      <c r="CR90" s="960"/>
      <c r="CS90" s="961"/>
      <c r="CT90" s="961"/>
      <c r="CU90" s="961"/>
      <c r="CV90" s="962"/>
      <c r="CW90" s="960"/>
      <c r="CX90" s="961"/>
      <c r="CY90" s="961"/>
      <c r="CZ90" s="961"/>
      <c r="DA90" s="962"/>
      <c r="DB90" s="960"/>
      <c r="DC90" s="961"/>
      <c r="DD90" s="961"/>
      <c r="DE90" s="961"/>
      <c r="DF90" s="962"/>
      <c r="DG90" s="960"/>
      <c r="DH90" s="961"/>
      <c r="DI90" s="961"/>
      <c r="DJ90" s="961"/>
      <c r="DK90" s="962"/>
      <c r="DL90" s="960"/>
      <c r="DM90" s="961"/>
      <c r="DN90" s="961"/>
      <c r="DO90" s="961"/>
      <c r="DP90" s="962"/>
      <c r="DQ90" s="960"/>
      <c r="DR90" s="961"/>
      <c r="DS90" s="961"/>
      <c r="DT90" s="961"/>
      <c r="DU90" s="962"/>
      <c r="DV90" s="957"/>
      <c r="DW90" s="958"/>
      <c r="DX90" s="958"/>
      <c r="DY90" s="958"/>
      <c r="DZ90" s="959"/>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963"/>
      <c r="BT91" s="964"/>
      <c r="BU91" s="964"/>
      <c r="BV91" s="964"/>
      <c r="BW91" s="964"/>
      <c r="BX91" s="964"/>
      <c r="BY91" s="964"/>
      <c r="BZ91" s="964"/>
      <c r="CA91" s="964"/>
      <c r="CB91" s="964"/>
      <c r="CC91" s="964"/>
      <c r="CD91" s="964"/>
      <c r="CE91" s="964"/>
      <c r="CF91" s="964"/>
      <c r="CG91" s="965"/>
      <c r="CH91" s="960"/>
      <c r="CI91" s="961"/>
      <c r="CJ91" s="961"/>
      <c r="CK91" s="961"/>
      <c r="CL91" s="962"/>
      <c r="CM91" s="960"/>
      <c r="CN91" s="961"/>
      <c r="CO91" s="961"/>
      <c r="CP91" s="961"/>
      <c r="CQ91" s="962"/>
      <c r="CR91" s="960"/>
      <c r="CS91" s="961"/>
      <c r="CT91" s="961"/>
      <c r="CU91" s="961"/>
      <c r="CV91" s="962"/>
      <c r="CW91" s="960"/>
      <c r="CX91" s="961"/>
      <c r="CY91" s="961"/>
      <c r="CZ91" s="961"/>
      <c r="DA91" s="962"/>
      <c r="DB91" s="960"/>
      <c r="DC91" s="961"/>
      <c r="DD91" s="961"/>
      <c r="DE91" s="961"/>
      <c r="DF91" s="962"/>
      <c r="DG91" s="960"/>
      <c r="DH91" s="961"/>
      <c r="DI91" s="961"/>
      <c r="DJ91" s="961"/>
      <c r="DK91" s="962"/>
      <c r="DL91" s="960"/>
      <c r="DM91" s="961"/>
      <c r="DN91" s="961"/>
      <c r="DO91" s="961"/>
      <c r="DP91" s="962"/>
      <c r="DQ91" s="960"/>
      <c r="DR91" s="961"/>
      <c r="DS91" s="961"/>
      <c r="DT91" s="961"/>
      <c r="DU91" s="962"/>
      <c r="DV91" s="957"/>
      <c r="DW91" s="958"/>
      <c r="DX91" s="958"/>
      <c r="DY91" s="958"/>
      <c r="DZ91" s="959"/>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963"/>
      <c r="BT92" s="964"/>
      <c r="BU92" s="964"/>
      <c r="BV92" s="964"/>
      <c r="BW92" s="964"/>
      <c r="BX92" s="964"/>
      <c r="BY92" s="964"/>
      <c r="BZ92" s="964"/>
      <c r="CA92" s="964"/>
      <c r="CB92" s="964"/>
      <c r="CC92" s="964"/>
      <c r="CD92" s="964"/>
      <c r="CE92" s="964"/>
      <c r="CF92" s="964"/>
      <c r="CG92" s="965"/>
      <c r="CH92" s="960"/>
      <c r="CI92" s="961"/>
      <c r="CJ92" s="961"/>
      <c r="CK92" s="961"/>
      <c r="CL92" s="962"/>
      <c r="CM92" s="960"/>
      <c r="CN92" s="961"/>
      <c r="CO92" s="961"/>
      <c r="CP92" s="961"/>
      <c r="CQ92" s="962"/>
      <c r="CR92" s="960"/>
      <c r="CS92" s="961"/>
      <c r="CT92" s="961"/>
      <c r="CU92" s="961"/>
      <c r="CV92" s="962"/>
      <c r="CW92" s="960"/>
      <c r="CX92" s="961"/>
      <c r="CY92" s="961"/>
      <c r="CZ92" s="961"/>
      <c r="DA92" s="962"/>
      <c r="DB92" s="960"/>
      <c r="DC92" s="961"/>
      <c r="DD92" s="961"/>
      <c r="DE92" s="961"/>
      <c r="DF92" s="962"/>
      <c r="DG92" s="960"/>
      <c r="DH92" s="961"/>
      <c r="DI92" s="961"/>
      <c r="DJ92" s="961"/>
      <c r="DK92" s="962"/>
      <c r="DL92" s="960"/>
      <c r="DM92" s="961"/>
      <c r="DN92" s="961"/>
      <c r="DO92" s="961"/>
      <c r="DP92" s="962"/>
      <c r="DQ92" s="960"/>
      <c r="DR92" s="961"/>
      <c r="DS92" s="961"/>
      <c r="DT92" s="961"/>
      <c r="DU92" s="962"/>
      <c r="DV92" s="957"/>
      <c r="DW92" s="958"/>
      <c r="DX92" s="958"/>
      <c r="DY92" s="958"/>
      <c r="DZ92" s="959"/>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963"/>
      <c r="BT93" s="964"/>
      <c r="BU93" s="964"/>
      <c r="BV93" s="964"/>
      <c r="BW93" s="964"/>
      <c r="BX93" s="964"/>
      <c r="BY93" s="964"/>
      <c r="BZ93" s="964"/>
      <c r="CA93" s="964"/>
      <c r="CB93" s="964"/>
      <c r="CC93" s="964"/>
      <c r="CD93" s="964"/>
      <c r="CE93" s="964"/>
      <c r="CF93" s="964"/>
      <c r="CG93" s="965"/>
      <c r="CH93" s="960"/>
      <c r="CI93" s="961"/>
      <c r="CJ93" s="961"/>
      <c r="CK93" s="961"/>
      <c r="CL93" s="962"/>
      <c r="CM93" s="960"/>
      <c r="CN93" s="961"/>
      <c r="CO93" s="961"/>
      <c r="CP93" s="961"/>
      <c r="CQ93" s="962"/>
      <c r="CR93" s="960"/>
      <c r="CS93" s="961"/>
      <c r="CT93" s="961"/>
      <c r="CU93" s="961"/>
      <c r="CV93" s="962"/>
      <c r="CW93" s="960"/>
      <c r="CX93" s="961"/>
      <c r="CY93" s="961"/>
      <c r="CZ93" s="961"/>
      <c r="DA93" s="962"/>
      <c r="DB93" s="960"/>
      <c r="DC93" s="961"/>
      <c r="DD93" s="961"/>
      <c r="DE93" s="961"/>
      <c r="DF93" s="962"/>
      <c r="DG93" s="960"/>
      <c r="DH93" s="961"/>
      <c r="DI93" s="961"/>
      <c r="DJ93" s="961"/>
      <c r="DK93" s="962"/>
      <c r="DL93" s="960"/>
      <c r="DM93" s="961"/>
      <c r="DN93" s="961"/>
      <c r="DO93" s="961"/>
      <c r="DP93" s="962"/>
      <c r="DQ93" s="960"/>
      <c r="DR93" s="961"/>
      <c r="DS93" s="961"/>
      <c r="DT93" s="961"/>
      <c r="DU93" s="962"/>
      <c r="DV93" s="957"/>
      <c r="DW93" s="958"/>
      <c r="DX93" s="958"/>
      <c r="DY93" s="958"/>
      <c r="DZ93" s="959"/>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963"/>
      <c r="BT94" s="964"/>
      <c r="BU94" s="964"/>
      <c r="BV94" s="964"/>
      <c r="BW94" s="964"/>
      <c r="BX94" s="964"/>
      <c r="BY94" s="964"/>
      <c r="BZ94" s="964"/>
      <c r="CA94" s="964"/>
      <c r="CB94" s="964"/>
      <c r="CC94" s="964"/>
      <c r="CD94" s="964"/>
      <c r="CE94" s="964"/>
      <c r="CF94" s="964"/>
      <c r="CG94" s="965"/>
      <c r="CH94" s="960"/>
      <c r="CI94" s="961"/>
      <c r="CJ94" s="961"/>
      <c r="CK94" s="961"/>
      <c r="CL94" s="962"/>
      <c r="CM94" s="960"/>
      <c r="CN94" s="961"/>
      <c r="CO94" s="961"/>
      <c r="CP94" s="961"/>
      <c r="CQ94" s="962"/>
      <c r="CR94" s="960"/>
      <c r="CS94" s="961"/>
      <c r="CT94" s="961"/>
      <c r="CU94" s="961"/>
      <c r="CV94" s="962"/>
      <c r="CW94" s="960"/>
      <c r="CX94" s="961"/>
      <c r="CY94" s="961"/>
      <c r="CZ94" s="961"/>
      <c r="DA94" s="962"/>
      <c r="DB94" s="960"/>
      <c r="DC94" s="961"/>
      <c r="DD94" s="961"/>
      <c r="DE94" s="961"/>
      <c r="DF94" s="962"/>
      <c r="DG94" s="960"/>
      <c r="DH94" s="961"/>
      <c r="DI94" s="961"/>
      <c r="DJ94" s="961"/>
      <c r="DK94" s="962"/>
      <c r="DL94" s="960"/>
      <c r="DM94" s="961"/>
      <c r="DN94" s="961"/>
      <c r="DO94" s="961"/>
      <c r="DP94" s="962"/>
      <c r="DQ94" s="960"/>
      <c r="DR94" s="961"/>
      <c r="DS94" s="961"/>
      <c r="DT94" s="961"/>
      <c r="DU94" s="962"/>
      <c r="DV94" s="957"/>
      <c r="DW94" s="958"/>
      <c r="DX94" s="958"/>
      <c r="DY94" s="958"/>
      <c r="DZ94" s="959"/>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963"/>
      <c r="BT95" s="964"/>
      <c r="BU95" s="964"/>
      <c r="BV95" s="964"/>
      <c r="BW95" s="964"/>
      <c r="BX95" s="964"/>
      <c r="BY95" s="964"/>
      <c r="BZ95" s="964"/>
      <c r="CA95" s="964"/>
      <c r="CB95" s="964"/>
      <c r="CC95" s="964"/>
      <c r="CD95" s="964"/>
      <c r="CE95" s="964"/>
      <c r="CF95" s="964"/>
      <c r="CG95" s="965"/>
      <c r="CH95" s="960"/>
      <c r="CI95" s="961"/>
      <c r="CJ95" s="961"/>
      <c r="CK95" s="961"/>
      <c r="CL95" s="962"/>
      <c r="CM95" s="960"/>
      <c r="CN95" s="961"/>
      <c r="CO95" s="961"/>
      <c r="CP95" s="961"/>
      <c r="CQ95" s="962"/>
      <c r="CR95" s="960"/>
      <c r="CS95" s="961"/>
      <c r="CT95" s="961"/>
      <c r="CU95" s="961"/>
      <c r="CV95" s="962"/>
      <c r="CW95" s="960"/>
      <c r="CX95" s="961"/>
      <c r="CY95" s="961"/>
      <c r="CZ95" s="961"/>
      <c r="DA95" s="962"/>
      <c r="DB95" s="960"/>
      <c r="DC95" s="961"/>
      <c r="DD95" s="961"/>
      <c r="DE95" s="961"/>
      <c r="DF95" s="962"/>
      <c r="DG95" s="960"/>
      <c r="DH95" s="961"/>
      <c r="DI95" s="961"/>
      <c r="DJ95" s="961"/>
      <c r="DK95" s="962"/>
      <c r="DL95" s="960"/>
      <c r="DM95" s="961"/>
      <c r="DN95" s="961"/>
      <c r="DO95" s="961"/>
      <c r="DP95" s="962"/>
      <c r="DQ95" s="960"/>
      <c r="DR95" s="961"/>
      <c r="DS95" s="961"/>
      <c r="DT95" s="961"/>
      <c r="DU95" s="962"/>
      <c r="DV95" s="957"/>
      <c r="DW95" s="958"/>
      <c r="DX95" s="958"/>
      <c r="DY95" s="958"/>
      <c r="DZ95" s="959"/>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963"/>
      <c r="BT96" s="964"/>
      <c r="BU96" s="964"/>
      <c r="BV96" s="964"/>
      <c r="BW96" s="964"/>
      <c r="BX96" s="964"/>
      <c r="BY96" s="964"/>
      <c r="BZ96" s="964"/>
      <c r="CA96" s="964"/>
      <c r="CB96" s="964"/>
      <c r="CC96" s="964"/>
      <c r="CD96" s="964"/>
      <c r="CE96" s="964"/>
      <c r="CF96" s="964"/>
      <c r="CG96" s="965"/>
      <c r="CH96" s="960"/>
      <c r="CI96" s="961"/>
      <c r="CJ96" s="961"/>
      <c r="CK96" s="961"/>
      <c r="CL96" s="962"/>
      <c r="CM96" s="960"/>
      <c r="CN96" s="961"/>
      <c r="CO96" s="961"/>
      <c r="CP96" s="961"/>
      <c r="CQ96" s="962"/>
      <c r="CR96" s="960"/>
      <c r="CS96" s="961"/>
      <c r="CT96" s="961"/>
      <c r="CU96" s="961"/>
      <c r="CV96" s="962"/>
      <c r="CW96" s="960"/>
      <c r="CX96" s="961"/>
      <c r="CY96" s="961"/>
      <c r="CZ96" s="961"/>
      <c r="DA96" s="962"/>
      <c r="DB96" s="960"/>
      <c r="DC96" s="961"/>
      <c r="DD96" s="961"/>
      <c r="DE96" s="961"/>
      <c r="DF96" s="962"/>
      <c r="DG96" s="960"/>
      <c r="DH96" s="961"/>
      <c r="DI96" s="961"/>
      <c r="DJ96" s="961"/>
      <c r="DK96" s="962"/>
      <c r="DL96" s="960"/>
      <c r="DM96" s="961"/>
      <c r="DN96" s="961"/>
      <c r="DO96" s="961"/>
      <c r="DP96" s="962"/>
      <c r="DQ96" s="960"/>
      <c r="DR96" s="961"/>
      <c r="DS96" s="961"/>
      <c r="DT96" s="961"/>
      <c r="DU96" s="962"/>
      <c r="DV96" s="957"/>
      <c r="DW96" s="958"/>
      <c r="DX96" s="958"/>
      <c r="DY96" s="958"/>
      <c r="DZ96" s="959"/>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963"/>
      <c r="BT97" s="964"/>
      <c r="BU97" s="964"/>
      <c r="BV97" s="964"/>
      <c r="BW97" s="964"/>
      <c r="BX97" s="964"/>
      <c r="BY97" s="964"/>
      <c r="BZ97" s="964"/>
      <c r="CA97" s="964"/>
      <c r="CB97" s="964"/>
      <c r="CC97" s="964"/>
      <c r="CD97" s="964"/>
      <c r="CE97" s="964"/>
      <c r="CF97" s="964"/>
      <c r="CG97" s="965"/>
      <c r="CH97" s="960"/>
      <c r="CI97" s="961"/>
      <c r="CJ97" s="961"/>
      <c r="CK97" s="961"/>
      <c r="CL97" s="962"/>
      <c r="CM97" s="960"/>
      <c r="CN97" s="961"/>
      <c r="CO97" s="961"/>
      <c r="CP97" s="961"/>
      <c r="CQ97" s="962"/>
      <c r="CR97" s="960"/>
      <c r="CS97" s="961"/>
      <c r="CT97" s="961"/>
      <c r="CU97" s="961"/>
      <c r="CV97" s="962"/>
      <c r="CW97" s="960"/>
      <c r="CX97" s="961"/>
      <c r="CY97" s="961"/>
      <c r="CZ97" s="961"/>
      <c r="DA97" s="962"/>
      <c r="DB97" s="960"/>
      <c r="DC97" s="961"/>
      <c r="DD97" s="961"/>
      <c r="DE97" s="961"/>
      <c r="DF97" s="962"/>
      <c r="DG97" s="960"/>
      <c r="DH97" s="961"/>
      <c r="DI97" s="961"/>
      <c r="DJ97" s="961"/>
      <c r="DK97" s="962"/>
      <c r="DL97" s="960"/>
      <c r="DM97" s="961"/>
      <c r="DN97" s="961"/>
      <c r="DO97" s="961"/>
      <c r="DP97" s="962"/>
      <c r="DQ97" s="960"/>
      <c r="DR97" s="961"/>
      <c r="DS97" s="961"/>
      <c r="DT97" s="961"/>
      <c r="DU97" s="962"/>
      <c r="DV97" s="957"/>
      <c r="DW97" s="958"/>
      <c r="DX97" s="958"/>
      <c r="DY97" s="958"/>
      <c r="DZ97" s="959"/>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963"/>
      <c r="BT98" s="964"/>
      <c r="BU98" s="964"/>
      <c r="BV98" s="964"/>
      <c r="BW98" s="964"/>
      <c r="BX98" s="964"/>
      <c r="BY98" s="964"/>
      <c r="BZ98" s="964"/>
      <c r="CA98" s="964"/>
      <c r="CB98" s="964"/>
      <c r="CC98" s="964"/>
      <c r="CD98" s="964"/>
      <c r="CE98" s="964"/>
      <c r="CF98" s="964"/>
      <c r="CG98" s="965"/>
      <c r="CH98" s="960"/>
      <c r="CI98" s="961"/>
      <c r="CJ98" s="961"/>
      <c r="CK98" s="961"/>
      <c r="CL98" s="962"/>
      <c r="CM98" s="960"/>
      <c r="CN98" s="961"/>
      <c r="CO98" s="961"/>
      <c r="CP98" s="961"/>
      <c r="CQ98" s="962"/>
      <c r="CR98" s="960"/>
      <c r="CS98" s="961"/>
      <c r="CT98" s="961"/>
      <c r="CU98" s="961"/>
      <c r="CV98" s="962"/>
      <c r="CW98" s="960"/>
      <c r="CX98" s="961"/>
      <c r="CY98" s="961"/>
      <c r="CZ98" s="961"/>
      <c r="DA98" s="962"/>
      <c r="DB98" s="960"/>
      <c r="DC98" s="961"/>
      <c r="DD98" s="961"/>
      <c r="DE98" s="961"/>
      <c r="DF98" s="962"/>
      <c r="DG98" s="960"/>
      <c r="DH98" s="961"/>
      <c r="DI98" s="961"/>
      <c r="DJ98" s="961"/>
      <c r="DK98" s="962"/>
      <c r="DL98" s="960"/>
      <c r="DM98" s="961"/>
      <c r="DN98" s="961"/>
      <c r="DO98" s="961"/>
      <c r="DP98" s="962"/>
      <c r="DQ98" s="960"/>
      <c r="DR98" s="961"/>
      <c r="DS98" s="961"/>
      <c r="DT98" s="961"/>
      <c r="DU98" s="962"/>
      <c r="DV98" s="957"/>
      <c r="DW98" s="958"/>
      <c r="DX98" s="958"/>
      <c r="DY98" s="958"/>
      <c r="DZ98" s="959"/>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963"/>
      <c r="BT99" s="964"/>
      <c r="BU99" s="964"/>
      <c r="BV99" s="964"/>
      <c r="BW99" s="964"/>
      <c r="BX99" s="964"/>
      <c r="BY99" s="964"/>
      <c r="BZ99" s="964"/>
      <c r="CA99" s="964"/>
      <c r="CB99" s="964"/>
      <c r="CC99" s="964"/>
      <c r="CD99" s="964"/>
      <c r="CE99" s="964"/>
      <c r="CF99" s="964"/>
      <c r="CG99" s="965"/>
      <c r="CH99" s="960"/>
      <c r="CI99" s="961"/>
      <c r="CJ99" s="961"/>
      <c r="CK99" s="961"/>
      <c r="CL99" s="962"/>
      <c r="CM99" s="960"/>
      <c r="CN99" s="961"/>
      <c r="CO99" s="961"/>
      <c r="CP99" s="961"/>
      <c r="CQ99" s="962"/>
      <c r="CR99" s="960"/>
      <c r="CS99" s="961"/>
      <c r="CT99" s="961"/>
      <c r="CU99" s="961"/>
      <c r="CV99" s="962"/>
      <c r="CW99" s="960"/>
      <c r="CX99" s="961"/>
      <c r="CY99" s="961"/>
      <c r="CZ99" s="961"/>
      <c r="DA99" s="962"/>
      <c r="DB99" s="960"/>
      <c r="DC99" s="961"/>
      <c r="DD99" s="961"/>
      <c r="DE99" s="961"/>
      <c r="DF99" s="962"/>
      <c r="DG99" s="960"/>
      <c r="DH99" s="961"/>
      <c r="DI99" s="961"/>
      <c r="DJ99" s="961"/>
      <c r="DK99" s="962"/>
      <c r="DL99" s="960"/>
      <c r="DM99" s="961"/>
      <c r="DN99" s="961"/>
      <c r="DO99" s="961"/>
      <c r="DP99" s="962"/>
      <c r="DQ99" s="960"/>
      <c r="DR99" s="961"/>
      <c r="DS99" s="961"/>
      <c r="DT99" s="961"/>
      <c r="DU99" s="962"/>
      <c r="DV99" s="957"/>
      <c r="DW99" s="958"/>
      <c r="DX99" s="958"/>
      <c r="DY99" s="958"/>
      <c r="DZ99" s="959"/>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963"/>
      <c r="BT100" s="964"/>
      <c r="BU100" s="964"/>
      <c r="BV100" s="964"/>
      <c r="BW100" s="964"/>
      <c r="BX100" s="964"/>
      <c r="BY100" s="964"/>
      <c r="BZ100" s="964"/>
      <c r="CA100" s="964"/>
      <c r="CB100" s="964"/>
      <c r="CC100" s="964"/>
      <c r="CD100" s="964"/>
      <c r="CE100" s="964"/>
      <c r="CF100" s="964"/>
      <c r="CG100" s="965"/>
      <c r="CH100" s="960"/>
      <c r="CI100" s="961"/>
      <c r="CJ100" s="961"/>
      <c r="CK100" s="961"/>
      <c r="CL100" s="962"/>
      <c r="CM100" s="960"/>
      <c r="CN100" s="961"/>
      <c r="CO100" s="961"/>
      <c r="CP100" s="961"/>
      <c r="CQ100" s="962"/>
      <c r="CR100" s="960"/>
      <c r="CS100" s="961"/>
      <c r="CT100" s="961"/>
      <c r="CU100" s="961"/>
      <c r="CV100" s="962"/>
      <c r="CW100" s="960"/>
      <c r="CX100" s="961"/>
      <c r="CY100" s="961"/>
      <c r="CZ100" s="961"/>
      <c r="DA100" s="962"/>
      <c r="DB100" s="960"/>
      <c r="DC100" s="961"/>
      <c r="DD100" s="961"/>
      <c r="DE100" s="961"/>
      <c r="DF100" s="962"/>
      <c r="DG100" s="960"/>
      <c r="DH100" s="961"/>
      <c r="DI100" s="961"/>
      <c r="DJ100" s="961"/>
      <c r="DK100" s="962"/>
      <c r="DL100" s="960"/>
      <c r="DM100" s="961"/>
      <c r="DN100" s="961"/>
      <c r="DO100" s="961"/>
      <c r="DP100" s="962"/>
      <c r="DQ100" s="960"/>
      <c r="DR100" s="961"/>
      <c r="DS100" s="961"/>
      <c r="DT100" s="961"/>
      <c r="DU100" s="962"/>
      <c r="DV100" s="957"/>
      <c r="DW100" s="958"/>
      <c r="DX100" s="958"/>
      <c r="DY100" s="958"/>
      <c r="DZ100" s="959"/>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963"/>
      <c r="BT101" s="964"/>
      <c r="BU101" s="964"/>
      <c r="BV101" s="964"/>
      <c r="BW101" s="964"/>
      <c r="BX101" s="964"/>
      <c r="BY101" s="964"/>
      <c r="BZ101" s="964"/>
      <c r="CA101" s="964"/>
      <c r="CB101" s="964"/>
      <c r="CC101" s="964"/>
      <c r="CD101" s="964"/>
      <c r="CE101" s="964"/>
      <c r="CF101" s="964"/>
      <c r="CG101" s="965"/>
      <c r="CH101" s="960"/>
      <c r="CI101" s="961"/>
      <c r="CJ101" s="961"/>
      <c r="CK101" s="961"/>
      <c r="CL101" s="962"/>
      <c r="CM101" s="960"/>
      <c r="CN101" s="961"/>
      <c r="CO101" s="961"/>
      <c r="CP101" s="961"/>
      <c r="CQ101" s="962"/>
      <c r="CR101" s="960"/>
      <c r="CS101" s="961"/>
      <c r="CT101" s="961"/>
      <c r="CU101" s="961"/>
      <c r="CV101" s="962"/>
      <c r="CW101" s="960"/>
      <c r="CX101" s="961"/>
      <c r="CY101" s="961"/>
      <c r="CZ101" s="961"/>
      <c r="DA101" s="962"/>
      <c r="DB101" s="960"/>
      <c r="DC101" s="961"/>
      <c r="DD101" s="961"/>
      <c r="DE101" s="961"/>
      <c r="DF101" s="962"/>
      <c r="DG101" s="960"/>
      <c r="DH101" s="961"/>
      <c r="DI101" s="961"/>
      <c r="DJ101" s="961"/>
      <c r="DK101" s="962"/>
      <c r="DL101" s="960"/>
      <c r="DM101" s="961"/>
      <c r="DN101" s="961"/>
      <c r="DO101" s="961"/>
      <c r="DP101" s="962"/>
      <c r="DQ101" s="960"/>
      <c r="DR101" s="961"/>
      <c r="DS101" s="961"/>
      <c r="DT101" s="961"/>
      <c r="DU101" s="962"/>
      <c r="DV101" s="957"/>
      <c r="DW101" s="958"/>
      <c r="DX101" s="958"/>
      <c r="DY101" s="958"/>
      <c r="DZ101" s="959"/>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392</v>
      </c>
      <c r="BR102" s="885" t="s">
        <v>421</v>
      </c>
      <c r="BS102" s="886"/>
      <c r="BT102" s="886"/>
      <c r="BU102" s="886"/>
      <c r="BV102" s="886"/>
      <c r="BW102" s="886"/>
      <c r="BX102" s="886"/>
      <c r="BY102" s="886"/>
      <c r="BZ102" s="886"/>
      <c r="CA102" s="886"/>
      <c r="CB102" s="886"/>
      <c r="CC102" s="886"/>
      <c r="CD102" s="886"/>
      <c r="CE102" s="886"/>
      <c r="CF102" s="886"/>
      <c r="CG102" s="887"/>
      <c r="CH102" s="980"/>
      <c r="CI102" s="981"/>
      <c r="CJ102" s="981"/>
      <c r="CK102" s="981"/>
      <c r="CL102" s="982"/>
      <c r="CM102" s="980"/>
      <c r="CN102" s="981"/>
      <c r="CO102" s="981"/>
      <c r="CP102" s="981"/>
      <c r="CQ102" s="982"/>
      <c r="CR102" s="983">
        <v>466</v>
      </c>
      <c r="CS102" s="950"/>
      <c r="CT102" s="950"/>
      <c r="CU102" s="950"/>
      <c r="CV102" s="984"/>
      <c r="CW102" s="983">
        <v>0</v>
      </c>
      <c r="CX102" s="950"/>
      <c r="CY102" s="950"/>
      <c r="CZ102" s="950"/>
      <c r="DA102" s="984"/>
      <c r="DB102" s="983">
        <v>1500</v>
      </c>
      <c r="DC102" s="950"/>
      <c r="DD102" s="950"/>
      <c r="DE102" s="950"/>
      <c r="DF102" s="984"/>
      <c r="DG102" s="983">
        <v>0</v>
      </c>
      <c r="DH102" s="950"/>
      <c r="DI102" s="950"/>
      <c r="DJ102" s="950"/>
      <c r="DK102" s="984"/>
      <c r="DL102" s="983">
        <v>0</v>
      </c>
      <c r="DM102" s="950"/>
      <c r="DN102" s="950"/>
      <c r="DO102" s="950"/>
      <c r="DP102" s="984"/>
      <c r="DQ102" s="983">
        <v>0</v>
      </c>
      <c r="DR102" s="950"/>
      <c r="DS102" s="950"/>
      <c r="DT102" s="950"/>
      <c r="DU102" s="984"/>
      <c r="DV102" s="1007"/>
      <c r="DW102" s="1008"/>
      <c r="DX102" s="1008"/>
      <c r="DY102" s="1008"/>
      <c r="DZ102" s="1009"/>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10" t="s">
        <v>422</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11" t="s">
        <v>423</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424</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425</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1012" t="s">
        <v>426</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427</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2" customFormat="1" ht="26.25" customHeight="1" x14ac:dyDescent="0.15">
      <c r="A109" s="1005" t="s">
        <v>428</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5" t="s">
        <v>429</v>
      </c>
      <c r="AB109" s="986"/>
      <c r="AC109" s="986"/>
      <c r="AD109" s="986"/>
      <c r="AE109" s="987"/>
      <c r="AF109" s="985" t="s">
        <v>311</v>
      </c>
      <c r="AG109" s="986"/>
      <c r="AH109" s="986"/>
      <c r="AI109" s="986"/>
      <c r="AJ109" s="987"/>
      <c r="AK109" s="985" t="s">
        <v>310</v>
      </c>
      <c r="AL109" s="986"/>
      <c r="AM109" s="986"/>
      <c r="AN109" s="986"/>
      <c r="AO109" s="987"/>
      <c r="AP109" s="985" t="s">
        <v>430</v>
      </c>
      <c r="AQ109" s="986"/>
      <c r="AR109" s="986"/>
      <c r="AS109" s="986"/>
      <c r="AT109" s="988"/>
      <c r="AU109" s="1005" t="s">
        <v>428</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5" t="s">
        <v>429</v>
      </c>
      <c r="BR109" s="986"/>
      <c r="BS109" s="986"/>
      <c r="BT109" s="986"/>
      <c r="BU109" s="987"/>
      <c r="BV109" s="985" t="s">
        <v>311</v>
      </c>
      <c r="BW109" s="986"/>
      <c r="BX109" s="986"/>
      <c r="BY109" s="986"/>
      <c r="BZ109" s="987"/>
      <c r="CA109" s="985" t="s">
        <v>310</v>
      </c>
      <c r="CB109" s="986"/>
      <c r="CC109" s="986"/>
      <c r="CD109" s="986"/>
      <c r="CE109" s="987"/>
      <c r="CF109" s="1006" t="s">
        <v>430</v>
      </c>
      <c r="CG109" s="1006"/>
      <c r="CH109" s="1006"/>
      <c r="CI109" s="1006"/>
      <c r="CJ109" s="1006"/>
      <c r="CK109" s="985" t="s">
        <v>431</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5" t="s">
        <v>429</v>
      </c>
      <c r="DH109" s="986"/>
      <c r="DI109" s="986"/>
      <c r="DJ109" s="986"/>
      <c r="DK109" s="987"/>
      <c r="DL109" s="985" t="s">
        <v>311</v>
      </c>
      <c r="DM109" s="986"/>
      <c r="DN109" s="986"/>
      <c r="DO109" s="986"/>
      <c r="DP109" s="987"/>
      <c r="DQ109" s="985" t="s">
        <v>310</v>
      </c>
      <c r="DR109" s="986"/>
      <c r="DS109" s="986"/>
      <c r="DT109" s="986"/>
      <c r="DU109" s="987"/>
      <c r="DV109" s="985" t="s">
        <v>430</v>
      </c>
      <c r="DW109" s="986"/>
      <c r="DX109" s="986"/>
      <c r="DY109" s="986"/>
      <c r="DZ109" s="988"/>
    </row>
    <row r="110" spans="1:131" s="242" customFormat="1" ht="26.25" customHeight="1" x14ac:dyDescent="0.15">
      <c r="A110" s="989" t="s">
        <v>432</v>
      </c>
      <c r="B110" s="990"/>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1"/>
      <c r="AA110" s="992">
        <v>2128684</v>
      </c>
      <c r="AB110" s="993"/>
      <c r="AC110" s="993"/>
      <c r="AD110" s="993"/>
      <c r="AE110" s="994"/>
      <c r="AF110" s="995">
        <v>1945048</v>
      </c>
      <c r="AG110" s="993"/>
      <c r="AH110" s="993"/>
      <c r="AI110" s="993"/>
      <c r="AJ110" s="994"/>
      <c r="AK110" s="995">
        <v>2022312</v>
      </c>
      <c r="AL110" s="993"/>
      <c r="AM110" s="993"/>
      <c r="AN110" s="993"/>
      <c r="AO110" s="994"/>
      <c r="AP110" s="996">
        <v>7.2</v>
      </c>
      <c r="AQ110" s="997"/>
      <c r="AR110" s="997"/>
      <c r="AS110" s="997"/>
      <c r="AT110" s="998"/>
      <c r="AU110" s="999" t="s">
        <v>73</v>
      </c>
      <c r="AV110" s="1000"/>
      <c r="AW110" s="1000"/>
      <c r="AX110" s="1000"/>
      <c r="AY110" s="1000"/>
      <c r="AZ110" s="1041" t="s">
        <v>433</v>
      </c>
      <c r="BA110" s="990"/>
      <c r="BB110" s="990"/>
      <c r="BC110" s="990"/>
      <c r="BD110" s="990"/>
      <c r="BE110" s="990"/>
      <c r="BF110" s="990"/>
      <c r="BG110" s="990"/>
      <c r="BH110" s="990"/>
      <c r="BI110" s="990"/>
      <c r="BJ110" s="990"/>
      <c r="BK110" s="990"/>
      <c r="BL110" s="990"/>
      <c r="BM110" s="990"/>
      <c r="BN110" s="990"/>
      <c r="BO110" s="990"/>
      <c r="BP110" s="991"/>
      <c r="BQ110" s="1027">
        <v>15714810</v>
      </c>
      <c r="BR110" s="1028"/>
      <c r="BS110" s="1028"/>
      <c r="BT110" s="1028"/>
      <c r="BU110" s="1028"/>
      <c r="BV110" s="1028">
        <v>15358403</v>
      </c>
      <c r="BW110" s="1028"/>
      <c r="BX110" s="1028"/>
      <c r="BY110" s="1028"/>
      <c r="BZ110" s="1028"/>
      <c r="CA110" s="1028">
        <v>14024838</v>
      </c>
      <c r="CB110" s="1028"/>
      <c r="CC110" s="1028"/>
      <c r="CD110" s="1028"/>
      <c r="CE110" s="1028"/>
      <c r="CF110" s="1042">
        <v>49.7</v>
      </c>
      <c r="CG110" s="1043"/>
      <c r="CH110" s="1043"/>
      <c r="CI110" s="1043"/>
      <c r="CJ110" s="1043"/>
      <c r="CK110" s="1044" t="s">
        <v>434</v>
      </c>
      <c r="CL110" s="1045"/>
      <c r="CM110" s="1024" t="s">
        <v>435</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t="s">
        <v>436</v>
      </c>
      <c r="DH110" s="1028"/>
      <c r="DI110" s="1028"/>
      <c r="DJ110" s="1028"/>
      <c r="DK110" s="1028"/>
      <c r="DL110" s="1028" t="s">
        <v>436</v>
      </c>
      <c r="DM110" s="1028"/>
      <c r="DN110" s="1028"/>
      <c r="DO110" s="1028"/>
      <c r="DP110" s="1028"/>
      <c r="DQ110" s="1028" t="s">
        <v>437</v>
      </c>
      <c r="DR110" s="1028"/>
      <c r="DS110" s="1028"/>
      <c r="DT110" s="1028"/>
      <c r="DU110" s="1028"/>
      <c r="DV110" s="1029" t="s">
        <v>248</v>
      </c>
      <c r="DW110" s="1029"/>
      <c r="DX110" s="1029"/>
      <c r="DY110" s="1029"/>
      <c r="DZ110" s="1030"/>
    </row>
    <row r="111" spans="1:131" s="242" customFormat="1" ht="26.25" customHeight="1" x14ac:dyDescent="0.15">
      <c r="A111" s="1031" t="s">
        <v>438</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t="s">
        <v>439</v>
      </c>
      <c r="AB111" s="1035"/>
      <c r="AC111" s="1035"/>
      <c r="AD111" s="1035"/>
      <c r="AE111" s="1036"/>
      <c r="AF111" s="1037" t="s">
        <v>439</v>
      </c>
      <c r="AG111" s="1035"/>
      <c r="AH111" s="1035"/>
      <c r="AI111" s="1035"/>
      <c r="AJ111" s="1036"/>
      <c r="AK111" s="1037" t="s">
        <v>248</v>
      </c>
      <c r="AL111" s="1035"/>
      <c r="AM111" s="1035"/>
      <c r="AN111" s="1035"/>
      <c r="AO111" s="1036"/>
      <c r="AP111" s="1038" t="s">
        <v>436</v>
      </c>
      <c r="AQ111" s="1039"/>
      <c r="AR111" s="1039"/>
      <c r="AS111" s="1039"/>
      <c r="AT111" s="1040"/>
      <c r="AU111" s="1001"/>
      <c r="AV111" s="1002"/>
      <c r="AW111" s="1002"/>
      <c r="AX111" s="1002"/>
      <c r="AY111" s="1002"/>
      <c r="AZ111" s="1050" t="s">
        <v>440</v>
      </c>
      <c r="BA111" s="1051"/>
      <c r="BB111" s="1051"/>
      <c r="BC111" s="1051"/>
      <c r="BD111" s="1051"/>
      <c r="BE111" s="1051"/>
      <c r="BF111" s="1051"/>
      <c r="BG111" s="1051"/>
      <c r="BH111" s="1051"/>
      <c r="BI111" s="1051"/>
      <c r="BJ111" s="1051"/>
      <c r="BK111" s="1051"/>
      <c r="BL111" s="1051"/>
      <c r="BM111" s="1051"/>
      <c r="BN111" s="1051"/>
      <c r="BO111" s="1051"/>
      <c r="BP111" s="1052"/>
      <c r="BQ111" s="1020">
        <v>2909356</v>
      </c>
      <c r="BR111" s="1021"/>
      <c r="BS111" s="1021"/>
      <c r="BT111" s="1021"/>
      <c r="BU111" s="1021"/>
      <c r="BV111" s="1021">
        <v>2455121</v>
      </c>
      <c r="BW111" s="1021"/>
      <c r="BX111" s="1021"/>
      <c r="BY111" s="1021"/>
      <c r="BZ111" s="1021"/>
      <c r="CA111" s="1021">
        <v>1943884</v>
      </c>
      <c r="CB111" s="1021"/>
      <c r="CC111" s="1021"/>
      <c r="CD111" s="1021"/>
      <c r="CE111" s="1021"/>
      <c r="CF111" s="1015">
        <v>6.9</v>
      </c>
      <c r="CG111" s="1016"/>
      <c r="CH111" s="1016"/>
      <c r="CI111" s="1016"/>
      <c r="CJ111" s="1016"/>
      <c r="CK111" s="1046"/>
      <c r="CL111" s="1047"/>
      <c r="CM111" s="1017" t="s">
        <v>441</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v>1247375</v>
      </c>
      <c r="DH111" s="1021"/>
      <c r="DI111" s="1021"/>
      <c r="DJ111" s="1021"/>
      <c r="DK111" s="1021"/>
      <c r="DL111" s="1021">
        <v>1009027</v>
      </c>
      <c r="DM111" s="1021"/>
      <c r="DN111" s="1021"/>
      <c r="DO111" s="1021"/>
      <c r="DP111" s="1021"/>
      <c r="DQ111" s="1021">
        <v>794901</v>
      </c>
      <c r="DR111" s="1021"/>
      <c r="DS111" s="1021"/>
      <c r="DT111" s="1021"/>
      <c r="DU111" s="1021"/>
      <c r="DV111" s="1022">
        <v>2.8</v>
      </c>
      <c r="DW111" s="1022"/>
      <c r="DX111" s="1022"/>
      <c r="DY111" s="1022"/>
      <c r="DZ111" s="1023"/>
    </row>
    <row r="112" spans="1:131" s="242" customFormat="1" ht="26.25" customHeight="1" x14ac:dyDescent="0.15">
      <c r="A112" s="1053" t="s">
        <v>442</v>
      </c>
      <c r="B112" s="1054"/>
      <c r="C112" s="1051" t="s">
        <v>443</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t="s">
        <v>248</v>
      </c>
      <c r="AB112" s="1060"/>
      <c r="AC112" s="1060"/>
      <c r="AD112" s="1060"/>
      <c r="AE112" s="1061"/>
      <c r="AF112" s="1062" t="s">
        <v>437</v>
      </c>
      <c r="AG112" s="1060"/>
      <c r="AH112" s="1060"/>
      <c r="AI112" s="1060"/>
      <c r="AJ112" s="1061"/>
      <c r="AK112" s="1062" t="s">
        <v>439</v>
      </c>
      <c r="AL112" s="1060"/>
      <c r="AM112" s="1060"/>
      <c r="AN112" s="1060"/>
      <c r="AO112" s="1061"/>
      <c r="AP112" s="1063" t="s">
        <v>444</v>
      </c>
      <c r="AQ112" s="1064"/>
      <c r="AR112" s="1064"/>
      <c r="AS112" s="1064"/>
      <c r="AT112" s="1065"/>
      <c r="AU112" s="1001"/>
      <c r="AV112" s="1002"/>
      <c r="AW112" s="1002"/>
      <c r="AX112" s="1002"/>
      <c r="AY112" s="1002"/>
      <c r="AZ112" s="1050" t="s">
        <v>445</v>
      </c>
      <c r="BA112" s="1051"/>
      <c r="BB112" s="1051"/>
      <c r="BC112" s="1051"/>
      <c r="BD112" s="1051"/>
      <c r="BE112" s="1051"/>
      <c r="BF112" s="1051"/>
      <c r="BG112" s="1051"/>
      <c r="BH112" s="1051"/>
      <c r="BI112" s="1051"/>
      <c r="BJ112" s="1051"/>
      <c r="BK112" s="1051"/>
      <c r="BL112" s="1051"/>
      <c r="BM112" s="1051"/>
      <c r="BN112" s="1051"/>
      <c r="BO112" s="1051"/>
      <c r="BP112" s="1052"/>
      <c r="BQ112" s="1020">
        <v>193914</v>
      </c>
      <c r="BR112" s="1021"/>
      <c r="BS112" s="1021"/>
      <c r="BT112" s="1021"/>
      <c r="BU112" s="1021"/>
      <c r="BV112" s="1021">
        <v>187797</v>
      </c>
      <c r="BW112" s="1021"/>
      <c r="BX112" s="1021"/>
      <c r="BY112" s="1021"/>
      <c r="BZ112" s="1021"/>
      <c r="CA112" s="1021">
        <v>180410</v>
      </c>
      <c r="CB112" s="1021"/>
      <c r="CC112" s="1021"/>
      <c r="CD112" s="1021"/>
      <c r="CE112" s="1021"/>
      <c r="CF112" s="1015">
        <v>0.6</v>
      </c>
      <c r="CG112" s="1016"/>
      <c r="CH112" s="1016"/>
      <c r="CI112" s="1016"/>
      <c r="CJ112" s="1016"/>
      <c r="CK112" s="1046"/>
      <c r="CL112" s="1047"/>
      <c r="CM112" s="1017" t="s">
        <v>446</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248</v>
      </c>
      <c r="DH112" s="1021"/>
      <c r="DI112" s="1021"/>
      <c r="DJ112" s="1021"/>
      <c r="DK112" s="1021"/>
      <c r="DL112" s="1021" t="s">
        <v>248</v>
      </c>
      <c r="DM112" s="1021"/>
      <c r="DN112" s="1021"/>
      <c r="DO112" s="1021"/>
      <c r="DP112" s="1021"/>
      <c r="DQ112" s="1021" t="s">
        <v>436</v>
      </c>
      <c r="DR112" s="1021"/>
      <c r="DS112" s="1021"/>
      <c r="DT112" s="1021"/>
      <c r="DU112" s="1021"/>
      <c r="DV112" s="1022" t="s">
        <v>439</v>
      </c>
      <c r="DW112" s="1022"/>
      <c r="DX112" s="1022"/>
      <c r="DY112" s="1022"/>
      <c r="DZ112" s="1023"/>
    </row>
    <row r="113" spans="1:130" s="242" customFormat="1" ht="26.25" customHeight="1" x14ac:dyDescent="0.15">
      <c r="A113" s="1055"/>
      <c r="B113" s="1056"/>
      <c r="C113" s="1051" t="s">
        <v>447</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51232</v>
      </c>
      <c r="AB113" s="1035"/>
      <c r="AC113" s="1035"/>
      <c r="AD113" s="1035"/>
      <c r="AE113" s="1036"/>
      <c r="AF113" s="1037">
        <v>49201</v>
      </c>
      <c r="AG113" s="1035"/>
      <c r="AH113" s="1035"/>
      <c r="AI113" s="1035"/>
      <c r="AJ113" s="1036"/>
      <c r="AK113" s="1037">
        <v>46446</v>
      </c>
      <c r="AL113" s="1035"/>
      <c r="AM113" s="1035"/>
      <c r="AN113" s="1035"/>
      <c r="AO113" s="1036"/>
      <c r="AP113" s="1038">
        <v>0.2</v>
      </c>
      <c r="AQ113" s="1039"/>
      <c r="AR113" s="1039"/>
      <c r="AS113" s="1039"/>
      <c r="AT113" s="1040"/>
      <c r="AU113" s="1001"/>
      <c r="AV113" s="1002"/>
      <c r="AW113" s="1002"/>
      <c r="AX113" s="1002"/>
      <c r="AY113" s="1002"/>
      <c r="AZ113" s="1050" t="s">
        <v>448</v>
      </c>
      <c r="BA113" s="1051"/>
      <c r="BB113" s="1051"/>
      <c r="BC113" s="1051"/>
      <c r="BD113" s="1051"/>
      <c r="BE113" s="1051"/>
      <c r="BF113" s="1051"/>
      <c r="BG113" s="1051"/>
      <c r="BH113" s="1051"/>
      <c r="BI113" s="1051"/>
      <c r="BJ113" s="1051"/>
      <c r="BK113" s="1051"/>
      <c r="BL113" s="1051"/>
      <c r="BM113" s="1051"/>
      <c r="BN113" s="1051"/>
      <c r="BO113" s="1051"/>
      <c r="BP113" s="1052"/>
      <c r="BQ113" s="1020">
        <v>245353</v>
      </c>
      <c r="BR113" s="1021"/>
      <c r="BS113" s="1021"/>
      <c r="BT113" s="1021"/>
      <c r="BU113" s="1021"/>
      <c r="BV113" s="1021">
        <v>164012</v>
      </c>
      <c r="BW113" s="1021"/>
      <c r="BX113" s="1021"/>
      <c r="BY113" s="1021"/>
      <c r="BZ113" s="1021"/>
      <c r="CA113" s="1021">
        <v>93468</v>
      </c>
      <c r="CB113" s="1021"/>
      <c r="CC113" s="1021"/>
      <c r="CD113" s="1021"/>
      <c r="CE113" s="1021"/>
      <c r="CF113" s="1015">
        <v>0.3</v>
      </c>
      <c r="CG113" s="1016"/>
      <c r="CH113" s="1016"/>
      <c r="CI113" s="1016"/>
      <c r="CJ113" s="1016"/>
      <c r="CK113" s="1046"/>
      <c r="CL113" s="1047"/>
      <c r="CM113" s="1017" t="s">
        <v>449</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248</v>
      </c>
      <c r="DH113" s="1060"/>
      <c r="DI113" s="1060"/>
      <c r="DJ113" s="1060"/>
      <c r="DK113" s="1061"/>
      <c r="DL113" s="1062" t="s">
        <v>436</v>
      </c>
      <c r="DM113" s="1060"/>
      <c r="DN113" s="1060"/>
      <c r="DO113" s="1060"/>
      <c r="DP113" s="1061"/>
      <c r="DQ113" s="1062" t="s">
        <v>436</v>
      </c>
      <c r="DR113" s="1060"/>
      <c r="DS113" s="1060"/>
      <c r="DT113" s="1060"/>
      <c r="DU113" s="1061"/>
      <c r="DV113" s="1063" t="s">
        <v>436</v>
      </c>
      <c r="DW113" s="1064"/>
      <c r="DX113" s="1064"/>
      <c r="DY113" s="1064"/>
      <c r="DZ113" s="1065"/>
    </row>
    <row r="114" spans="1:130" s="242" customFormat="1" ht="26.25" customHeight="1" x14ac:dyDescent="0.15">
      <c r="A114" s="1055"/>
      <c r="B114" s="1056"/>
      <c r="C114" s="1051" t="s">
        <v>450</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v>231828</v>
      </c>
      <c r="AB114" s="1060"/>
      <c r="AC114" s="1060"/>
      <c r="AD114" s="1060"/>
      <c r="AE114" s="1061"/>
      <c r="AF114" s="1062">
        <v>73379</v>
      </c>
      <c r="AG114" s="1060"/>
      <c r="AH114" s="1060"/>
      <c r="AI114" s="1060"/>
      <c r="AJ114" s="1061"/>
      <c r="AK114" s="1062">
        <v>65371</v>
      </c>
      <c r="AL114" s="1060"/>
      <c r="AM114" s="1060"/>
      <c r="AN114" s="1060"/>
      <c r="AO114" s="1061"/>
      <c r="AP114" s="1063">
        <v>0.2</v>
      </c>
      <c r="AQ114" s="1064"/>
      <c r="AR114" s="1064"/>
      <c r="AS114" s="1064"/>
      <c r="AT114" s="1065"/>
      <c r="AU114" s="1001"/>
      <c r="AV114" s="1002"/>
      <c r="AW114" s="1002"/>
      <c r="AX114" s="1002"/>
      <c r="AY114" s="1002"/>
      <c r="AZ114" s="1050" t="s">
        <v>451</v>
      </c>
      <c r="BA114" s="1051"/>
      <c r="BB114" s="1051"/>
      <c r="BC114" s="1051"/>
      <c r="BD114" s="1051"/>
      <c r="BE114" s="1051"/>
      <c r="BF114" s="1051"/>
      <c r="BG114" s="1051"/>
      <c r="BH114" s="1051"/>
      <c r="BI114" s="1051"/>
      <c r="BJ114" s="1051"/>
      <c r="BK114" s="1051"/>
      <c r="BL114" s="1051"/>
      <c r="BM114" s="1051"/>
      <c r="BN114" s="1051"/>
      <c r="BO114" s="1051"/>
      <c r="BP114" s="1052"/>
      <c r="BQ114" s="1020">
        <v>1148990</v>
      </c>
      <c r="BR114" s="1021"/>
      <c r="BS114" s="1021"/>
      <c r="BT114" s="1021"/>
      <c r="BU114" s="1021"/>
      <c r="BV114" s="1021">
        <v>4206670</v>
      </c>
      <c r="BW114" s="1021"/>
      <c r="BX114" s="1021"/>
      <c r="BY114" s="1021"/>
      <c r="BZ114" s="1021"/>
      <c r="CA114" s="1021">
        <v>2185022</v>
      </c>
      <c r="CB114" s="1021"/>
      <c r="CC114" s="1021"/>
      <c r="CD114" s="1021"/>
      <c r="CE114" s="1021"/>
      <c r="CF114" s="1015">
        <v>7.7</v>
      </c>
      <c r="CG114" s="1016"/>
      <c r="CH114" s="1016"/>
      <c r="CI114" s="1016"/>
      <c r="CJ114" s="1016"/>
      <c r="CK114" s="1046"/>
      <c r="CL114" s="1047"/>
      <c r="CM114" s="1017" t="s">
        <v>452</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248</v>
      </c>
      <c r="DH114" s="1060"/>
      <c r="DI114" s="1060"/>
      <c r="DJ114" s="1060"/>
      <c r="DK114" s="1061"/>
      <c r="DL114" s="1062" t="s">
        <v>439</v>
      </c>
      <c r="DM114" s="1060"/>
      <c r="DN114" s="1060"/>
      <c r="DO114" s="1060"/>
      <c r="DP114" s="1061"/>
      <c r="DQ114" s="1062" t="s">
        <v>453</v>
      </c>
      <c r="DR114" s="1060"/>
      <c r="DS114" s="1060"/>
      <c r="DT114" s="1060"/>
      <c r="DU114" s="1061"/>
      <c r="DV114" s="1063" t="s">
        <v>439</v>
      </c>
      <c r="DW114" s="1064"/>
      <c r="DX114" s="1064"/>
      <c r="DY114" s="1064"/>
      <c r="DZ114" s="1065"/>
    </row>
    <row r="115" spans="1:130" s="242" customFormat="1" ht="26.25" customHeight="1" x14ac:dyDescent="0.15">
      <c r="A115" s="1055"/>
      <c r="B115" s="1056"/>
      <c r="C115" s="1051" t="s">
        <v>454</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v>471330</v>
      </c>
      <c r="AB115" s="1035"/>
      <c r="AC115" s="1035"/>
      <c r="AD115" s="1035"/>
      <c r="AE115" s="1036"/>
      <c r="AF115" s="1037">
        <v>536941</v>
      </c>
      <c r="AG115" s="1035"/>
      <c r="AH115" s="1035"/>
      <c r="AI115" s="1035"/>
      <c r="AJ115" s="1036"/>
      <c r="AK115" s="1037">
        <v>533639</v>
      </c>
      <c r="AL115" s="1035"/>
      <c r="AM115" s="1035"/>
      <c r="AN115" s="1035"/>
      <c r="AO115" s="1036"/>
      <c r="AP115" s="1038">
        <v>1.9</v>
      </c>
      <c r="AQ115" s="1039"/>
      <c r="AR115" s="1039"/>
      <c r="AS115" s="1039"/>
      <c r="AT115" s="1040"/>
      <c r="AU115" s="1001"/>
      <c r="AV115" s="1002"/>
      <c r="AW115" s="1002"/>
      <c r="AX115" s="1002"/>
      <c r="AY115" s="1002"/>
      <c r="AZ115" s="1050" t="s">
        <v>455</v>
      </c>
      <c r="BA115" s="1051"/>
      <c r="BB115" s="1051"/>
      <c r="BC115" s="1051"/>
      <c r="BD115" s="1051"/>
      <c r="BE115" s="1051"/>
      <c r="BF115" s="1051"/>
      <c r="BG115" s="1051"/>
      <c r="BH115" s="1051"/>
      <c r="BI115" s="1051"/>
      <c r="BJ115" s="1051"/>
      <c r="BK115" s="1051"/>
      <c r="BL115" s="1051"/>
      <c r="BM115" s="1051"/>
      <c r="BN115" s="1051"/>
      <c r="BO115" s="1051"/>
      <c r="BP115" s="1052"/>
      <c r="BQ115" s="1020" t="s">
        <v>437</v>
      </c>
      <c r="BR115" s="1021"/>
      <c r="BS115" s="1021"/>
      <c r="BT115" s="1021"/>
      <c r="BU115" s="1021"/>
      <c r="BV115" s="1021" t="s">
        <v>437</v>
      </c>
      <c r="BW115" s="1021"/>
      <c r="BX115" s="1021"/>
      <c r="BY115" s="1021"/>
      <c r="BZ115" s="1021"/>
      <c r="CA115" s="1021" t="s">
        <v>436</v>
      </c>
      <c r="CB115" s="1021"/>
      <c r="CC115" s="1021"/>
      <c r="CD115" s="1021"/>
      <c r="CE115" s="1021"/>
      <c r="CF115" s="1015" t="s">
        <v>439</v>
      </c>
      <c r="CG115" s="1016"/>
      <c r="CH115" s="1016"/>
      <c r="CI115" s="1016"/>
      <c r="CJ115" s="1016"/>
      <c r="CK115" s="1046"/>
      <c r="CL115" s="1047"/>
      <c r="CM115" s="1050" t="s">
        <v>456</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t="s">
        <v>437</v>
      </c>
      <c r="DH115" s="1060"/>
      <c r="DI115" s="1060"/>
      <c r="DJ115" s="1060"/>
      <c r="DK115" s="1061"/>
      <c r="DL115" s="1062" t="s">
        <v>437</v>
      </c>
      <c r="DM115" s="1060"/>
      <c r="DN115" s="1060"/>
      <c r="DO115" s="1060"/>
      <c r="DP115" s="1061"/>
      <c r="DQ115" s="1062" t="s">
        <v>436</v>
      </c>
      <c r="DR115" s="1060"/>
      <c r="DS115" s="1060"/>
      <c r="DT115" s="1060"/>
      <c r="DU115" s="1061"/>
      <c r="DV115" s="1063" t="s">
        <v>436</v>
      </c>
      <c r="DW115" s="1064"/>
      <c r="DX115" s="1064"/>
      <c r="DY115" s="1064"/>
      <c r="DZ115" s="1065"/>
    </row>
    <row r="116" spans="1:130" s="242" customFormat="1" ht="26.25" customHeight="1" x14ac:dyDescent="0.15">
      <c r="A116" s="1057"/>
      <c r="B116" s="1058"/>
      <c r="C116" s="1066" t="s">
        <v>457</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t="s">
        <v>436</v>
      </c>
      <c r="AB116" s="1060"/>
      <c r="AC116" s="1060"/>
      <c r="AD116" s="1060"/>
      <c r="AE116" s="1061"/>
      <c r="AF116" s="1062" t="s">
        <v>437</v>
      </c>
      <c r="AG116" s="1060"/>
      <c r="AH116" s="1060"/>
      <c r="AI116" s="1060"/>
      <c r="AJ116" s="1061"/>
      <c r="AK116" s="1062" t="s">
        <v>436</v>
      </c>
      <c r="AL116" s="1060"/>
      <c r="AM116" s="1060"/>
      <c r="AN116" s="1060"/>
      <c r="AO116" s="1061"/>
      <c r="AP116" s="1063" t="s">
        <v>436</v>
      </c>
      <c r="AQ116" s="1064"/>
      <c r="AR116" s="1064"/>
      <c r="AS116" s="1064"/>
      <c r="AT116" s="1065"/>
      <c r="AU116" s="1001"/>
      <c r="AV116" s="1002"/>
      <c r="AW116" s="1002"/>
      <c r="AX116" s="1002"/>
      <c r="AY116" s="1002"/>
      <c r="AZ116" s="1068" t="s">
        <v>458</v>
      </c>
      <c r="BA116" s="1069"/>
      <c r="BB116" s="1069"/>
      <c r="BC116" s="1069"/>
      <c r="BD116" s="1069"/>
      <c r="BE116" s="1069"/>
      <c r="BF116" s="1069"/>
      <c r="BG116" s="1069"/>
      <c r="BH116" s="1069"/>
      <c r="BI116" s="1069"/>
      <c r="BJ116" s="1069"/>
      <c r="BK116" s="1069"/>
      <c r="BL116" s="1069"/>
      <c r="BM116" s="1069"/>
      <c r="BN116" s="1069"/>
      <c r="BO116" s="1069"/>
      <c r="BP116" s="1070"/>
      <c r="BQ116" s="1020" t="s">
        <v>436</v>
      </c>
      <c r="BR116" s="1021"/>
      <c r="BS116" s="1021"/>
      <c r="BT116" s="1021"/>
      <c r="BU116" s="1021"/>
      <c r="BV116" s="1021" t="s">
        <v>248</v>
      </c>
      <c r="BW116" s="1021"/>
      <c r="BX116" s="1021"/>
      <c r="BY116" s="1021"/>
      <c r="BZ116" s="1021"/>
      <c r="CA116" s="1021" t="s">
        <v>436</v>
      </c>
      <c r="CB116" s="1021"/>
      <c r="CC116" s="1021"/>
      <c r="CD116" s="1021"/>
      <c r="CE116" s="1021"/>
      <c r="CF116" s="1015" t="s">
        <v>444</v>
      </c>
      <c r="CG116" s="1016"/>
      <c r="CH116" s="1016"/>
      <c r="CI116" s="1016"/>
      <c r="CJ116" s="1016"/>
      <c r="CK116" s="1046"/>
      <c r="CL116" s="1047"/>
      <c r="CM116" s="1017" t="s">
        <v>459</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436</v>
      </c>
      <c r="DH116" s="1060"/>
      <c r="DI116" s="1060"/>
      <c r="DJ116" s="1060"/>
      <c r="DK116" s="1061"/>
      <c r="DL116" s="1062" t="s">
        <v>439</v>
      </c>
      <c r="DM116" s="1060"/>
      <c r="DN116" s="1060"/>
      <c r="DO116" s="1060"/>
      <c r="DP116" s="1061"/>
      <c r="DQ116" s="1062" t="s">
        <v>460</v>
      </c>
      <c r="DR116" s="1060"/>
      <c r="DS116" s="1060"/>
      <c r="DT116" s="1060"/>
      <c r="DU116" s="1061"/>
      <c r="DV116" s="1063" t="s">
        <v>436</v>
      </c>
      <c r="DW116" s="1064"/>
      <c r="DX116" s="1064"/>
      <c r="DY116" s="1064"/>
      <c r="DZ116" s="1065"/>
    </row>
    <row r="117" spans="1:130" s="242" customFormat="1" ht="26.25" customHeight="1" x14ac:dyDescent="0.15">
      <c r="A117" s="1005" t="s">
        <v>193</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1076" t="s">
        <v>461</v>
      </c>
      <c r="Z117" s="987"/>
      <c r="AA117" s="1077">
        <v>2883074</v>
      </c>
      <c r="AB117" s="1078"/>
      <c r="AC117" s="1078"/>
      <c r="AD117" s="1078"/>
      <c r="AE117" s="1079"/>
      <c r="AF117" s="1080">
        <v>2604569</v>
      </c>
      <c r="AG117" s="1078"/>
      <c r="AH117" s="1078"/>
      <c r="AI117" s="1078"/>
      <c r="AJ117" s="1079"/>
      <c r="AK117" s="1080">
        <v>2667768</v>
      </c>
      <c r="AL117" s="1078"/>
      <c r="AM117" s="1078"/>
      <c r="AN117" s="1078"/>
      <c r="AO117" s="1079"/>
      <c r="AP117" s="1081"/>
      <c r="AQ117" s="1082"/>
      <c r="AR117" s="1082"/>
      <c r="AS117" s="1082"/>
      <c r="AT117" s="1083"/>
      <c r="AU117" s="1001"/>
      <c r="AV117" s="1002"/>
      <c r="AW117" s="1002"/>
      <c r="AX117" s="1002"/>
      <c r="AY117" s="1002"/>
      <c r="AZ117" s="1068" t="s">
        <v>462</v>
      </c>
      <c r="BA117" s="1069"/>
      <c r="BB117" s="1069"/>
      <c r="BC117" s="1069"/>
      <c r="BD117" s="1069"/>
      <c r="BE117" s="1069"/>
      <c r="BF117" s="1069"/>
      <c r="BG117" s="1069"/>
      <c r="BH117" s="1069"/>
      <c r="BI117" s="1069"/>
      <c r="BJ117" s="1069"/>
      <c r="BK117" s="1069"/>
      <c r="BL117" s="1069"/>
      <c r="BM117" s="1069"/>
      <c r="BN117" s="1069"/>
      <c r="BO117" s="1069"/>
      <c r="BP117" s="1070"/>
      <c r="BQ117" s="1020" t="s">
        <v>248</v>
      </c>
      <c r="BR117" s="1021"/>
      <c r="BS117" s="1021"/>
      <c r="BT117" s="1021"/>
      <c r="BU117" s="1021"/>
      <c r="BV117" s="1021" t="s">
        <v>248</v>
      </c>
      <c r="BW117" s="1021"/>
      <c r="BX117" s="1021"/>
      <c r="BY117" s="1021"/>
      <c r="BZ117" s="1021"/>
      <c r="CA117" s="1021" t="s">
        <v>248</v>
      </c>
      <c r="CB117" s="1021"/>
      <c r="CC117" s="1021"/>
      <c r="CD117" s="1021"/>
      <c r="CE117" s="1021"/>
      <c r="CF117" s="1015" t="s">
        <v>439</v>
      </c>
      <c r="CG117" s="1016"/>
      <c r="CH117" s="1016"/>
      <c r="CI117" s="1016"/>
      <c r="CJ117" s="1016"/>
      <c r="CK117" s="1046"/>
      <c r="CL117" s="1047"/>
      <c r="CM117" s="1017" t="s">
        <v>463</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436</v>
      </c>
      <c r="DH117" s="1060"/>
      <c r="DI117" s="1060"/>
      <c r="DJ117" s="1060"/>
      <c r="DK117" s="1061"/>
      <c r="DL117" s="1062" t="s">
        <v>248</v>
      </c>
      <c r="DM117" s="1060"/>
      <c r="DN117" s="1060"/>
      <c r="DO117" s="1060"/>
      <c r="DP117" s="1061"/>
      <c r="DQ117" s="1062" t="s">
        <v>436</v>
      </c>
      <c r="DR117" s="1060"/>
      <c r="DS117" s="1060"/>
      <c r="DT117" s="1060"/>
      <c r="DU117" s="1061"/>
      <c r="DV117" s="1063" t="s">
        <v>437</v>
      </c>
      <c r="DW117" s="1064"/>
      <c r="DX117" s="1064"/>
      <c r="DY117" s="1064"/>
      <c r="DZ117" s="1065"/>
    </row>
    <row r="118" spans="1:130" s="242" customFormat="1" ht="26.25" customHeight="1" x14ac:dyDescent="0.15">
      <c r="A118" s="1005" t="s">
        <v>431</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5" t="s">
        <v>429</v>
      </c>
      <c r="AB118" s="986"/>
      <c r="AC118" s="986"/>
      <c r="AD118" s="986"/>
      <c r="AE118" s="987"/>
      <c r="AF118" s="985" t="s">
        <v>311</v>
      </c>
      <c r="AG118" s="986"/>
      <c r="AH118" s="986"/>
      <c r="AI118" s="986"/>
      <c r="AJ118" s="987"/>
      <c r="AK118" s="985" t="s">
        <v>310</v>
      </c>
      <c r="AL118" s="986"/>
      <c r="AM118" s="986"/>
      <c r="AN118" s="986"/>
      <c r="AO118" s="987"/>
      <c r="AP118" s="1072" t="s">
        <v>430</v>
      </c>
      <c r="AQ118" s="1073"/>
      <c r="AR118" s="1073"/>
      <c r="AS118" s="1073"/>
      <c r="AT118" s="1074"/>
      <c r="AU118" s="1001"/>
      <c r="AV118" s="1002"/>
      <c r="AW118" s="1002"/>
      <c r="AX118" s="1002"/>
      <c r="AY118" s="1002"/>
      <c r="AZ118" s="1075" t="s">
        <v>464</v>
      </c>
      <c r="BA118" s="1066"/>
      <c r="BB118" s="1066"/>
      <c r="BC118" s="1066"/>
      <c r="BD118" s="1066"/>
      <c r="BE118" s="1066"/>
      <c r="BF118" s="1066"/>
      <c r="BG118" s="1066"/>
      <c r="BH118" s="1066"/>
      <c r="BI118" s="1066"/>
      <c r="BJ118" s="1066"/>
      <c r="BK118" s="1066"/>
      <c r="BL118" s="1066"/>
      <c r="BM118" s="1066"/>
      <c r="BN118" s="1066"/>
      <c r="BO118" s="1066"/>
      <c r="BP118" s="1067"/>
      <c r="BQ118" s="1098" t="s">
        <v>444</v>
      </c>
      <c r="BR118" s="1099"/>
      <c r="BS118" s="1099"/>
      <c r="BT118" s="1099"/>
      <c r="BU118" s="1099"/>
      <c r="BV118" s="1099" t="s">
        <v>248</v>
      </c>
      <c r="BW118" s="1099"/>
      <c r="BX118" s="1099"/>
      <c r="BY118" s="1099"/>
      <c r="BZ118" s="1099"/>
      <c r="CA118" s="1099" t="s">
        <v>439</v>
      </c>
      <c r="CB118" s="1099"/>
      <c r="CC118" s="1099"/>
      <c r="CD118" s="1099"/>
      <c r="CE118" s="1099"/>
      <c r="CF118" s="1015" t="s">
        <v>460</v>
      </c>
      <c r="CG118" s="1016"/>
      <c r="CH118" s="1016"/>
      <c r="CI118" s="1016"/>
      <c r="CJ118" s="1016"/>
      <c r="CK118" s="1046"/>
      <c r="CL118" s="1047"/>
      <c r="CM118" s="1017" t="s">
        <v>465</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439</v>
      </c>
      <c r="DH118" s="1060"/>
      <c r="DI118" s="1060"/>
      <c r="DJ118" s="1060"/>
      <c r="DK118" s="1061"/>
      <c r="DL118" s="1062" t="s">
        <v>460</v>
      </c>
      <c r="DM118" s="1060"/>
      <c r="DN118" s="1060"/>
      <c r="DO118" s="1060"/>
      <c r="DP118" s="1061"/>
      <c r="DQ118" s="1062" t="s">
        <v>460</v>
      </c>
      <c r="DR118" s="1060"/>
      <c r="DS118" s="1060"/>
      <c r="DT118" s="1060"/>
      <c r="DU118" s="1061"/>
      <c r="DV118" s="1063" t="s">
        <v>248</v>
      </c>
      <c r="DW118" s="1064"/>
      <c r="DX118" s="1064"/>
      <c r="DY118" s="1064"/>
      <c r="DZ118" s="1065"/>
    </row>
    <row r="119" spans="1:130" s="242" customFormat="1" ht="26.25" customHeight="1" x14ac:dyDescent="0.15">
      <c r="A119" s="1159" t="s">
        <v>434</v>
      </c>
      <c r="B119" s="1045"/>
      <c r="C119" s="1024" t="s">
        <v>435</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2" t="s">
        <v>444</v>
      </c>
      <c r="AB119" s="993"/>
      <c r="AC119" s="993"/>
      <c r="AD119" s="993"/>
      <c r="AE119" s="994"/>
      <c r="AF119" s="995" t="s">
        <v>460</v>
      </c>
      <c r="AG119" s="993"/>
      <c r="AH119" s="993"/>
      <c r="AI119" s="993"/>
      <c r="AJ119" s="994"/>
      <c r="AK119" s="995" t="s">
        <v>439</v>
      </c>
      <c r="AL119" s="993"/>
      <c r="AM119" s="993"/>
      <c r="AN119" s="993"/>
      <c r="AO119" s="994"/>
      <c r="AP119" s="996" t="s">
        <v>437</v>
      </c>
      <c r="AQ119" s="997"/>
      <c r="AR119" s="997"/>
      <c r="AS119" s="997"/>
      <c r="AT119" s="998"/>
      <c r="AU119" s="1003"/>
      <c r="AV119" s="1004"/>
      <c r="AW119" s="1004"/>
      <c r="AX119" s="1004"/>
      <c r="AY119" s="1004"/>
      <c r="AZ119" s="273" t="s">
        <v>193</v>
      </c>
      <c r="BA119" s="273"/>
      <c r="BB119" s="273"/>
      <c r="BC119" s="273"/>
      <c r="BD119" s="273"/>
      <c r="BE119" s="273"/>
      <c r="BF119" s="273"/>
      <c r="BG119" s="273"/>
      <c r="BH119" s="273"/>
      <c r="BI119" s="273"/>
      <c r="BJ119" s="273"/>
      <c r="BK119" s="273"/>
      <c r="BL119" s="273"/>
      <c r="BM119" s="273"/>
      <c r="BN119" s="273"/>
      <c r="BO119" s="1076" t="s">
        <v>466</v>
      </c>
      <c r="BP119" s="1107"/>
      <c r="BQ119" s="1098">
        <v>20212423</v>
      </c>
      <c r="BR119" s="1099"/>
      <c r="BS119" s="1099"/>
      <c r="BT119" s="1099"/>
      <c r="BU119" s="1099"/>
      <c r="BV119" s="1099">
        <v>22372003</v>
      </c>
      <c r="BW119" s="1099"/>
      <c r="BX119" s="1099"/>
      <c r="BY119" s="1099"/>
      <c r="BZ119" s="1099"/>
      <c r="CA119" s="1099">
        <v>18427622</v>
      </c>
      <c r="CB119" s="1099"/>
      <c r="CC119" s="1099"/>
      <c r="CD119" s="1099"/>
      <c r="CE119" s="1099"/>
      <c r="CF119" s="1100"/>
      <c r="CG119" s="1101"/>
      <c r="CH119" s="1101"/>
      <c r="CI119" s="1101"/>
      <c r="CJ119" s="1102"/>
      <c r="CK119" s="1048"/>
      <c r="CL119" s="1049"/>
      <c r="CM119" s="1103" t="s">
        <v>467</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v>1661981</v>
      </c>
      <c r="DH119" s="1085"/>
      <c r="DI119" s="1085"/>
      <c r="DJ119" s="1085"/>
      <c r="DK119" s="1086"/>
      <c r="DL119" s="1084">
        <v>1446094</v>
      </c>
      <c r="DM119" s="1085"/>
      <c r="DN119" s="1085"/>
      <c r="DO119" s="1085"/>
      <c r="DP119" s="1086"/>
      <c r="DQ119" s="1084">
        <v>1148983</v>
      </c>
      <c r="DR119" s="1085"/>
      <c r="DS119" s="1085"/>
      <c r="DT119" s="1085"/>
      <c r="DU119" s="1086"/>
      <c r="DV119" s="1087">
        <v>4.0999999999999996</v>
      </c>
      <c r="DW119" s="1088"/>
      <c r="DX119" s="1088"/>
      <c r="DY119" s="1088"/>
      <c r="DZ119" s="1089"/>
    </row>
    <row r="120" spans="1:130" s="242" customFormat="1" ht="26.25" customHeight="1" x14ac:dyDescent="0.15">
      <c r="A120" s="1160"/>
      <c r="B120" s="1047"/>
      <c r="C120" s="1017" t="s">
        <v>441</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v>161658</v>
      </c>
      <c r="AB120" s="1060"/>
      <c r="AC120" s="1060"/>
      <c r="AD120" s="1060"/>
      <c r="AE120" s="1061"/>
      <c r="AF120" s="1062">
        <v>160682</v>
      </c>
      <c r="AG120" s="1060"/>
      <c r="AH120" s="1060"/>
      <c r="AI120" s="1060"/>
      <c r="AJ120" s="1061"/>
      <c r="AK120" s="1062">
        <v>148572</v>
      </c>
      <c r="AL120" s="1060"/>
      <c r="AM120" s="1060"/>
      <c r="AN120" s="1060"/>
      <c r="AO120" s="1061"/>
      <c r="AP120" s="1063">
        <v>0.5</v>
      </c>
      <c r="AQ120" s="1064"/>
      <c r="AR120" s="1064"/>
      <c r="AS120" s="1064"/>
      <c r="AT120" s="1065"/>
      <c r="AU120" s="1090" t="s">
        <v>468</v>
      </c>
      <c r="AV120" s="1091"/>
      <c r="AW120" s="1091"/>
      <c r="AX120" s="1091"/>
      <c r="AY120" s="1092"/>
      <c r="AZ120" s="1041" t="s">
        <v>469</v>
      </c>
      <c r="BA120" s="990"/>
      <c r="BB120" s="990"/>
      <c r="BC120" s="990"/>
      <c r="BD120" s="990"/>
      <c r="BE120" s="990"/>
      <c r="BF120" s="990"/>
      <c r="BG120" s="990"/>
      <c r="BH120" s="990"/>
      <c r="BI120" s="990"/>
      <c r="BJ120" s="990"/>
      <c r="BK120" s="990"/>
      <c r="BL120" s="990"/>
      <c r="BM120" s="990"/>
      <c r="BN120" s="990"/>
      <c r="BO120" s="990"/>
      <c r="BP120" s="991"/>
      <c r="BQ120" s="1027">
        <v>13931485</v>
      </c>
      <c r="BR120" s="1028"/>
      <c r="BS120" s="1028"/>
      <c r="BT120" s="1028"/>
      <c r="BU120" s="1028"/>
      <c r="BV120" s="1028">
        <v>17316894</v>
      </c>
      <c r="BW120" s="1028"/>
      <c r="BX120" s="1028"/>
      <c r="BY120" s="1028"/>
      <c r="BZ120" s="1028"/>
      <c r="CA120" s="1028">
        <v>20001904</v>
      </c>
      <c r="CB120" s="1028"/>
      <c r="CC120" s="1028"/>
      <c r="CD120" s="1028"/>
      <c r="CE120" s="1028"/>
      <c r="CF120" s="1042">
        <v>70.8</v>
      </c>
      <c r="CG120" s="1043"/>
      <c r="CH120" s="1043"/>
      <c r="CI120" s="1043"/>
      <c r="CJ120" s="1043"/>
      <c r="CK120" s="1108" t="s">
        <v>470</v>
      </c>
      <c r="CL120" s="1109"/>
      <c r="CM120" s="1109"/>
      <c r="CN120" s="1109"/>
      <c r="CO120" s="1110"/>
      <c r="CP120" s="1116" t="s">
        <v>471</v>
      </c>
      <c r="CQ120" s="1117"/>
      <c r="CR120" s="1117"/>
      <c r="CS120" s="1117"/>
      <c r="CT120" s="1117"/>
      <c r="CU120" s="1117"/>
      <c r="CV120" s="1117"/>
      <c r="CW120" s="1117"/>
      <c r="CX120" s="1117"/>
      <c r="CY120" s="1117"/>
      <c r="CZ120" s="1117"/>
      <c r="DA120" s="1117"/>
      <c r="DB120" s="1117"/>
      <c r="DC120" s="1117"/>
      <c r="DD120" s="1117"/>
      <c r="DE120" s="1117"/>
      <c r="DF120" s="1118"/>
      <c r="DG120" s="1027" t="s">
        <v>248</v>
      </c>
      <c r="DH120" s="1028"/>
      <c r="DI120" s="1028"/>
      <c r="DJ120" s="1028"/>
      <c r="DK120" s="1028"/>
      <c r="DL120" s="1028">
        <v>187797</v>
      </c>
      <c r="DM120" s="1028"/>
      <c r="DN120" s="1028"/>
      <c r="DO120" s="1028"/>
      <c r="DP120" s="1028"/>
      <c r="DQ120" s="1028">
        <v>180410</v>
      </c>
      <c r="DR120" s="1028"/>
      <c r="DS120" s="1028"/>
      <c r="DT120" s="1028"/>
      <c r="DU120" s="1028"/>
      <c r="DV120" s="1029">
        <v>0.6</v>
      </c>
      <c r="DW120" s="1029"/>
      <c r="DX120" s="1029"/>
      <c r="DY120" s="1029"/>
      <c r="DZ120" s="1030"/>
    </row>
    <row r="121" spans="1:130" s="242" customFormat="1" ht="26.25" customHeight="1" x14ac:dyDescent="0.15">
      <c r="A121" s="1160"/>
      <c r="B121" s="1047"/>
      <c r="C121" s="1068" t="s">
        <v>472</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439</v>
      </c>
      <c r="AB121" s="1060"/>
      <c r="AC121" s="1060"/>
      <c r="AD121" s="1060"/>
      <c r="AE121" s="1061"/>
      <c r="AF121" s="1062" t="s">
        <v>439</v>
      </c>
      <c r="AG121" s="1060"/>
      <c r="AH121" s="1060"/>
      <c r="AI121" s="1060"/>
      <c r="AJ121" s="1061"/>
      <c r="AK121" s="1062" t="s">
        <v>248</v>
      </c>
      <c r="AL121" s="1060"/>
      <c r="AM121" s="1060"/>
      <c r="AN121" s="1060"/>
      <c r="AO121" s="1061"/>
      <c r="AP121" s="1063" t="s">
        <v>436</v>
      </c>
      <c r="AQ121" s="1064"/>
      <c r="AR121" s="1064"/>
      <c r="AS121" s="1064"/>
      <c r="AT121" s="1065"/>
      <c r="AU121" s="1093"/>
      <c r="AV121" s="1094"/>
      <c r="AW121" s="1094"/>
      <c r="AX121" s="1094"/>
      <c r="AY121" s="1095"/>
      <c r="AZ121" s="1050" t="s">
        <v>473</v>
      </c>
      <c r="BA121" s="1051"/>
      <c r="BB121" s="1051"/>
      <c r="BC121" s="1051"/>
      <c r="BD121" s="1051"/>
      <c r="BE121" s="1051"/>
      <c r="BF121" s="1051"/>
      <c r="BG121" s="1051"/>
      <c r="BH121" s="1051"/>
      <c r="BI121" s="1051"/>
      <c r="BJ121" s="1051"/>
      <c r="BK121" s="1051"/>
      <c r="BL121" s="1051"/>
      <c r="BM121" s="1051"/>
      <c r="BN121" s="1051"/>
      <c r="BO121" s="1051"/>
      <c r="BP121" s="1052"/>
      <c r="BQ121" s="1020">
        <v>4592723</v>
      </c>
      <c r="BR121" s="1021"/>
      <c r="BS121" s="1021"/>
      <c r="BT121" s="1021"/>
      <c r="BU121" s="1021"/>
      <c r="BV121" s="1021">
        <v>3883184</v>
      </c>
      <c r="BW121" s="1021"/>
      <c r="BX121" s="1021"/>
      <c r="BY121" s="1021"/>
      <c r="BZ121" s="1021"/>
      <c r="CA121" s="1021">
        <v>3115071</v>
      </c>
      <c r="CB121" s="1021"/>
      <c r="CC121" s="1021"/>
      <c r="CD121" s="1021"/>
      <c r="CE121" s="1021"/>
      <c r="CF121" s="1015">
        <v>11</v>
      </c>
      <c r="CG121" s="1016"/>
      <c r="CH121" s="1016"/>
      <c r="CI121" s="1016"/>
      <c r="CJ121" s="1016"/>
      <c r="CK121" s="1111"/>
      <c r="CL121" s="1112"/>
      <c r="CM121" s="1112"/>
      <c r="CN121" s="1112"/>
      <c r="CO121" s="1113"/>
      <c r="CP121" s="1121" t="s">
        <v>474</v>
      </c>
      <c r="CQ121" s="1122"/>
      <c r="CR121" s="1122"/>
      <c r="CS121" s="1122"/>
      <c r="CT121" s="1122"/>
      <c r="CU121" s="1122"/>
      <c r="CV121" s="1122"/>
      <c r="CW121" s="1122"/>
      <c r="CX121" s="1122"/>
      <c r="CY121" s="1122"/>
      <c r="CZ121" s="1122"/>
      <c r="DA121" s="1122"/>
      <c r="DB121" s="1122"/>
      <c r="DC121" s="1122"/>
      <c r="DD121" s="1122"/>
      <c r="DE121" s="1122"/>
      <c r="DF121" s="1123"/>
      <c r="DG121" s="1020" t="s">
        <v>437</v>
      </c>
      <c r="DH121" s="1021"/>
      <c r="DI121" s="1021"/>
      <c r="DJ121" s="1021"/>
      <c r="DK121" s="1021"/>
      <c r="DL121" s="1021" t="s">
        <v>248</v>
      </c>
      <c r="DM121" s="1021"/>
      <c r="DN121" s="1021"/>
      <c r="DO121" s="1021"/>
      <c r="DP121" s="1021"/>
      <c r="DQ121" s="1021" t="s">
        <v>437</v>
      </c>
      <c r="DR121" s="1021"/>
      <c r="DS121" s="1021"/>
      <c r="DT121" s="1021"/>
      <c r="DU121" s="1021"/>
      <c r="DV121" s="1022" t="s">
        <v>439</v>
      </c>
      <c r="DW121" s="1022"/>
      <c r="DX121" s="1022"/>
      <c r="DY121" s="1022"/>
      <c r="DZ121" s="1023"/>
    </row>
    <row r="122" spans="1:130" s="242" customFormat="1" ht="26.25" customHeight="1" x14ac:dyDescent="0.15">
      <c r="A122" s="1160"/>
      <c r="B122" s="1047"/>
      <c r="C122" s="1017" t="s">
        <v>452</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439</v>
      </c>
      <c r="AB122" s="1060"/>
      <c r="AC122" s="1060"/>
      <c r="AD122" s="1060"/>
      <c r="AE122" s="1061"/>
      <c r="AF122" s="1062" t="s">
        <v>439</v>
      </c>
      <c r="AG122" s="1060"/>
      <c r="AH122" s="1060"/>
      <c r="AI122" s="1060"/>
      <c r="AJ122" s="1061"/>
      <c r="AK122" s="1062" t="s">
        <v>444</v>
      </c>
      <c r="AL122" s="1060"/>
      <c r="AM122" s="1060"/>
      <c r="AN122" s="1060"/>
      <c r="AO122" s="1061"/>
      <c r="AP122" s="1063" t="s">
        <v>248</v>
      </c>
      <c r="AQ122" s="1064"/>
      <c r="AR122" s="1064"/>
      <c r="AS122" s="1064"/>
      <c r="AT122" s="1065"/>
      <c r="AU122" s="1093"/>
      <c r="AV122" s="1094"/>
      <c r="AW122" s="1094"/>
      <c r="AX122" s="1094"/>
      <c r="AY122" s="1095"/>
      <c r="AZ122" s="1075" t="s">
        <v>475</v>
      </c>
      <c r="BA122" s="1066"/>
      <c r="BB122" s="1066"/>
      <c r="BC122" s="1066"/>
      <c r="BD122" s="1066"/>
      <c r="BE122" s="1066"/>
      <c r="BF122" s="1066"/>
      <c r="BG122" s="1066"/>
      <c r="BH122" s="1066"/>
      <c r="BI122" s="1066"/>
      <c r="BJ122" s="1066"/>
      <c r="BK122" s="1066"/>
      <c r="BL122" s="1066"/>
      <c r="BM122" s="1066"/>
      <c r="BN122" s="1066"/>
      <c r="BO122" s="1066"/>
      <c r="BP122" s="1067"/>
      <c r="BQ122" s="1098">
        <v>13263212</v>
      </c>
      <c r="BR122" s="1099"/>
      <c r="BS122" s="1099"/>
      <c r="BT122" s="1099"/>
      <c r="BU122" s="1099"/>
      <c r="BV122" s="1099">
        <v>12038982</v>
      </c>
      <c r="BW122" s="1099"/>
      <c r="BX122" s="1099"/>
      <c r="BY122" s="1099"/>
      <c r="BZ122" s="1099"/>
      <c r="CA122" s="1099">
        <v>10993323</v>
      </c>
      <c r="CB122" s="1099"/>
      <c r="CC122" s="1099"/>
      <c r="CD122" s="1099"/>
      <c r="CE122" s="1099"/>
      <c r="CF122" s="1119">
        <v>38.9</v>
      </c>
      <c r="CG122" s="1120"/>
      <c r="CH122" s="1120"/>
      <c r="CI122" s="1120"/>
      <c r="CJ122" s="1120"/>
      <c r="CK122" s="1111"/>
      <c r="CL122" s="1112"/>
      <c r="CM122" s="1112"/>
      <c r="CN122" s="1112"/>
      <c r="CO122" s="1113"/>
      <c r="CP122" s="1121" t="s">
        <v>476</v>
      </c>
      <c r="CQ122" s="1122"/>
      <c r="CR122" s="1122"/>
      <c r="CS122" s="1122"/>
      <c r="CT122" s="1122"/>
      <c r="CU122" s="1122"/>
      <c r="CV122" s="1122"/>
      <c r="CW122" s="1122"/>
      <c r="CX122" s="1122"/>
      <c r="CY122" s="1122"/>
      <c r="CZ122" s="1122"/>
      <c r="DA122" s="1122"/>
      <c r="DB122" s="1122"/>
      <c r="DC122" s="1122"/>
      <c r="DD122" s="1122"/>
      <c r="DE122" s="1122"/>
      <c r="DF122" s="1123"/>
      <c r="DG122" s="1020" t="s">
        <v>248</v>
      </c>
      <c r="DH122" s="1021"/>
      <c r="DI122" s="1021"/>
      <c r="DJ122" s="1021"/>
      <c r="DK122" s="1021"/>
      <c r="DL122" s="1021" t="s">
        <v>248</v>
      </c>
      <c r="DM122" s="1021"/>
      <c r="DN122" s="1021"/>
      <c r="DO122" s="1021"/>
      <c r="DP122" s="1021"/>
      <c r="DQ122" s="1021" t="s">
        <v>436</v>
      </c>
      <c r="DR122" s="1021"/>
      <c r="DS122" s="1021"/>
      <c r="DT122" s="1021"/>
      <c r="DU122" s="1021"/>
      <c r="DV122" s="1022" t="s">
        <v>436</v>
      </c>
      <c r="DW122" s="1022"/>
      <c r="DX122" s="1022"/>
      <c r="DY122" s="1022"/>
      <c r="DZ122" s="1023"/>
    </row>
    <row r="123" spans="1:130" s="242" customFormat="1" ht="26.25" customHeight="1" x14ac:dyDescent="0.15">
      <c r="A123" s="1160"/>
      <c r="B123" s="1047"/>
      <c r="C123" s="1017" t="s">
        <v>459</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437</v>
      </c>
      <c r="AB123" s="1060"/>
      <c r="AC123" s="1060"/>
      <c r="AD123" s="1060"/>
      <c r="AE123" s="1061"/>
      <c r="AF123" s="1062" t="s">
        <v>248</v>
      </c>
      <c r="AG123" s="1060"/>
      <c r="AH123" s="1060"/>
      <c r="AI123" s="1060"/>
      <c r="AJ123" s="1061"/>
      <c r="AK123" s="1062" t="s">
        <v>436</v>
      </c>
      <c r="AL123" s="1060"/>
      <c r="AM123" s="1060"/>
      <c r="AN123" s="1060"/>
      <c r="AO123" s="1061"/>
      <c r="AP123" s="1063" t="s">
        <v>436</v>
      </c>
      <c r="AQ123" s="1064"/>
      <c r="AR123" s="1064"/>
      <c r="AS123" s="1064"/>
      <c r="AT123" s="1065"/>
      <c r="AU123" s="1096"/>
      <c r="AV123" s="1097"/>
      <c r="AW123" s="1097"/>
      <c r="AX123" s="1097"/>
      <c r="AY123" s="1097"/>
      <c r="AZ123" s="273" t="s">
        <v>193</v>
      </c>
      <c r="BA123" s="273"/>
      <c r="BB123" s="273"/>
      <c r="BC123" s="273"/>
      <c r="BD123" s="273"/>
      <c r="BE123" s="273"/>
      <c r="BF123" s="273"/>
      <c r="BG123" s="273"/>
      <c r="BH123" s="273"/>
      <c r="BI123" s="273"/>
      <c r="BJ123" s="273"/>
      <c r="BK123" s="273"/>
      <c r="BL123" s="273"/>
      <c r="BM123" s="273"/>
      <c r="BN123" s="273"/>
      <c r="BO123" s="1076" t="s">
        <v>477</v>
      </c>
      <c r="BP123" s="1107"/>
      <c r="BQ123" s="1166">
        <v>31787420</v>
      </c>
      <c r="BR123" s="1167"/>
      <c r="BS123" s="1167"/>
      <c r="BT123" s="1167"/>
      <c r="BU123" s="1167"/>
      <c r="BV123" s="1167">
        <v>33239060</v>
      </c>
      <c r="BW123" s="1167"/>
      <c r="BX123" s="1167"/>
      <c r="BY123" s="1167"/>
      <c r="BZ123" s="1167"/>
      <c r="CA123" s="1167">
        <v>34110298</v>
      </c>
      <c r="CB123" s="1167"/>
      <c r="CC123" s="1167"/>
      <c r="CD123" s="1167"/>
      <c r="CE123" s="1167"/>
      <c r="CF123" s="1100"/>
      <c r="CG123" s="1101"/>
      <c r="CH123" s="1101"/>
      <c r="CI123" s="1101"/>
      <c r="CJ123" s="1102"/>
      <c r="CK123" s="1111"/>
      <c r="CL123" s="1112"/>
      <c r="CM123" s="1112"/>
      <c r="CN123" s="1112"/>
      <c r="CO123" s="1113"/>
      <c r="CP123" s="1121" t="s">
        <v>478</v>
      </c>
      <c r="CQ123" s="1122"/>
      <c r="CR123" s="1122"/>
      <c r="CS123" s="1122"/>
      <c r="CT123" s="1122"/>
      <c r="CU123" s="1122"/>
      <c r="CV123" s="1122"/>
      <c r="CW123" s="1122"/>
      <c r="CX123" s="1122"/>
      <c r="CY123" s="1122"/>
      <c r="CZ123" s="1122"/>
      <c r="DA123" s="1122"/>
      <c r="DB123" s="1122"/>
      <c r="DC123" s="1122"/>
      <c r="DD123" s="1122"/>
      <c r="DE123" s="1122"/>
      <c r="DF123" s="1123"/>
      <c r="DG123" s="1059" t="s">
        <v>437</v>
      </c>
      <c r="DH123" s="1060"/>
      <c r="DI123" s="1060"/>
      <c r="DJ123" s="1060"/>
      <c r="DK123" s="1061"/>
      <c r="DL123" s="1062" t="s">
        <v>437</v>
      </c>
      <c r="DM123" s="1060"/>
      <c r="DN123" s="1060"/>
      <c r="DO123" s="1060"/>
      <c r="DP123" s="1061"/>
      <c r="DQ123" s="1062" t="s">
        <v>437</v>
      </c>
      <c r="DR123" s="1060"/>
      <c r="DS123" s="1060"/>
      <c r="DT123" s="1060"/>
      <c r="DU123" s="1061"/>
      <c r="DV123" s="1063" t="s">
        <v>437</v>
      </c>
      <c r="DW123" s="1064"/>
      <c r="DX123" s="1064"/>
      <c r="DY123" s="1064"/>
      <c r="DZ123" s="1065"/>
    </row>
    <row r="124" spans="1:130" s="242" customFormat="1" ht="26.25" customHeight="1" thickBot="1" x14ac:dyDescent="0.2">
      <c r="A124" s="1160"/>
      <c r="B124" s="1047"/>
      <c r="C124" s="1017" t="s">
        <v>463</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437</v>
      </c>
      <c r="AB124" s="1060"/>
      <c r="AC124" s="1060"/>
      <c r="AD124" s="1060"/>
      <c r="AE124" s="1061"/>
      <c r="AF124" s="1062" t="s">
        <v>436</v>
      </c>
      <c r="AG124" s="1060"/>
      <c r="AH124" s="1060"/>
      <c r="AI124" s="1060"/>
      <c r="AJ124" s="1061"/>
      <c r="AK124" s="1062" t="s">
        <v>437</v>
      </c>
      <c r="AL124" s="1060"/>
      <c r="AM124" s="1060"/>
      <c r="AN124" s="1060"/>
      <c r="AO124" s="1061"/>
      <c r="AP124" s="1063" t="s">
        <v>437</v>
      </c>
      <c r="AQ124" s="1064"/>
      <c r="AR124" s="1064"/>
      <c r="AS124" s="1064"/>
      <c r="AT124" s="1065"/>
      <c r="AU124" s="1162" t="s">
        <v>479</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t="s">
        <v>436</v>
      </c>
      <c r="BR124" s="1129"/>
      <c r="BS124" s="1129"/>
      <c r="BT124" s="1129"/>
      <c r="BU124" s="1129"/>
      <c r="BV124" s="1129" t="s">
        <v>437</v>
      </c>
      <c r="BW124" s="1129"/>
      <c r="BX124" s="1129"/>
      <c r="BY124" s="1129"/>
      <c r="BZ124" s="1129"/>
      <c r="CA124" s="1129" t="s">
        <v>437</v>
      </c>
      <c r="CB124" s="1129"/>
      <c r="CC124" s="1129"/>
      <c r="CD124" s="1129"/>
      <c r="CE124" s="1129"/>
      <c r="CF124" s="1130"/>
      <c r="CG124" s="1131"/>
      <c r="CH124" s="1131"/>
      <c r="CI124" s="1131"/>
      <c r="CJ124" s="1132"/>
      <c r="CK124" s="1114"/>
      <c r="CL124" s="1114"/>
      <c r="CM124" s="1114"/>
      <c r="CN124" s="1114"/>
      <c r="CO124" s="1115"/>
      <c r="CP124" s="1121" t="s">
        <v>480</v>
      </c>
      <c r="CQ124" s="1122"/>
      <c r="CR124" s="1122"/>
      <c r="CS124" s="1122"/>
      <c r="CT124" s="1122"/>
      <c r="CU124" s="1122"/>
      <c r="CV124" s="1122"/>
      <c r="CW124" s="1122"/>
      <c r="CX124" s="1122"/>
      <c r="CY124" s="1122"/>
      <c r="CZ124" s="1122"/>
      <c r="DA124" s="1122"/>
      <c r="DB124" s="1122"/>
      <c r="DC124" s="1122"/>
      <c r="DD124" s="1122"/>
      <c r="DE124" s="1122"/>
      <c r="DF124" s="1123"/>
      <c r="DG124" s="1106">
        <v>193914</v>
      </c>
      <c r="DH124" s="1085"/>
      <c r="DI124" s="1085"/>
      <c r="DJ124" s="1085"/>
      <c r="DK124" s="1086"/>
      <c r="DL124" s="1084" t="s">
        <v>248</v>
      </c>
      <c r="DM124" s="1085"/>
      <c r="DN124" s="1085"/>
      <c r="DO124" s="1085"/>
      <c r="DP124" s="1086"/>
      <c r="DQ124" s="1084" t="s">
        <v>248</v>
      </c>
      <c r="DR124" s="1085"/>
      <c r="DS124" s="1085"/>
      <c r="DT124" s="1085"/>
      <c r="DU124" s="1086"/>
      <c r="DV124" s="1087" t="s">
        <v>248</v>
      </c>
      <c r="DW124" s="1088"/>
      <c r="DX124" s="1088"/>
      <c r="DY124" s="1088"/>
      <c r="DZ124" s="1089"/>
    </row>
    <row r="125" spans="1:130" s="242" customFormat="1" ht="26.25" customHeight="1" x14ac:dyDescent="0.15">
      <c r="A125" s="1160"/>
      <c r="B125" s="1047"/>
      <c r="C125" s="1017" t="s">
        <v>465</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248</v>
      </c>
      <c r="AB125" s="1060"/>
      <c r="AC125" s="1060"/>
      <c r="AD125" s="1060"/>
      <c r="AE125" s="1061"/>
      <c r="AF125" s="1062" t="s">
        <v>248</v>
      </c>
      <c r="AG125" s="1060"/>
      <c r="AH125" s="1060"/>
      <c r="AI125" s="1060"/>
      <c r="AJ125" s="1061"/>
      <c r="AK125" s="1062" t="s">
        <v>248</v>
      </c>
      <c r="AL125" s="1060"/>
      <c r="AM125" s="1060"/>
      <c r="AN125" s="1060"/>
      <c r="AO125" s="1061"/>
      <c r="AP125" s="1063" t="s">
        <v>248</v>
      </c>
      <c r="AQ125" s="1064"/>
      <c r="AR125" s="1064"/>
      <c r="AS125" s="1064"/>
      <c r="AT125" s="1065"/>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1124" t="s">
        <v>481</v>
      </c>
      <c r="CL125" s="1109"/>
      <c r="CM125" s="1109"/>
      <c r="CN125" s="1109"/>
      <c r="CO125" s="1110"/>
      <c r="CP125" s="1041" t="s">
        <v>482</v>
      </c>
      <c r="CQ125" s="990"/>
      <c r="CR125" s="990"/>
      <c r="CS125" s="990"/>
      <c r="CT125" s="990"/>
      <c r="CU125" s="990"/>
      <c r="CV125" s="990"/>
      <c r="CW125" s="990"/>
      <c r="CX125" s="990"/>
      <c r="CY125" s="990"/>
      <c r="CZ125" s="990"/>
      <c r="DA125" s="990"/>
      <c r="DB125" s="990"/>
      <c r="DC125" s="990"/>
      <c r="DD125" s="990"/>
      <c r="DE125" s="990"/>
      <c r="DF125" s="991"/>
      <c r="DG125" s="1027" t="s">
        <v>248</v>
      </c>
      <c r="DH125" s="1028"/>
      <c r="DI125" s="1028"/>
      <c r="DJ125" s="1028"/>
      <c r="DK125" s="1028"/>
      <c r="DL125" s="1028" t="s">
        <v>444</v>
      </c>
      <c r="DM125" s="1028"/>
      <c r="DN125" s="1028"/>
      <c r="DO125" s="1028"/>
      <c r="DP125" s="1028"/>
      <c r="DQ125" s="1028" t="s">
        <v>248</v>
      </c>
      <c r="DR125" s="1028"/>
      <c r="DS125" s="1028"/>
      <c r="DT125" s="1028"/>
      <c r="DU125" s="1028"/>
      <c r="DV125" s="1029" t="s">
        <v>248</v>
      </c>
      <c r="DW125" s="1029"/>
      <c r="DX125" s="1029"/>
      <c r="DY125" s="1029"/>
      <c r="DZ125" s="1030"/>
    </row>
    <row r="126" spans="1:130" s="242" customFormat="1" ht="26.25" customHeight="1" thickBot="1" x14ac:dyDescent="0.2">
      <c r="A126" s="1160"/>
      <c r="B126" s="1047"/>
      <c r="C126" s="1017" t="s">
        <v>467</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v>291448</v>
      </c>
      <c r="AB126" s="1060"/>
      <c r="AC126" s="1060"/>
      <c r="AD126" s="1060"/>
      <c r="AE126" s="1061"/>
      <c r="AF126" s="1062">
        <v>376259</v>
      </c>
      <c r="AG126" s="1060"/>
      <c r="AH126" s="1060"/>
      <c r="AI126" s="1060"/>
      <c r="AJ126" s="1061"/>
      <c r="AK126" s="1062">
        <v>385067</v>
      </c>
      <c r="AL126" s="1060"/>
      <c r="AM126" s="1060"/>
      <c r="AN126" s="1060"/>
      <c r="AO126" s="1061"/>
      <c r="AP126" s="1063">
        <v>1.4</v>
      </c>
      <c r="AQ126" s="1064"/>
      <c r="AR126" s="1064"/>
      <c r="AS126" s="1064"/>
      <c r="AT126" s="1065"/>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1125"/>
      <c r="CL126" s="1112"/>
      <c r="CM126" s="1112"/>
      <c r="CN126" s="1112"/>
      <c r="CO126" s="1113"/>
      <c r="CP126" s="1050" t="s">
        <v>483</v>
      </c>
      <c r="CQ126" s="1051"/>
      <c r="CR126" s="1051"/>
      <c r="CS126" s="1051"/>
      <c r="CT126" s="1051"/>
      <c r="CU126" s="1051"/>
      <c r="CV126" s="1051"/>
      <c r="CW126" s="1051"/>
      <c r="CX126" s="1051"/>
      <c r="CY126" s="1051"/>
      <c r="CZ126" s="1051"/>
      <c r="DA126" s="1051"/>
      <c r="DB126" s="1051"/>
      <c r="DC126" s="1051"/>
      <c r="DD126" s="1051"/>
      <c r="DE126" s="1051"/>
      <c r="DF126" s="1052"/>
      <c r="DG126" s="1020" t="s">
        <v>248</v>
      </c>
      <c r="DH126" s="1021"/>
      <c r="DI126" s="1021"/>
      <c r="DJ126" s="1021"/>
      <c r="DK126" s="1021"/>
      <c r="DL126" s="1021" t="s">
        <v>248</v>
      </c>
      <c r="DM126" s="1021"/>
      <c r="DN126" s="1021"/>
      <c r="DO126" s="1021"/>
      <c r="DP126" s="1021"/>
      <c r="DQ126" s="1021" t="s">
        <v>248</v>
      </c>
      <c r="DR126" s="1021"/>
      <c r="DS126" s="1021"/>
      <c r="DT126" s="1021"/>
      <c r="DU126" s="1021"/>
      <c r="DV126" s="1022" t="s">
        <v>248</v>
      </c>
      <c r="DW126" s="1022"/>
      <c r="DX126" s="1022"/>
      <c r="DY126" s="1022"/>
      <c r="DZ126" s="1023"/>
    </row>
    <row r="127" spans="1:130" s="242" customFormat="1" ht="26.25" customHeight="1" x14ac:dyDescent="0.15">
      <c r="A127" s="1161"/>
      <c r="B127" s="1049"/>
      <c r="C127" s="1103" t="s">
        <v>484</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v>18224</v>
      </c>
      <c r="AB127" s="1060"/>
      <c r="AC127" s="1060"/>
      <c r="AD127" s="1060"/>
      <c r="AE127" s="1061"/>
      <c r="AF127" s="1062" t="s">
        <v>444</v>
      </c>
      <c r="AG127" s="1060"/>
      <c r="AH127" s="1060"/>
      <c r="AI127" s="1060"/>
      <c r="AJ127" s="1061"/>
      <c r="AK127" s="1062" t="s">
        <v>248</v>
      </c>
      <c r="AL127" s="1060"/>
      <c r="AM127" s="1060"/>
      <c r="AN127" s="1060"/>
      <c r="AO127" s="1061"/>
      <c r="AP127" s="1063" t="s">
        <v>248</v>
      </c>
      <c r="AQ127" s="1064"/>
      <c r="AR127" s="1064"/>
      <c r="AS127" s="1064"/>
      <c r="AT127" s="1065"/>
      <c r="AU127" s="278"/>
      <c r="AV127" s="278"/>
      <c r="AW127" s="278"/>
      <c r="AX127" s="1133" t="s">
        <v>485</v>
      </c>
      <c r="AY127" s="1134"/>
      <c r="AZ127" s="1134"/>
      <c r="BA127" s="1134"/>
      <c r="BB127" s="1134"/>
      <c r="BC127" s="1134"/>
      <c r="BD127" s="1134"/>
      <c r="BE127" s="1135"/>
      <c r="BF127" s="1136" t="s">
        <v>486</v>
      </c>
      <c r="BG127" s="1134"/>
      <c r="BH127" s="1134"/>
      <c r="BI127" s="1134"/>
      <c r="BJ127" s="1134"/>
      <c r="BK127" s="1134"/>
      <c r="BL127" s="1135"/>
      <c r="BM127" s="1136" t="s">
        <v>487</v>
      </c>
      <c r="BN127" s="1134"/>
      <c r="BO127" s="1134"/>
      <c r="BP127" s="1134"/>
      <c r="BQ127" s="1134"/>
      <c r="BR127" s="1134"/>
      <c r="BS127" s="1135"/>
      <c r="BT127" s="1136" t="s">
        <v>488</v>
      </c>
      <c r="BU127" s="1134"/>
      <c r="BV127" s="1134"/>
      <c r="BW127" s="1134"/>
      <c r="BX127" s="1134"/>
      <c r="BY127" s="1134"/>
      <c r="BZ127" s="1158"/>
      <c r="CA127" s="278"/>
      <c r="CB127" s="278"/>
      <c r="CC127" s="278"/>
      <c r="CD127" s="279"/>
      <c r="CE127" s="279"/>
      <c r="CF127" s="279"/>
      <c r="CG127" s="276"/>
      <c r="CH127" s="276"/>
      <c r="CI127" s="276"/>
      <c r="CJ127" s="277"/>
      <c r="CK127" s="1125"/>
      <c r="CL127" s="1112"/>
      <c r="CM127" s="1112"/>
      <c r="CN127" s="1112"/>
      <c r="CO127" s="1113"/>
      <c r="CP127" s="1050" t="s">
        <v>489</v>
      </c>
      <c r="CQ127" s="1051"/>
      <c r="CR127" s="1051"/>
      <c r="CS127" s="1051"/>
      <c r="CT127" s="1051"/>
      <c r="CU127" s="1051"/>
      <c r="CV127" s="1051"/>
      <c r="CW127" s="1051"/>
      <c r="CX127" s="1051"/>
      <c r="CY127" s="1051"/>
      <c r="CZ127" s="1051"/>
      <c r="DA127" s="1051"/>
      <c r="DB127" s="1051"/>
      <c r="DC127" s="1051"/>
      <c r="DD127" s="1051"/>
      <c r="DE127" s="1051"/>
      <c r="DF127" s="1052"/>
      <c r="DG127" s="1020" t="s">
        <v>248</v>
      </c>
      <c r="DH127" s="1021"/>
      <c r="DI127" s="1021"/>
      <c r="DJ127" s="1021"/>
      <c r="DK127" s="1021"/>
      <c r="DL127" s="1021" t="s">
        <v>248</v>
      </c>
      <c r="DM127" s="1021"/>
      <c r="DN127" s="1021"/>
      <c r="DO127" s="1021"/>
      <c r="DP127" s="1021"/>
      <c r="DQ127" s="1021" t="s">
        <v>248</v>
      </c>
      <c r="DR127" s="1021"/>
      <c r="DS127" s="1021"/>
      <c r="DT127" s="1021"/>
      <c r="DU127" s="1021"/>
      <c r="DV127" s="1022" t="s">
        <v>248</v>
      </c>
      <c r="DW127" s="1022"/>
      <c r="DX127" s="1022"/>
      <c r="DY127" s="1022"/>
      <c r="DZ127" s="1023"/>
    </row>
    <row r="128" spans="1:130" s="242" customFormat="1" ht="26.25" customHeight="1" thickBot="1" x14ac:dyDescent="0.2">
      <c r="A128" s="1144" t="s">
        <v>490</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491</v>
      </c>
      <c r="X128" s="1146"/>
      <c r="Y128" s="1146"/>
      <c r="Z128" s="1147"/>
      <c r="AA128" s="1148">
        <v>948592</v>
      </c>
      <c r="AB128" s="1149"/>
      <c r="AC128" s="1149"/>
      <c r="AD128" s="1149"/>
      <c r="AE128" s="1150"/>
      <c r="AF128" s="1151">
        <v>756346</v>
      </c>
      <c r="AG128" s="1149"/>
      <c r="AH128" s="1149"/>
      <c r="AI128" s="1149"/>
      <c r="AJ128" s="1150"/>
      <c r="AK128" s="1151">
        <v>756015</v>
      </c>
      <c r="AL128" s="1149"/>
      <c r="AM128" s="1149"/>
      <c r="AN128" s="1149"/>
      <c r="AO128" s="1150"/>
      <c r="AP128" s="1152"/>
      <c r="AQ128" s="1153"/>
      <c r="AR128" s="1153"/>
      <c r="AS128" s="1153"/>
      <c r="AT128" s="1154"/>
      <c r="AU128" s="278"/>
      <c r="AV128" s="278"/>
      <c r="AW128" s="278"/>
      <c r="AX128" s="989" t="s">
        <v>492</v>
      </c>
      <c r="AY128" s="990"/>
      <c r="AZ128" s="990"/>
      <c r="BA128" s="990"/>
      <c r="BB128" s="990"/>
      <c r="BC128" s="990"/>
      <c r="BD128" s="990"/>
      <c r="BE128" s="991"/>
      <c r="BF128" s="1155" t="s">
        <v>437</v>
      </c>
      <c r="BG128" s="1156"/>
      <c r="BH128" s="1156"/>
      <c r="BI128" s="1156"/>
      <c r="BJ128" s="1156"/>
      <c r="BK128" s="1156"/>
      <c r="BL128" s="1157"/>
      <c r="BM128" s="1155">
        <v>11.81</v>
      </c>
      <c r="BN128" s="1156"/>
      <c r="BO128" s="1156"/>
      <c r="BP128" s="1156"/>
      <c r="BQ128" s="1156"/>
      <c r="BR128" s="1156"/>
      <c r="BS128" s="1157"/>
      <c r="BT128" s="1155">
        <v>20</v>
      </c>
      <c r="BU128" s="1156"/>
      <c r="BV128" s="1156"/>
      <c r="BW128" s="1156"/>
      <c r="BX128" s="1156"/>
      <c r="BY128" s="1156"/>
      <c r="BZ128" s="1180"/>
      <c r="CA128" s="279"/>
      <c r="CB128" s="279"/>
      <c r="CC128" s="279"/>
      <c r="CD128" s="279"/>
      <c r="CE128" s="279"/>
      <c r="CF128" s="279"/>
      <c r="CG128" s="276"/>
      <c r="CH128" s="276"/>
      <c r="CI128" s="276"/>
      <c r="CJ128" s="277"/>
      <c r="CK128" s="1126"/>
      <c r="CL128" s="1127"/>
      <c r="CM128" s="1127"/>
      <c r="CN128" s="1127"/>
      <c r="CO128" s="1128"/>
      <c r="CP128" s="1137" t="s">
        <v>493</v>
      </c>
      <c r="CQ128" s="1138"/>
      <c r="CR128" s="1138"/>
      <c r="CS128" s="1138"/>
      <c r="CT128" s="1138"/>
      <c r="CU128" s="1138"/>
      <c r="CV128" s="1138"/>
      <c r="CW128" s="1138"/>
      <c r="CX128" s="1138"/>
      <c r="CY128" s="1138"/>
      <c r="CZ128" s="1138"/>
      <c r="DA128" s="1138"/>
      <c r="DB128" s="1138"/>
      <c r="DC128" s="1138"/>
      <c r="DD128" s="1138"/>
      <c r="DE128" s="1138"/>
      <c r="DF128" s="1139"/>
      <c r="DG128" s="1140" t="s">
        <v>248</v>
      </c>
      <c r="DH128" s="1141"/>
      <c r="DI128" s="1141"/>
      <c r="DJ128" s="1141"/>
      <c r="DK128" s="1141"/>
      <c r="DL128" s="1141" t="s">
        <v>248</v>
      </c>
      <c r="DM128" s="1141"/>
      <c r="DN128" s="1141"/>
      <c r="DO128" s="1141"/>
      <c r="DP128" s="1141"/>
      <c r="DQ128" s="1141" t="s">
        <v>460</v>
      </c>
      <c r="DR128" s="1141"/>
      <c r="DS128" s="1141"/>
      <c r="DT128" s="1141"/>
      <c r="DU128" s="1141"/>
      <c r="DV128" s="1142" t="s">
        <v>248</v>
      </c>
      <c r="DW128" s="1142"/>
      <c r="DX128" s="1142"/>
      <c r="DY128" s="1142"/>
      <c r="DZ128" s="1143"/>
    </row>
    <row r="129" spans="1:131" s="242" customFormat="1" ht="26.25" customHeight="1" x14ac:dyDescent="0.15">
      <c r="A129" s="1031" t="s">
        <v>108</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494</v>
      </c>
      <c r="X129" s="1175"/>
      <c r="Y129" s="1175"/>
      <c r="Z129" s="1176"/>
      <c r="AA129" s="1059">
        <v>30595001</v>
      </c>
      <c r="AB129" s="1060"/>
      <c r="AC129" s="1060"/>
      <c r="AD129" s="1060"/>
      <c r="AE129" s="1061"/>
      <c r="AF129" s="1062">
        <v>30533213</v>
      </c>
      <c r="AG129" s="1060"/>
      <c r="AH129" s="1060"/>
      <c r="AI129" s="1060"/>
      <c r="AJ129" s="1061"/>
      <c r="AK129" s="1062">
        <v>29837676</v>
      </c>
      <c r="AL129" s="1060"/>
      <c r="AM129" s="1060"/>
      <c r="AN129" s="1060"/>
      <c r="AO129" s="1061"/>
      <c r="AP129" s="1177"/>
      <c r="AQ129" s="1178"/>
      <c r="AR129" s="1178"/>
      <c r="AS129" s="1178"/>
      <c r="AT129" s="1179"/>
      <c r="AU129" s="280"/>
      <c r="AV129" s="280"/>
      <c r="AW129" s="280"/>
      <c r="AX129" s="1168" t="s">
        <v>495</v>
      </c>
      <c r="AY129" s="1051"/>
      <c r="AZ129" s="1051"/>
      <c r="BA129" s="1051"/>
      <c r="BB129" s="1051"/>
      <c r="BC129" s="1051"/>
      <c r="BD129" s="1051"/>
      <c r="BE129" s="1052"/>
      <c r="BF129" s="1169" t="s">
        <v>248</v>
      </c>
      <c r="BG129" s="1170"/>
      <c r="BH129" s="1170"/>
      <c r="BI129" s="1170"/>
      <c r="BJ129" s="1170"/>
      <c r="BK129" s="1170"/>
      <c r="BL129" s="1171"/>
      <c r="BM129" s="1169">
        <v>16.809999999999999</v>
      </c>
      <c r="BN129" s="1170"/>
      <c r="BO129" s="1170"/>
      <c r="BP129" s="1170"/>
      <c r="BQ129" s="1170"/>
      <c r="BR129" s="1170"/>
      <c r="BS129" s="1171"/>
      <c r="BT129" s="1169">
        <v>30</v>
      </c>
      <c r="BU129" s="1172"/>
      <c r="BV129" s="1172"/>
      <c r="BW129" s="1172"/>
      <c r="BX129" s="1172"/>
      <c r="BY129" s="1172"/>
      <c r="BZ129" s="1173"/>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1031" t="s">
        <v>496</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497</v>
      </c>
      <c r="X130" s="1175"/>
      <c r="Y130" s="1175"/>
      <c r="Z130" s="1176"/>
      <c r="AA130" s="1059">
        <v>1862598</v>
      </c>
      <c r="AB130" s="1060"/>
      <c r="AC130" s="1060"/>
      <c r="AD130" s="1060"/>
      <c r="AE130" s="1061"/>
      <c r="AF130" s="1062">
        <v>1692733</v>
      </c>
      <c r="AG130" s="1060"/>
      <c r="AH130" s="1060"/>
      <c r="AI130" s="1060"/>
      <c r="AJ130" s="1061"/>
      <c r="AK130" s="1062">
        <v>1604719</v>
      </c>
      <c r="AL130" s="1060"/>
      <c r="AM130" s="1060"/>
      <c r="AN130" s="1060"/>
      <c r="AO130" s="1061"/>
      <c r="AP130" s="1177"/>
      <c r="AQ130" s="1178"/>
      <c r="AR130" s="1178"/>
      <c r="AS130" s="1178"/>
      <c r="AT130" s="1179"/>
      <c r="AU130" s="280"/>
      <c r="AV130" s="280"/>
      <c r="AW130" s="280"/>
      <c r="AX130" s="1168" t="s">
        <v>498</v>
      </c>
      <c r="AY130" s="1051"/>
      <c r="AZ130" s="1051"/>
      <c r="BA130" s="1051"/>
      <c r="BB130" s="1051"/>
      <c r="BC130" s="1051"/>
      <c r="BD130" s="1051"/>
      <c r="BE130" s="1052"/>
      <c r="BF130" s="1205">
        <v>0.6</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499</v>
      </c>
      <c r="X131" s="1213"/>
      <c r="Y131" s="1213"/>
      <c r="Z131" s="1214"/>
      <c r="AA131" s="1106">
        <v>28732403</v>
      </c>
      <c r="AB131" s="1085"/>
      <c r="AC131" s="1085"/>
      <c r="AD131" s="1085"/>
      <c r="AE131" s="1086"/>
      <c r="AF131" s="1084">
        <v>28840480</v>
      </c>
      <c r="AG131" s="1085"/>
      <c r="AH131" s="1085"/>
      <c r="AI131" s="1085"/>
      <c r="AJ131" s="1086"/>
      <c r="AK131" s="1084">
        <v>28232957</v>
      </c>
      <c r="AL131" s="1085"/>
      <c r="AM131" s="1085"/>
      <c r="AN131" s="1085"/>
      <c r="AO131" s="1086"/>
      <c r="AP131" s="1215"/>
      <c r="AQ131" s="1216"/>
      <c r="AR131" s="1216"/>
      <c r="AS131" s="1216"/>
      <c r="AT131" s="1217"/>
      <c r="AU131" s="280"/>
      <c r="AV131" s="280"/>
      <c r="AW131" s="280"/>
      <c r="AX131" s="1187" t="s">
        <v>500</v>
      </c>
      <c r="AY131" s="1138"/>
      <c r="AZ131" s="1138"/>
      <c r="BA131" s="1138"/>
      <c r="BB131" s="1138"/>
      <c r="BC131" s="1138"/>
      <c r="BD131" s="1138"/>
      <c r="BE131" s="1139"/>
      <c r="BF131" s="1188" t="s">
        <v>248</v>
      </c>
      <c r="BG131" s="1189"/>
      <c r="BH131" s="1189"/>
      <c r="BI131" s="1189"/>
      <c r="BJ131" s="1189"/>
      <c r="BK131" s="1189"/>
      <c r="BL131" s="1190"/>
      <c r="BM131" s="1188">
        <v>350</v>
      </c>
      <c r="BN131" s="1189"/>
      <c r="BO131" s="1189"/>
      <c r="BP131" s="1189"/>
      <c r="BQ131" s="1189"/>
      <c r="BR131" s="1189"/>
      <c r="BS131" s="1190"/>
      <c r="BT131" s="1191"/>
      <c r="BU131" s="1192"/>
      <c r="BV131" s="1192"/>
      <c r="BW131" s="1192"/>
      <c r="BX131" s="1192"/>
      <c r="BY131" s="1192"/>
      <c r="BZ131" s="1193"/>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1194" t="s">
        <v>501</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502</v>
      </c>
      <c r="W132" s="1198"/>
      <c r="X132" s="1198"/>
      <c r="Y132" s="1198"/>
      <c r="Z132" s="1199"/>
      <c r="AA132" s="1200">
        <v>0.25018443499999998</v>
      </c>
      <c r="AB132" s="1201"/>
      <c r="AC132" s="1201"/>
      <c r="AD132" s="1201"/>
      <c r="AE132" s="1202"/>
      <c r="AF132" s="1203">
        <v>0.53913804499999995</v>
      </c>
      <c r="AG132" s="1201"/>
      <c r="AH132" s="1201"/>
      <c r="AI132" s="1201"/>
      <c r="AJ132" s="1202"/>
      <c r="AK132" s="1203">
        <v>1.0875020989999999</v>
      </c>
      <c r="AL132" s="1201"/>
      <c r="AM132" s="1201"/>
      <c r="AN132" s="1201"/>
      <c r="AO132" s="1202"/>
      <c r="AP132" s="1100"/>
      <c r="AQ132" s="1101"/>
      <c r="AR132" s="1101"/>
      <c r="AS132" s="1101"/>
      <c r="AT132" s="1204"/>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503</v>
      </c>
      <c r="W133" s="1181"/>
      <c r="X133" s="1181"/>
      <c r="Y133" s="1181"/>
      <c r="Z133" s="1182"/>
      <c r="AA133" s="1183">
        <v>0</v>
      </c>
      <c r="AB133" s="1184"/>
      <c r="AC133" s="1184"/>
      <c r="AD133" s="1184"/>
      <c r="AE133" s="1185"/>
      <c r="AF133" s="1183">
        <v>0.3</v>
      </c>
      <c r="AG133" s="1184"/>
      <c r="AH133" s="1184"/>
      <c r="AI133" s="1184"/>
      <c r="AJ133" s="1185"/>
      <c r="AK133" s="1183">
        <v>0.6</v>
      </c>
      <c r="AL133" s="1184"/>
      <c r="AM133" s="1184"/>
      <c r="AN133" s="1184"/>
      <c r="AO133" s="1185"/>
      <c r="AP133" s="1130"/>
      <c r="AQ133" s="1131"/>
      <c r="AR133" s="1131"/>
      <c r="AS133" s="1131"/>
      <c r="AT133" s="1186"/>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hJjpVkfqMQZXSAJATwt75S2L9EnigXiYCBE+kcPJYpMmnecrsMQNX4cAQLM3JXq0GwRmQcRJGXGceFthXAWRIw==" saltValue="fAHn2DzhiCcFPn6PV2Km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AZ71:BD71"/>
    <mergeCell ref="CW70:DA70"/>
    <mergeCell ref="DB70:DF70"/>
    <mergeCell ref="DG70:DK70"/>
    <mergeCell ref="DL70:DP70"/>
    <mergeCell ref="DQ70:DU70"/>
    <mergeCell ref="AP70:AT70"/>
    <mergeCell ref="AU70:AY70"/>
    <mergeCell ref="AZ70:BD70"/>
    <mergeCell ref="BS70:CG70"/>
    <mergeCell ref="CH70:CL70"/>
    <mergeCell ref="CM70:CQ70"/>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CR70:CV70"/>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AP68:AT68"/>
    <mergeCell ref="AU68:AY68"/>
    <mergeCell ref="AZ68:BD68"/>
    <mergeCell ref="B68:P68"/>
    <mergeCell ref="Q68:U68"/>
    <mergeCell ref="V68:Z68"/>
    <mergeCell ref="AA68:AE68"/>
    <mergeCell ref="AF68:AJ68"/>
    <mergeCell ref="AK68:AO68"/>
    <mergeCell ref="B69:P69"/>
    <mergeCell ref="Q69:U69"/>
    <mergeCell ref="V69:Z69"/>
    <mergeCell ref="AA69:AE69"/>
    <mergeCell ref="AF69:AJ69"/>
    <mergeCell ref="AK69:AO69"/>
    <mergeCell ref="AP69:AT69"/>
    <mergeCell ref="AU69:AY69"/>
    <mergeCell ref="AZ69:BD69"/>
  </mergeCells>
  <phoneticPr fontId="4"/>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
504</v>
      </c>
    </row>
    <row r="98" spans="24:120" hidden="1" x14ac:dyDescent="0.15">
      <c r="CS98" s="286"/>
      <c r="CX98" s="286"/>
      <c r="DC98" s="286"/>
      <c r="DH98" s="286"/>
    </row>
    <row r="99" spans="24:120" hidden="1" x14ac:dyDescent="0.15">
      <c r="CS99" s="286"/>
      <c r="CX99" s="286"/>
      <c r="DC99" s="286"/>
      <c r="DH99" s="286"/>
    </row>
    <row r="100" spans="24:120" hidden="1" x14ac:dyDescent="0.15"/>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J+wsp5TsIH6WksRiQlSFQUuV2pYS7Lyc67h1vW17poPBzZc2AOxBUY/25aeQe3hw4VXdT0B1D1srPd43NjdmA==" saltValue="fLlLBq7t79JOBCZ8DdG66w==" spinCount="100000" sheet="1" objects="1" scenarios="1"/>
  <dataConsolidate/>
  <phoneticPr fontId="4"/>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6NMXUCK3V/toc/BZop7ZlxXxfhq2Tudd0q28S2IGn1aDeGjB45i0bei6Q+Rn8fy4qWEiGgnZXFFNPErjbynpQ==" saltValue="LGuscaulFoozblzJXeR22A==" spinCount="100000" sheet="1" objects="1" scenarios="1"/>
  <dataConsolidate/>
  <phoneticPr fontId="4"/>
  <printOptions horizontalCentered="1" verticalCentered="1"/>
  <pageMargins left="0" right="0" top="0" bottom="0" header="0" footer="0"/>
  <pageSetup paperSize="9" scale="48" orientation="landscape" horizontalDpi="300" verticalDpi="30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
505</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
506</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21" t="s">
        <v>
507</v>
      </c>
      <c r="AP7" s="299"/>
      <c r="AQ7" s="300" t="s">
        <v>
508</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22"/>
      <c r="AP8" s="305" t="s">
        <v>
509</v>
      </c>
      <c r="AQ8" s="306" t="s">
        <v>
510</v>
      </c>
      <c r="AR8" s="307" t="s">
        <v>
511</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23" t="s">
        <v>
512</v>
      </c>
      <c r="AL9" s="1224"/>
      <c r="AM9" s="1224"/>
      <c r="AN9" s="1225"/>
      <c r="AO9" s="308">
        <v>
8213274</v>
      </c>
      <c r="AP9" s="308">
        <v>
55217</v>
      </c>
      <c r="AQ9" s="309">
        <v>
56739</v>
      </c>
      <c r="AR9" s="310">
        <v>
-2.7</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23" t="s">
        <v>
513</v>
      </c>
      <c r="AL10" s="1224"/>
      <c r="AM10" s="1224"/>
      <c r="AN10" s="1225"/>
      <c r="AO10" s="311">
        <v>
105901</v>
      </c>
      <c r="AP10" s="311">
        <v>
712</v>
      </c>
      <c r="AQ10" s="312">
        <v>
3644</v>
      </c>
      <c r="AR10" s="313">
        <v>
-80.5</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23" t="s">
        <v>
514</v>
      </c>
      <c r="AL11" s="1224"/>
      <c r="AM11" s="1224"/>
      <c r="AN11" s="1225"/>
      <c r="AO11" s="311">
        <v>
116442</v>
      </c>
      <c r="AP11" s="311">
        <v>
783</v>
      </c>
      <c r="AQ11" s="312">
        <v>
3408</v>
      </c>
      <c r="AR11" s="313">
        <v>
-77</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23" t="s">
        <v>
515</v>
      </c>
      <c r="AL12" s="1224"/>
      <c r="AM12" s="1224"/>
      <c r="AN12" s="1225"/>
      <c r="AO12" s="311">
        <v>
7496</v>
      </c>
      <c r="AP12" s="311">
        <v>
50</v>
      </c>
      <c r="AQ12" s="312">
        <v>
508</v>
      </c>
      <c r="AR12" s="313">
        <v>
-90.2</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23" t="s">
        <v>
516</v>
      </c>
      <c r="AL13" s="1224"/>
      <c r="AM13" s="1224"/>
      <c r="AN13" s="1225"/>
      <c r="AO13" s="311" t="s">
        <v>
517</v>
      </c>
      <c r="AP13" s="311" t="s">
        <v>
517</v>
      </c>
      <c r="AQ13" s="312">
        <v>
12</v>
      </c>
      <c r="AR13" s="313" t="s">
        <v>
517</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23" t="s">
        <v>
518</v>
      </c>
      <c r="AL14" s="1224"/>
      <c r="AM14" s="1224"/>
      <c r="AN14" s="1225"/>
      <c r="AO14" s="311">
        <v>
383809</v>
      </c>
      <c r="AP14" s="311">
        <v>
2580</v>
      </c>
      <c r="AQ14" s="312">
        <v>
2329</v>
      </c>
      <c r="AR14" s="313">
        <v>
10.8</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23" t="s">
        <v>
519</v>
      </c>
      <c r="AL15" s="1224"/>
      <c r="AM15" s="1224"/>
      <c r="AN15" s="1225"/>
      <c r="AO15" s="311">
        <v>
59252</v>
      </c>
      <c r="AP15" s="311">
        <v>
398</v>
      </c>
      <c r="AQ15" s="312">
        <v>
1096</v>
      </c>
      <c r="AR15" s="313">
        <v>
-63.7</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26" t="s">
        <v>
520</v>
      </c>
      <c r="AL16" s="1227"/>
      <c r="AM16" s="1227"/>
      <c r="AN16" s="1228"/>
      <c r="AO16" s="311">
        <v>
-422801</v>
      </c>
      <c r="AP16" s="311">
        <v>
-2842</v>
      </c>
      <c r="AQ16" s="312">
        <v>
-4593</v>
      </c>
      <c r="AR16" s="313">
        <v>
-38.1</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26" t="s">
        <v>
193</v>
      </c>
      <c r="AL17" s="1227"/>
      <c r="AM17" s="1227"/>
      <c r="AN17" s="1228"/>
      <c r="AO17" s="311">
        <v>
8463373</v>
      </c>
      <c r="AP17" s="311">
        <v>
56899</v>
      </c>
      <c r="AQ17" s="312">
        <v>
63141</v>
      </c>
      <c r="AR17" s="313">
        <v>
-9.9</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
521</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
522</v>
      </c>
      <c r="AP20" s="319" t="s">
        <v>
523</v>
      </c>
      <c r="AQ20" s="320" t="s">
        <v>
524</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18" t="s">
        <v>
525</v>
      </c>
      <c r="AL21" s="1219"/>
      <c r="AM21" s="1219"/>
      <c r="AN21" s="1220"/>
      <c r="AO21" s="323">
        <v>
5.22</v>
      </c>
      <c r="AP21" s="324">
        <v>
6</v>
      </c>
      <c r="AQ21" s="325">
        <v>
-0.78</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18" t="s">
        <v>
526</v>
      </c>
      <c r="AL22" s="1219"/>
      <c r="AM22" s="1219"/>
      <c r="AN22" s="1220"/>
      <c r="AO22" s="328">
        <v>
100.1</v>
      </c>
      <c r="AP22" s="329">
        <v>
99.5</v>
      </c>
      <c r="AQ22" s="330">
        <v>
0.6</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
527</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
528</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
529</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21" t="s">
        <v>
507</v>
      </c>
      <c r="AP30" s="299"/>
      <c r="AQ30" s="300" t="s">
        <v>
508</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22"/>
      <c r="AP31" s="305" t="s">
        <v>
509</v>
      </c>
      <c r="AQ31" s="306" t="s">
        <v>
510</v>
      </c>
      <c r="AR31" s="307" t="s">
        <v>
511</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34" t="s">
        <v>
530</v>
      </c>
      <c r="AL32" s="1235"/>
      <c r="AM32" s="1235"/>
      <c r="AN32" s="1236"/>
      <c r="AO32" s="338">
        <v>
2022312</v>
      </c>
      <c r="AP32" s="338">
        <v>
13596</v>
      </c>
      <c r="AQ32" s="339">
        <v>
32265</v>
      </c>
      <c r="AR32" s="340">
        <v>
-57.9</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34" t="s">
        <v>
531</v>
      </c>
      <c r="AL33" s="1235"/>
      <c r="AM33" s="1235"/>
      <c r="AN33" s="1236"/>
      <c r="AO33" s="338" t="s">
        <v>
517</v>
      </c>
      <c r="AP33" s="338" t="s">
        <v>
517</v>
      </c>
      <c r="AQ33" s="339">
        <v>
1</v>
      </c>
      <c r="AR33" s="340" t="s">
        <v>
517</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34" t="s">
        <v>
532</v>
      </c>
      <c r="AL34" s="1235"/>
      <c r="AM34" s="1235"/>
      <c r="AN34" s="1236"/>
      <c r="AO34" s="338" t="s">
        <v>
517</v>
      </c>
      <c r="AP34" s="338" t="s">
        <v>
517</v>
      </c>
      <c r="AQ34" s="339">
        <v>
32</v>
      </c>
      <c r="AR34" s="340" t="s">
        <v>
517</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34" t="s">
        <v>
533</v>
      </c>
      <c r="AL35" s="1235"/>
      <c r="AM35" s="1235"/>
      <c r="AN35" s="1236"/>
      <c r="AO35" s="338">
        <v>
46446</v>
      </c>
      <c r="AP35" s="338">
        <v>
312</v>
      </c>
      <c r="AQ35" s="339">
        <v>
6764</v>
      </c>
      <c r="AR35" s="340">
        <v>
-95.4</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34" t="s">
        <v>
534</v>
      </c>
      <c r="AL36" s="1235"/>
      <c r="AM36" s="1235"/>
      <c r="AN36" s="1236"/>
      <c r="AO36" s="338">
        <v>
65371</v>
      </c>
      <c r="AP36" s="338">
        <v>
439</v>
      </c>
      <c r="AQ36" s="339">
        <v>
1228</v>
      </c>
      <c r="AR36" s="340">
        <v>
-64.3</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34" t="s">
        <v>
535</v>
      </c>
      <c r="AL37" s="1235"/>
      <c r="AM37" s="1235"/>
      <c r="AN37" s="1236"/>
      <c r="AO37" s="338">
        <v>
533639</v>
      </c>
      <c r="AP37" s="338">
        <v>
3588</v>
      </c>
      <c r="AQ37" s="339">
        <v>
1060</v>
      </c>
      <c r="AR37" s="340">
        <v>
238.5</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37" t="s">
        <v>
536</v>
      </c>
      <c r="AL38" s="1238"/>
      <c r="AM38" s="1238"/>
      <c r="AN38" s="1239"/>
      <c r="AO38" s="341" t="s">
        <v>
517</v>
      </c>
      <c r="AP38" s="341" t="s">
        <v>
517</v>
      </c>
      <c r="AQ38" s="342">
        <v>
1</v>
      </c>
      <c r="AR38" s="330" t="s">
        <v>
517</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37" t="s">
        <v>
537</v>
      </c>
      <c r="AL39" s="1238"/>
      <c r="AM39" s="1238"/>
      <c r="AN39" s="1239"/>
      <c r="AO39" s="338">
        <v>
-756015</v>
      </c>
      <c r="AP39" s="338">
        <v>
-5083</v>
      </c>
      <c r="AQ39" s="339">
        <v>
-6969</v>
      </c>
      <c r="AR39" s="340">
        <v>
-27.1</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34" t="s">
        <v>
538</v>
      </c>
      <c r="AL40" s="1235"/>
      <c r="AM40" s="1235"/>
      <c r="AN40" s="1236"/>
      <c r="AO40" s="338">
        <v>
-1604719</v>
      </c>
      <c r="AP40" s="338">
        <v>
-10788</v>
      </c>
      <c r="AQ40" s="339">
        <v>
-26451</v>
      </c>
      <c r="AR40" s="340">
        <v>
-59.2</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40" t="s">
        <v>
305</v>
      </c>
      <c r="AL41" s="1241"/>
      <c r="AM41" s="1241"/>
      <c r="AN41" s="1242"/>
      <c r="AO41" s="338">
        <v>
307034</v>
      </c>
      <c r="AP41" s="338">
        <v>
2064</v>
      </c>
      <c r="AQ41" s="339">
        <v>
7931</v>
      </c>
      <c r="AR41" s="340">
        <v>
-74</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
539</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
540</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
541</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29" t="s">
        <v>
507</v>
      </c>
      <c r="AN49" s="1231" t="s">
        <v>
542</v>
      </c>
      <c r="AO49" s="1232"/>
      <c r="AP49" s="1232"/>
      <c r="AQ49" s="1232"/>
      <c r="AR49" s="1233"/>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30"/>
      <c r="AN50" s="354" t="s">
        <v>
543</v>
      </c>
      <c r="AO50" s="355" t="s">
        <v>
544</v>
      </c>
      <c r="AP50" s="356" t="s">
        <v>
545</v>
      </c>
      <c r="AQ50" s="357" t="s">
        <v>
546</v>
      </c>
      <c r="AR50" s="358" t="s">
        <v>
547</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
548</v>
      </c>
      <c r="AL51" s="351"/>
      <c r="AM51" s="359">
        <v>
3178752</v>
      </c>
      <c r="AN51" s="360">
        <v>
21553</v>
      </c>
      <c r="AO51" s="361">
        <v>
-23.9</v>
      </c>
      <c r="AP51" s="362">
        <v>
53605</v>
      </c>
      <c r="AQ51" s="363">
        <v>
5.4</v>
      </c>
      <c r="AR51" s="364">
        <v>
-29.3</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
549</v>
      </c>
      <c r="AM52" s="367">
        <v>
2257412</v>
      </c>
      <c r="AN52" s="368">
        <v>
15306</v>
      </c>
      <c r="AO52" s="369">
        <v>
-8</v>
      </c>
      <c r="AP52" s="370">
        <v>
28343</v>
      </c>
      <c r="AQ52" s="371">
        <v>
11.7</v>
      </c>
      <c r="AR52" s="372">
        <v>
-19.7</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
550</v>
      </c>
      <c r="AL53" s="351"/>
      <c r="AM53" s="359">
        <v>
5519348</v>
      </c>
      <c r="AN53" s="360">
        <v>
37331</v>
      </c>
      <c r="AO53" s="361">
        <v>
73.2</v>
      </c>
      <c r="AP53" s="362">
        <v>
58051</v>
      </c>
      <c r="AQ53" s="363">
        <v>
8.3000000000000007</v>
      </c>
      <c r="AR53" s="364">
        <v>
64.900000000000006</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
549</v>
      </c>
      <c r="AM54" s="367">
        <v>
3485087</v>
      </c>
      <c r="AN54" s="368">
        <v>
23572</v>
      </c>
      <c r="AO54" s="369">
        <v>
54</v>
      </c>
      <c r="AP54" s="370">
        <v>
32143</v>
      </c>
      <c r="AQ54" s="371">
        <v>
13.4</v>
      </c>
      <c r="AR54" s="372">
        <v>
40.6</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
551</v>
      </c>
      <c r="AL55" s="351"/>
      <c r="AM55" s="359">
        <v>
4481474</v>
      </c>
      <c r="AN55" s="360">
        <v>
30220</v>
      </c>
      <c r="AO55" s="361">
        <v>
-19</v>
      </c>
      <c r="AP55" s="362">
        <v>
40879</v>
      </c>
      <c r="AQ55" s="363">
        <v>
-29.6</v>
      </c>
      <c r="AR55" s="364">
        <v>
10.6</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
549</v>
      </c>
      <c r="AM56" s="367">
        <v>
4177342</v>
      </c>
      <c r="AN56" s="368">
        <v>
28170</v>
      </c>
      <c r="AO56" s="369">
        <v>
19.5</v>
      </c>
      <c r="AP56" s="370">
        <v>
24087</v>
      </c>
      <c r="AQ56" s="371">
        <v>
-25.1</v>
      </c>
      <c r="AR56" s="372">
        <v>
44.6</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
552</v>
      </c>
      <c r="AL57" s="351"/>
      <c r="AM57" s="359">
        <v>
4166070</v>
      </c>
      <c r="AN57" s="360">
        <v>
28012</v>
      </c>
      <c r="AO57" s="361">
        <v>
-7.3</v>
      </c>
      <c r="AP57" s="362">
        <v>
42651</v>
      </c>
      <c r="AQ57" s="363">
        <v>
4.3</v>
      </c>
      <c r="AR57" s="364">
        <v>
-11.6</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
549</v>
      </c>
      <c r="AM58" s="367">
        <v>
3798783</v>
      </c>
      <c r="AN58" s="368">
        <v>
25543</v>
      </c>
      <c r="AO58" s="369">
        <v>
-9.3000000000000007</v>
      </c>
      <c r="AP58" s="370">
        <v>
22675</v>
      </c>
      <c r="AQ58" s="371">
        <v>
-5.9</v>
      </c>
      <c r="AR58" s="372">
        <v>
-3.4</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
553</v>
      </c>
      <c r="AL59" s="351"/>
      <c r="AM59" s="359">
        <v>
3071658</v>
      </c>
      <c r="AN59" s="360">
        <v>
20650</v>
      </c>
      <c r="AO59" s="361">
        <v>
-26.3</v>
      </c>
      <c r="AP59" s="362">
        <v>
43226</v>
      </c>
      <c r="AQ59" s="363">
        <v>
1.3</v>
      </c>
      <c r="AR59" s="364">
        <v>
-27.6</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
549</v>
      </c>
      <c r="AM60" s="367">
        <v>
2392654</v>
      </c>
      <c r="AN60" s="368">
        <v>
16086</v>
      </c>
      <c r="AO60" s="369">
        <v>
-37</v>
      </c>
      <c r="AP60" s="370">
        <v>
22622</v>
      </c>
      <c r="AQ60" s="371">
        <v>
-0.2</v>
      </c>
      <c r="AR60" s="372">
        <v>
-36.799999999999997</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
554</v>
      </c>
      <c r="AL61" s="373"/>
      <c r="AM61" s="374">
        <v>
4083460</v>
      </c>
      <c r="AN61" s="375">
        <v>
27553</v>
      </c>
      <c r="AO61" s="376">
        <v>
-0.7</v>
      </c>
      <c r="AP61" s="377">
        <v>
47682</v>
      </c>
      <c r="AQ61" s="378">
        <v>
-2.1</v>
      </c>
      <c r="AR61" s="364">
        <v>
1.4</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
549</v>
      </c>
      <c r="AM62" s="367">
        <v>
3222256</v>
      </c>
      <c r="AN62" s="368">
        <v>
21735</v>
      </c>
      <c r="AO62" s="369">
        <v>
3.8</v>
      </c>
      <c r="AP62" s="370">
        <v>
25974</v>
      </c>
      <c r="AQ62" s="371">
        <v>
-1.2</v>
      </c>
      <c r="AR62" s="372">
        <v>
5</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H/hayCPjoLWI5TZkR5/rgQIcTG2wTxItWnH4MLTDSQzbPeukfQbBBxfRLbnQOvuj9q9IuKvCwk21r3vE199qgA==" saltValue="FRBz5sWYFh15QMsMpDQq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4"/>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
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YZmTKPx7oe5r5WqIImhmWOT2i2fyjl0XZTRPprrl8MKGjMCDev80RrjqOYdUwTQHbMdaRtBKifxvLGxR5hVzg==" saltValue="4iNm3hjB+a1JDgnXAMDuOQ==" spinCount="100000" sheet="1" objects="1" scenarios="1"/>
  <dataConsolidate/>
  <phoneticPr fontId="4"/>
  <printOptions horizontalCentered="1" verticalCentered="1"/>
  <pageMargins left="0" right="0" top="0.19685039370078741" bottom="0" header="0.39370078740157483" footer="0"/>
  <pageSetup paperSize="9" scale="38" orientation="landscape" horizontalDpi="300" verticalDpi="30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
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v8Rmi+ejKqcSUL/MTrUoiPCyl3/ZMk6i/M0SGv9dUdR+8/Dnbd7npDIL+0s/ZXw9kouHNBJaMOzaHzSVMbDkQ==" saltValue="ZVSaVkND0GZRXvVGQUdngw==" spinCount="100000" sheet="1" objects="1" scenarios="1"/>
  <dataConsolidate/>
  <phoneticPr fontId="4"/>
  <printOptions horizontalCentered="1" verticalCentered="1"/>
  <pageMargins left="0" right="0" top="0.19685039370078741" bottom="0" header="0.39370078740157483" footer="0"/>
  <pageSetup paperSize="9" scale="40" orientation="landscape" horizontalDpi="300" verticalDpi="30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558</v>
      </c>
      <c r="G46" s="8" t="s">
        <v>
559</v>
      </c>
      <c r="H46" s="8" t="s">
        <v>
560</v>
      </c>
      <c r="I46" s="8" t="s">
        <v>
561</v>
      </c>
      <c r="J46" s="9" t="s">
        <v>
562</v>
      </c>
    </row>
    <row r="47" spans="2:10" ht="57.75" customHeight="1" x14ac:dyDescent="0.15">
      <c r="B47" s="10"/>
      <c r="C47" s="1243" t="s">
        <v>
3</v>
      </c>
      <c r="D47" s="1243"/>
      <c r="E47" s="1244"/>
      <c r="F47" s="11">
        <v>
11.69</v>
      </c>
      <c r="G47" s="12">
        <v>
11.53</v>
      </c>
      <c r="H47" s="12">
        <v>
11.65</v>
      </c>
      <c r="I47" s="12">
        <v>
11.67</v>
      </c>
      <c r="J47" s="13">
        <v>
13.42</v>
      </c>
    </row>
    <row r="48" spans="2:10" ht="57.75" customHeight="1" x14ac:dyDescent="0.15">
      <c r="B48" s="14"/>
      <c r="C48" s="1245" t="s">
        <v>
4</v>
      </c>
      <c r="D48" s="1245"/>
      <c r="E48" s="1246"/>
      <c r="F48" s="15">
        <v>
3.66</v>
      </c>
      <c r="G48" s="16">
        <v>
5.14</v>
      </c>
      <c r="H48" s="16">
        <v>
6.17</v>
      </c>
      <c r="I48" s="16">
        <v>
4.8499999999999996</v>
      </c>
      <c r="J48" s="17">
        <v>
3.42</v>
      </c>
    </row>
    <row r="49" spans="2:10" ht="57.75" customHeight="1" thickBot="1" x14ac:dyDescent="0.2">
      <c r="B49" s="18"/>
      <c r="C49" s="1247" t="s">
        <v>
5</v>
      </c>
      <c r="D49" s="1247"/>
      <c r="E49" s="1248"/>
      <c r="F49" s="19">
        <v>
0.17</v>
      </c>
      <c r="G49" s="20">
        <v>
1.97</v>
      </c>
      <c r="H49" s="20">
        <v>
1.18</v>
      </c>
      <c r="I49" s="20" t="s">
        <v>
563</v>
      </c>
      <c r="J49" s="21" t="s">
        <v>
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GwqqfYeADp13cd5jJjEE7bl/Eijf9PXMf0wNVhOtzlWQPlKTa0XVAqMwqAAy78drSPSmB1we6HERVDDcYztyw==" saltValue="84jLFc93eecFb81d6toVmA=="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4" orientation="landscape" horizontalDpi="300" verticalDpi="300"/>
  <headerFooter alignWithMargins="0">
    <oddFooter>
&amp;C&amp;P/&amp;N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ﾅｶﾞｻｷ ﾅｵﾄ</cp:lastModifiedBy>
  <dcterms:modified xsi:type="dcterms:W3CDTF">2020-09-09T04:59:21Z</dcterms:modified>
</cp:coreProperties>
</file>