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BW34" i="10"/>
  <c r="BW35" i="10" s="1"/>
  <c r="BW36" i="10" s="1"/>
  <c r="BW37" i="10" s="1"/>
  <c r="BW38" i="10" s="1"/>
  <c r="BW39" i="10" s="1"/>
  <c r="BW40" i="10" s="1"/>
  <c r="BW41" i="10" s="1"/>
  <c r="BW42" i="10" s="1"/>
  <c r="AM34" i="10"/>
  <c r="C34" i="10"/>
  <c r="C35" i="10" s="1"/>
  <c r="C36" i="10" l="1"/>
  <c r="BE34" i="10" s="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<sst xmlns="http://schemas.openxmlformats.org/spreadsheetml/2006/main" count="1114" uniqueCount="604">
  <si>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</si>
  <si>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</si>
  <si>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</si>
  <si>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</si>
  <si>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</si>
  <si>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</si>
  <si>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</si>
  <si>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</si>
  <si>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</si>
  <si>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</si>
  <si>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</si>
  <si>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</si>
  <si>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</si>
  <si>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</si>
  <si>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</si>
  <si>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</si>
  <si>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</si>
  <si>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</si>
  <si>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</si>
  <si>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</si>
  <si>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</si>
  <si>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</si>
  <si>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</si>
  <si>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</si>
  <si>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</si>
  <si>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</si>
  <si>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</si>
  <si>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</si>
  <si>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</si>
  <si>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</si>
  <si>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</si>
  <si>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</si>
  <si>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</si>
  <si>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</si>
  <si>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</si>
  <si>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</si>
  <si>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</si>
  <si>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</si>
  <si>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</si>
  <si>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</si>
  <si>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</si>
  <si>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</si>
  <si>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</si>
  <si>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</si>
  <si>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</si>
  <si>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</si>
  <si>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</si>
  <si>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</si>
  <si>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</si>
  <si>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</si>
  <si>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</si>
  <si>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</si>
  <si>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</si>
  <si>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</si>
  <si>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</si>
  <si>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</si>
  <si>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</si>
  <si>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</si>
  <si>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</si>
  <si>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</si>
  <si>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</si>
  <si>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</si>
  <si>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</si>
  <si>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</si>
  <si>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</si>
  <si>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</si>
  <si>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</si>
  <si>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</si>
  <si>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</si>
  <si>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</si>
  <si>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</si>
  <si>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</si>
  <si>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</si>
  <si>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</si>
  <si>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</si>
  <si>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</si>
  <si>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</si>
  <si>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</si>
  <si>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</si>
  <si>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</si>
  <si>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</si>
  <si>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</si>
  <si>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</si>
  <si>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</si>
  <si>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</si>
  <si>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</si>
  <si>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</si>
  <si>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</si>
  <si>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</si>
  <si>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</si>
  <si>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</si>
  <si>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</si>
  <si>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</si>
  <si>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</si>
  <si>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</si>
  <si>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</si>
  <si>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</si>
  <si>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</si>
  <si>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</si>
  <si>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</si>
  <si>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</si>
  <si>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</si>
  <si>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</si>
  <si>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</si>
  <si>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</si>
  <si>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</si>
  <si>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</si>
  <si>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</si>
  <si>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</si>
  <si>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</si>
  <si>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</si>
  <si>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</si>
  <si>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</si>
  <si>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</si>
  <si>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</si>
  <si>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</si>
  <si>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</si>
  <si>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</si>
  <si>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</si>
  <si>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</si>
  <si>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</si>
  <si>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</si>
  <si>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</si>
  <si>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</si>
  <si>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</si>
  <si>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</si>
  <si>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</si>
  <si>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</si>
  <si>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</si>
  <si>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</si>
  <si>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</si>
  <si>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</si>
  <si>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</si>
  <si>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</si>
  <si>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</si>
  <si>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</si>
  <si>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</si>
  <si>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</si>
  <si>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</si>
  <si>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</si>
  <si>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</si>
  <si>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</si>
  <si>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</si>
  <si>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</si>
  <si>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</si>
  <si>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</si>
  <si>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</si>
  <si>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</si>
  <si>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</si>
  <si>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</si>
  <si>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</si>
  <si>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</si>
  <si>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</si>
  <si>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</si>
  <si>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</si>
  <si>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</si>
  <si>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</si>
  <si>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</si>
  <si>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</si>
  <si>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</si>
  <si>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</si>
  <si>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</si>
  <si>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</si>
  <si>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</si>
  <si>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</si>
  <si>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</si>
  <si>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</si>
  <si>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</si>
  <si>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</si>
  <si>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</si>
  <si>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</si>
  <si>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</si>
  <si>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</si>
  <si>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</si>
  <si>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</si>
  <si>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</si>
  <si>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</si>
  <si>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</si>
  <si>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</si>
  <si>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</si>
  <si>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</si>
  <si>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</si>
  <si>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</si>
  <si>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</si>
  <si>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</si>
  <si>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</si>
  <si>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</si>
  <si>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</si>
  <si>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</si>
  <si>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</si>
  <si>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</si>
  <si>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</si>
  <si>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</si>
  <si>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</si>
  <si>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</si>
  <si>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</si>
  <si>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</si>
  <si>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</si>
  <si>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</si>
  <si>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</si>
  <si>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</si>
  <si>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</si>
  <si>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</si>
  <si>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</si>
  <si>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</si>
  <si>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</si>
  <si>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</si>
  <si>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</si>
  <si>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</si>
  <si>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</si>
  <si>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</si>
  <si>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</si>
  <si>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</si>
  <si>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</si>
  <si>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</si>
  <si>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東京都国分寺市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</si>
  <si>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</si>
  <si>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</si>
  <si>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</si>
  <si>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</si>
  <si>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</si>
  <si>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</si>
  <si>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</si>
  <si>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</si>
  <si>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</si>
  <si>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</si>
  <si>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</si>
  <si>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</si>
  <si>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</si>
  <si>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</si>
  <si>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</si>
  <si>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</si>
  <si>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</si>
  <si>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</si>
  <si>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</si>
  <si>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</si>
  <si>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</si>
  <si>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</si>
  <si>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</si>
  <si>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</si>
  <si>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</si>
  <si>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</si>
  <si>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</si>
  <si>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</si>
  <si>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</si>
  <si>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</si>
  <si>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</si>
  <si>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</si>
  <si>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</si>
  <si>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</si>
  <si>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</si>
  <si>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</si>
  <si>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</si>
  <si>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</si>
  <si>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</si>
  <si>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</si>
  <si>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</si>
  <si>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</si>
  <si>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</si>
  <si>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</si>
  <si>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</si>
  <si>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</si>
  <si>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</si>
  <si>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</si>
  <si>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</si>
  <si>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</si>
  <si>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</si>
  <si>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</si>
  <si>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</si>
  <si>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</si>
  <si>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</si>
  <si>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</si>
  <si>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</si>
  <si>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</si>
  <si>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</si>
  <si>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</si>
  <si>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</si>
  <si>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</si>
  <si>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</si>
  <si>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</si>
  <si>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</si>
  <si>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</si>
  <si>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</si>
  <si>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</si>
  <si>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</si>
  <si>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</si>
  <si>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</si>
  <si>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</si>
  <si>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</si>
  <si>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</si>
  <si>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</si>
  <si>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</si>
  <si>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</si>
  <si>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</si>
  <si>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</si>
  <si>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</si>
  <si>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</si>
  <si>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</si>
  <si>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</si>
  <si>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</si>
  <si>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</si>
  <si>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</si>
  <si>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</si>
  <si>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</si>
  <si>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</si>
  <si>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</si>
  <si>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</si>
  <si>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</si>
  <si>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</si>
  <si>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</si>
  <si>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</si>
  <si>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</si>
  <si>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</si>
  <si>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</si>
  <si>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</si>
  <si>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</si>
  <si>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</si>
  <si>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</si>
  <si>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</si>
  <si>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</si>
  <si>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</si>
  <si>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</si>
  <si>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</si>
  <si>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</si>
  <si>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</si>
  <si>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</si>
  <si>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</si>
  <si>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</si>
  <si>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</si>
  <si>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</si>
  <si>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</si>
  <si>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</si>
  <si>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</si>
  <si>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</si>
  <si>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</si>
  <si>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</si>
  <si>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</si>
  <si>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</si>
  <si>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</si>
  <si>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</si>
  <si>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</si>
  <si>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</si>
  <si>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</si>
  <si>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</si>
  <si>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</si>
  <si>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</si>
  <si>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</si>
  <si>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</si>
  <si>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</si>
  <si>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</si>
  <si>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</si>
  <si>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</si>
  <si>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</si>
  <si>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</si>
  <si>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</si>
  <si>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</si>
  <si>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</si>
  <si>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</si>
  <si>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</si>
  <si>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</si>
  <si>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</si>
  <si>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</si>
  <si>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</si>
  <si>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</si>
  <si>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</si>
  <si>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東京都国分寺市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</si>
  <si>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</si>
  <si>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</si>
  <si>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</si>
  <si>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</si>
  <si>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</si>
  <si>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</si>
  <si>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</si>
  <si>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</si>
  <si>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</si>
  <si>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</si>
  <si>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</si>
  <si>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</si>
  <si>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</si>
  <si>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</si>
  <si>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</si>
  <si>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</si>
  <si>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</si>
  <si>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</si>
  <si>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</si>
  <si>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</si>
  <si>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</si>
  <si>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国分寺都市計画事業国分寺駅北口地区第一種市街地再開発事業特別会計（普通会計）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</si>
  <si>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</si>
  <si>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</si>
  <si>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</si>
  <si>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</si>
  <si>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</si>
  <si>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</si>
  <si>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</si>
  <si>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</si>
  <si>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</si>
  <si>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</si>
  <si>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</si>
  <si>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</si>
  <si>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</si>
  <si>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</si>
  <si>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</si>
  <si>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</si>
  <si>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</si>
  <si>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</si>
  <si>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</si>
  <si>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</si>
  <si>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</si>
  <si>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</si>
  <si>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</si>
  <si>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</si>
  <si>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</si>
  <si>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</si>
  <si>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</si>
  <si>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</si>
  <si>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</si>
  <si>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</si>
  <si>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</si>
  <si>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</si>
  <si>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</si>
  <si>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</si>
  <si>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</si>
  <si>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</si>
  <si>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</si>
  <si>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</si>
  <si>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</si>
  <si>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</si>
  <si>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</si>
  <si>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</si>
  <si>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</si>
  <si>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</si>
  <si>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</si>
  <si>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</si>
  <si>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</si>
  <si>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</si>
  <si>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</si>
  <si>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</si>
  <si>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</si>
  <si>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</si>
  <si>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</si>
  <si>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</si>
  <si>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</si>
  <si>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</si>
  <si>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</si>
  <si>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</si>
  <si>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</si>
  <si>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</si>
  <si>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</si>
  <si>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</si>
  <si>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</si>
  <si>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</si>
  <si>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</si>
  <si>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</si>
  <si>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</si>
  <si>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</si>
  <si>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</si>
  <si>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</si>
  <si>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</si>
  <si>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</si>
  <si>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</si>
  <si>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</si>
  <si>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</si>
  <si>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</si>
  <si>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</si>
  <si>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</si>
  <si>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</si>
  <si>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</si>
  <si>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</si>
  <si>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</si>
  <si>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</si>
  <si>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</si>
  <si>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</si>
  <si>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</si>
  <si>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</si>
  <si>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</si>
  <si>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</si>
  <si>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</si>
  <si>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</si>
  <si>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</si>
  <si>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</si>
  <si>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</si>
  <si>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</si>
  <si>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</si>
  <si>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</si>
  <si>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</si>
  <si>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</si>
  <si>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</si>
  <si>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</si>
  <si>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</si>
  <si>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</si>
  <si>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</si>
  <si>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</si>
  <si>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</si>
  <si>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</si>
  <si>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</si>
  <si>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</si>
  <si>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</si>
  <si>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</si>
  <si>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</si>
  <si>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</si>
  <si>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</si>
  <si>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</si>
  <si>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</si>
  <si>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</si>
  <si>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</si>
  <si>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</si>
  <si>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</si>
  <si>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</si>
  <si>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</si>
  <si>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</si>
  <si>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</si>
  <si>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</si>
  <si>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</si>
  <si>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</si>
  <si>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</si>
  <si>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</si>
  <si>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</si>
  <si>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</si>
  <si>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</si>
  <si>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</si>
  <si>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</si>
  <si>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</si>
  <si>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</si>
  <si>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</si>
  <si>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</si>
  <si>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</si>
  <si>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</si>
  <si>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</si>
  <si>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</si>
  <si>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</si>
  <si>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</si>
  <si>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</si>
  <si>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</si>
  <si>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</si>
  <si>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</si>
  <si>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</si>
  <si>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</si>
  <si>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</si>
  <si>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</si>
  <si>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</si>
  <si>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</si>
  <si>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</si>
  <si>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</si>
  <si>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</si>
  <si>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</si>
  <si>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</si>
  <si>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</si>
  <si>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</si>
  <si>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</si>
  <si>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</si>
  <si>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</si>
  <si>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</si>
  <si>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</si>
  <si>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</si>
  <si>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8.68</t>
  </si>
  <si>
    <t>▲ 2.20</t>
  </si>
  <si>
    <t>一般会計</t>
  </si>
  <si>
    <t>介護保険(保険事業勘定)特別会計</t>
  </si>
  <si>
    <t>国民健康保険特別会計</t>
  </si>
  <si>
    <t>▲ 2.26</t>
  </si>
  <si>
    <t>▲ 1.76</t>
  </si>
  <si>
    <t>下水道事業特別会計</t>
  </si>
  <si>
    <t>後期高齢者医療特別会計</t>
  </si>
  <si>
    <t>国分寺都市計画事業国分寺駅北口地区第一種市街地再開発事業特別会計（普通会計）</t>
  </si>
  <si>
    <t>土地取得特別会計</t>
  </si>
  <si>
    <t>国分寺都市計画事業国分寺駅北口地区第一種市街地再開発事業特別会計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</si>
  <si>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</si>
  <si>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</si>
  <si>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</si>
  <si>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</si>
  <si>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</si>
  <si>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</si>
  <si>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</si>
  <si>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</si>
  <si>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</si>
  <si>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</si>
  <si>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東京都四市競艇事業組合</t>
    <rPh sb="0" eb="3">
      <t>トウキョウト</t>
    </rPh>
    <rPh sb="3" eb="5">
      <t>ヨンシ</t>
    </rPh>
    <rPh sb="5" eb="7">
      <t>キョウテイ</t>
    </rPh>
    <rPh sb="7" eb="9">
      <t>ジギョウ</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</si>
  <si>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</si>
  <si>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</si>
  <si>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</si>
  <si>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浅川清流環境組合</t>
    <rPh sb="0" eb="2">
      <t>アサカワ</t>
    </rPh>
    <rPh sb="2" eb="4">
      <t>セイリュウ</t>
    </rPh>
    <rPh sb="4" eb="6">
      <t>カンキョウ</t>
    </rPh>
    <rPh sb="6" eb="8">
      <t>クミアイ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</si>
  <si>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</si>
  <si>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国分寺市土地開発公社</t>
    <rPh sb="0" eb="4">
      <t>コクブンジシ</t>
    </rPh>
    <rPh sb="4" eb="6">
      <t>トチ</t>
    </rPh>
    <rPh sb="6" eb="8">
      <t>カイハツ</t>
    </rPh>
    <rPh sb="8" eb="10">
      <t>コウシャ</t>
    </rPh>
    <phoneticPr fontId="2"/>
  </si>
  <si>
    <t>-</t>
    <phoneticPr fontId="2"/>
  </si>
  <si>
    <t>庁舎建設資金積立基金</t>
  </si>
  <si>
    <t>公共施設整備基金</t>
  </si>
  <si>
    <t>職員退職手当基金</t>
  </si>
  <si>
    <t>緑と水と公園整備基金</t>
  </si>
  <si>
    <t>国際交流平和基金</t>
    <rPh sb="0" eb="2">
      <t>コクサイ</t>
    </rPh>
    <rPh sb="2" eb="4">
      <t>コウリュウ</t>
    </rPh>
    <rPh sb="4" eb="6">
      <t>ヘイワ</t>
    </rPh>
    <rPh sb="6" eb="8">
      <t>キキン</t>
    </rPh>
    <phoneticPr fontId="2"/>
  </si>
  <si>
    <t>〇</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</si>
  <si>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</si>
  <si>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</si>
  <si>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</si>
  <si>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</si>
  <si>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</si>
  <si>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</si>
  <si>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と比較して低い比率で推移している。要因として，19年度から25年度までの間，27年度から30年度までの間に臨時財政対策債などの新規の地方債発行を抑制してきたことが挙げら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</si>
  <si>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</si>
  <si>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</si>
  <si>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</si>
  <si>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</si>
  <si>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</si>
  <si>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の新規発行を抑制してきたことなどにより，27年度から30年度まで将来負担比率は「なし」となっている。それに伴い，有形固定資産減価償却率は類似団体平均をわずかに上回っているが，今後は新庁舎建設事業等の大規模な事業が控えているため，引き続き留意していく必要がある。</t>
    <rPh sb="76" eb="78">
      <t>ヘイキン</t>
    </rPh>
    <rPh sb="83" eb="8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</si>
</sst>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C680-4D7F-9C90-0BE48EC014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24393</c:v>
                </c:pt>
                <c:pt idx="1">
                  <c:v>29495</c:v>
                </c:pt>
                <c:pt idx="2">
                  <c:v>41581</c:v>
                </c:pt>
                <c:pt idx="3">
                  <c:v>71114</c:v>
                </c:pt>
                <c:pt idx="4">
                  <c:v>32303</c:v>
                </c:pt>
              </c:numCache>
            </c:numRef>
          </c:val>
          <c:smooth val="0"/>
          <c:extLst>
            <c:ext xmlns:c16="http://schemas.microsoft.com/office/drawing/2014/chart" uri="{C3380CC4-5D6E-409C-BE32-E72D297353CC}">
              <c16:uniqueId val="{00000001-C680-4D7F-9C90-0BE48EC014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5.17</c:v>
                </c:pt>
                <c:pt idx="1">
                  <c:v>7.66</c:v>
                </c:pt>
                <c:pt idx="2">
                  <c:v>3.62</c:v>
                </c:pt>
                <c:pt idx="3">
                  <c:v>5.71</c:v>
                </c:pt>
                <c:pt idx="4">
                  <c:v>5.22</c:v>
                </c:pt>
              </c:numCache>
            </c:numRef>
          </c:val>
          <c:extLst>
            <c:ext xmlns:c16="http://schemas.microsoft.com/office/drawing/2014/chart" uri="{C3380CC4-5D6E-409C-BE32-E72D297353CC}">
              <c16:uniqueId val="{00000000-95B1-4492-A303-541C97760F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10.93</c:v>
                </c:pt>
                <c:pt idx="1">
                  <c:v>11.67</c:v>
                </c:pt>
                <c:pt idx="2">
                  <c:v>6.68</c:v>
                </c:pt>
                <c:pt idx="3">
                  <c:v>22.47</c:v>
                </c:pt>
                <c:pt idx="4">
                  <c:v>20.97</c:v>
                </c:pt>
              </c:numCache>
            </c:numRef>
          </c:val>
          <c:extLst>
            <c:ext xmlns:c16="http://schemas.microsoft.com/office/drawing/2014/chart" uri="{C3380CC4-5D6E-409C-BE32-E72D297353CC}">
              <c16:uniqueId val="{00000001-95B1-4492-A303-541C97760F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2.63</c:v>
                </c:pt>
                <c:pt idx="1">
                  <c:v>3.53</c:v>
                </c:pt>
                <c:pt idx="2">
                  <c:v>-8.68</c:v>
                </c:pt>
                <c:pt idx="3">
                  <c:v>17.86</c:v>
                </c:pt>
                <c:pt idx="4">
                  <c:v>-2.2000000000000002</c:v>
                </c:pt>
              </c:numCache>
            </c:numRef>
          </c:val>
          <c:smooth val="0"/>
          <c:extLst>
            <c:ext xmlns:c16="http://schemas.microsoft.com/office/drawing/2014/chart" uri="{C3380CC4-5D6E-409C-BE32-E72D297353CC}">
              <c16:uniqueId val="{00000002-95B1-4492-A303-541C97760F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4BA-4B12-953D-BAAFF50355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A-4B12-953D-BAAFF50355F7}"/>
            </c:ext>
          </c:extLst>
        </c:ser>
        <c:ser>
          <c:idx val="2"/>
          <c:order val="2"/>
          <c:tx>
            <c:strRef>
              <c:f>データシート!$A$29</c:f>
              <c:strCache>
                <c:ptCount val="1"/>
                <c:pt idx="0">
                  <c:v>国分寺都市計画事業国分寺駅北口地区第一種市街地再開発事業特別会計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53.28</c:v>
                </c:pt>
                <c:pt idx="2">
                  <c:v>#N/A</c:v>
                </c:pt>
                <c:pt idx="3">
                  <c:v>50.23</c:v>
                </c:pt>
                <c:pt idx="4">
                  <c:v>#N/A</c:v>
                </c:pt>
                <c:pt idx="5">
                  <c:v>46.36</c:v>
                </c:pt>
                <c:pt idx="6">
                  <c:v>#N/A</c:v>
                </c:pt>
                <c:pt idx="7">
                  <c:v>0</c:v>
                </c:pt>
                <c:pt idx="8">
                  <c:v>#N/A</c:v>
                </c:pt>
                <c:pt idx="9">
                  <c:v>0</c:v>
                </c:pt>
              </c:numCache>
            </c:numRef>
          </c:val>
          <c:extLst>
            <c:ext xmlns:c16="http://schemas.microsoft.com/office/drawing/2014/chart" uri="{C3380CC4-5D6E-409C-BE32-E72D297353CC}">
              <c16:uniqueId val="{00000002-C4BA-4B12-953D-BAAFF50355F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BA-4B12-953D-BAAFF50355F7}"/>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0.06</c:v>
                </c:pt>
                <c:pt idx="4">
                  <c:v>#N/A</c:v>
                </c:pt>
                <c:pt idx="5">
                  <c:v>0.01</c:v>
                </c:pt>
                <c:pt idx="6">
                  <c:v>#N/A</c:v>
                </c:pt>
                <c:pt idx="7">
                  <c:v>0.02</c:v>
                </c:pt>
                <c:pt idx="8">
                  <c:v>#N/A</c:v>
                </c:pt>
                <c:pt idx="9">
                  <c:v>0.03</c:v>
                </c:pt>
              </c:numCache>
            </c:numRef>
          </c:val>
          <c:extLst>
            <c:ext xmlns:c16="http://schemas.microsoft.com/office/drawing/2014/chart" uri="{C3380CC4-5D6E-409C-BE32-E72D297353CC}">
              <c16:uniqueId val="{00000004-C4BA-4B12-953D-BAAFF50355F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0.04</c:v>
                </c:pt>
                <c:pt idx="4">
                  <c:v>#N/A</c:v>
                </c:pt>
                <c:pt idx="5">
                  <c:v>0.08</c:v>
                </c:pt>
                <c:pt idx="6">
                  <c:v>#N/A</c:v>
                </c:pt>
                <c:pt idx="7">
                  <c:v>0.25</c:v>
                </c:pt>
                <c:pt idx="8">
                  <c:v>#N/A</c:v>
                </c:pt>
                <c:pt idx="9">
                  <c:v>0.09</c:v>
                </c:pt>
              </c:numCache>
            </c:numRef>
          </c:val>
          <c:extLst>
            <c:ext xmlns:c16="http://schemas.microsoft.com/office/drawing/2014/chart" uri="{C3380CC4-5D6E-409C-BE32-E72D297353CC}">
              <c16:uniqueId val="{00000005-C4BA-4B12-953D-BAAFF50355F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0.63</c:v>
                </c:pt>
                <c:pt idx="4">
                  <c:v>#N/A</c:v>
                </c:pt>
                <c:pt idx="5">
                  <c:v>0.15</c:v>
                </c:pt>
                <c:pt idx="6">
                  <c:v>#N/A</c:v>
                </c:pt>
                <c:pt idx="7">
                  <c:v>0.08</c:v>
                </c:pt>
                <c:pt idx="8">
                  <c:v>#N/A</c:v>
                </c:pt>
                <c:pt idx="9">
                  <c:v>0.23</c:v>
                </c:pt>
              </c:numCache>
            </c:numRef>
          </c:val>
          <c:extLst>
            <c:ext xmlns:c16="http://schemas.microsoft.com/office/drawing/2014/chart" uri="{C3380CC4-5D6E-409C-BE32-E72D297353CC}">
              <c16:uniqueId val="{00000006-C4BA-4B12-953D-BAAFF50355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2.2599999999999998</c:v>
                </c:pt>
                <c:pt idx="1">
                  <c:v>#N/A</c:v>
                </c:pt>
                <c:pt idx="2">
                  <c:v>1.76</c:v>
                </c:pt>
                <c:pt idx="3">
                  <c:v>#N/A</c:v>
                </c:pt>
                <c:pt idx="4">
                  <c:v>#N/A</c:v>
                </c:pt>
                <c:pt idx="5">
                  <c:v>1.01</c:v>
                </c:pt>
                <c:pt idx="6">
                  <c:v>#N/A</c:v>
                </c:pt>
                <c:pt idx="7">
                  <c:v>2.2200000000000002</c:v>
                </c:pt>
                <c:pt idx="8">
                  <c:v>#N/A</c:v>
                </c:pt>
                <c:pt idx="9">
                  <c:v>0.75</c:v>
                </c:pt>
              </c:numCache>
            </c:numRef>
          </c:val>
          <c:extLst>
            <c:ext xmlns:c16="http://schemas.microsoft.com/office/drawing/2014/chart" uri="{C3380CC4-5D6E-409C-BE32-E72D297353CC}">
              <c16:uniqueId val="{00000007-C4BA-4B12-953D-BAAFF50355F7}"/>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c:v>
                </c:pt>
                <c:pt idx="2">
                  <c:v>#N/A</c:v>
                </c:pt>
                <c:pt idx="3">
                  <c:v>0.23</c:v>
                </c:pt>
                <c:pt idx="4">
                  <c:v>#N/A</c:v>
                </c:pt>
                <c:pt idx="5">
                  <c:v>0.28999999999999998</c:v>
                </c:pt>
                <c:pt idx="6">
                  <c:v>#N/A</c:v>
                </c:pt>
                <c:pt idx="7">
                  <c:v>0.85</c:v>
                </c:pt>
                <c:pt idx="8">
                  <c:v>#N/A</c:v>
                </c:pt>
                <c:pt idx="9">
                  <c:v>1.1599999999999999</c:v>
                </c:pt>
              </c:numCache>
            </c:numRef>
          </c:val>
          <c:extLst>
            <c:ext xmlns:c16="http://schemas.microsoft.com/office/drawing/2014/chart" uri="{C3380CC4-5D6E-409C-BE32-E72D297353CC}">
              <c16:uniqueId val="{00000008-C4BA-4B12-953D-BAAFF50355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5.04</c:v>
                </c:pt>
                <c:pt idx="2">
                  <c:v>#N/A</c:v>
                </c:pt>
                <c:pt idx="3">
                  <c:v>7.59</c:v>
                </c:pt>
                <c:pt idx="4">
                  <c:v>#N/A</c:v>
                </c:pt>
                <c:pt idx="5">
                  <c:v>3.6</c:v>
                </c:pt>
                <c:pt idx="6">
                  <c:v>#N/A</c:v>
                </c:pt>
                <c:pt idx="7">
                  <c:v>5.68</c:v>
                </c:pt>
                <c:pt idx="8">
                  <c:v>#N/A</c:v>
                </c:pt>
                <c:pt idx="9">
                  <c:v>5.17</c:v>
                </c:pt>
              </c:numCache>
            </c:numRef>
          </c:val>
          <c:extLst>
            <c:ext xmlns:c16="http://schemas.microsoft.com/office/drawing/2014/chart" uri="{C3380CC4-5D6E-409C-BE32-E72D297353CC}">
              <c16:uniqueId val="{00000009-C4BA-4B12-953D-BAAFF50355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4528</c:v>
                </c:pt>
                <c:pt idx="5">
                  <c:v>3956</c:v>
                </c:pt>
                <c:pt idx="8">
                  <c:v>3584</c:v>
                </c:pt>
                <c:pt idx="11">
                  <c:v>3169</c:v>
                </c:pt>
                <c:pt idx="14">
                  <c:v>3750</c:v>
                </c:pt>
              </c:numCache>
            </c:numRef>
          </c:val>
          <c:extLst>
            <c:ext xmlns:c16="http://schemas.microsoft.com/office/drawing/2014/chart" uri="{C3380CC4-5D6E-409C-BE32-E72D297353CC}">
              <c16:uniqueId val="{00000000-810E-475A-8703-4AD79EEB3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10E-475A-8703-4AD79EEB3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184</c:v>
                </c:pt>
                <c:pt idx="3">
                  <c:v>127</c:v>
                </c:pt>
                <c:pt idx="6">
                  <c:v>122</c:v>
                </c:pt>
                <c:pt idx="9">
                  <c:v>110</c:v>
                </c:pt>
                <c:pt idx="12">
                  <c:v>117</c:v>
                </c:pt>
              </c:numCache>
            </c:numRef>
          </c:val>
          <c:extLst>
            <c:ext xmlns:c16="http://schemas.microsoft.com/office/drawing/2014/chart" uri="{C3380CC4-5D6E-409C-BE32-E72D297353CC}">
              <c16:uniqueId val="{00000002-810E-475A-8703-4AD79EEB3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c:v>
                </c:pt>
                <c:pt idx="3">
                  <c:v>49</c:v>
                </c:pt>
                <c:pt idx="6">
                  <c:v>47</c:v>
                </c:pt>
                <c:pt idx="9">
                  <c:v>43</c:v>
                </c:pt>
                <c:pt idx="12">
                  <c:v>37</c:v>
                </c:pt>
              </c:numCache>
            </c:numRef>
          </c:val>
          <c:extLst>
            <c:ext xmlns:c16="http://schemas.microsoft.com/office/drawing/2014/chart" uri="{C3380CC4-5D6E-409C-BE32-E72D297353CC}">
              <c16:uniqueId val="{00000003-810E-475A-8703-4AD79EEB3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1409</c:v>
                </c:pt>
                <c:pt idx="3">
                  <c:v>1355</c:v>
                </c:pt>
                <c:pt idx="6">
                  <c:v>1196</c:v>
                </c:pt>
                <c:pt idx="9">
                  <c:v>999</c:v>
                </c:pt>
                <c:pt idx="12">
                  <c:v>886</c:v>
                </c:pt>
              </c:numCache>
            </c:numRef>
          </c:val>
          <c:extLst>
            <c:ext xmlns:c16="http://schemas.microsoft.com/office/drawing/2014/chart" uri="{C3380CC4-5D6E-409C-BE32-E72D297353CC}">
              <c16:uniqueId val="{00000004-810E-475A-8703-4AD79EEB3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0E-475A-8703-4AD79EEB3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0E-475A-8703-4AD79EEB3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2513</c:v>
                </c:pt>
                <c:pt idx="3">
                  <c:v>2071</c:v>
                </c:pt>
                <c:pt idx="6">
                  <c:v>2057</c:v>
                </c:pt>
                <c:pt idx="9">
                  <c:v>2133</c:v>
                </c:pt>
                <c:pt idx="12">
                  <c:v>2099</c:v>
                </c:pt>
              </c:numCache>
            </c:numRef>
          </c:val>
          <c:extLst>
            <c:ext xmlns:c16="http://schemas.microsoft.com/office/drawing/2014/chart" uri="{C3380CC4-5D6E-409C-BE32-E72D297353CC}">
              <c16:uniqueId val="{00000007-810E-475A-8703-4AD79EEB3A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-369</c:v>
                </c:pt>
                <c:pt idx="2">
                  <c:v>#N/A</c:v>
                </c:pt>
                <c:pt idx="3">
                  <c:v>#N/A</c:v>
                </c:pt>
                <c:pt idx="4">
                  <c:v>-354</c:v>
                </c:pt>
                <c:pt idx="5">
                  <c:v>#N/A</c:v>
                </c:pt>
                <c:pt idx="6">
                  <c:v>#N/A</c:v>
                </c:pt>
                <c:pt idx="7">
                  <c:v>-162</c:v>
                </c:pt>
                <c:pt idx="8">
                  <c:v>#N/A</c:v>
                </c:pt>
                <c:pt idx="9">
                  <c:v>#N/A</c:v>
                </c:pt>
                <c:pt idx="10">
                  <c:v>116</c:v>
                </c:pt>
                <c:pt idx="11">
                  <c:v>#N/A</c:v>
                </c:pt>
                <c:pt idx="12">
                  <c:v>#N/A</c:v>
                </c:pt>
                <c:pt idx="13">
                  <c:v>-611</c:v>
                </c:pt>
                <c:pt idx="14">
                  <c:v>#N/A</c:v>
                </c:pt>
              </c:numCache>
            </c:numRef>
          </c:val>
          <c:smooth val="0"/>
          <c:extLst>
            <c:ext xmlns:c16="http://schemas.microsoft.com/office/drawing/2014/chart" uri="{C3380CC4-5D6E-409C-BE32-E72D297353CC}">
              <c16:uniqueId val="{00000008-810E-475A-8703-4AD79EEB3A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20914</c:v>
                </c:pt>
                <c:pt idx="5">
                  <c:v>19024</c:v>
                </c:pt>
                <c:pt idx="8">
                  <c:v>17129</c:v>
                </c:pt>
                <c:pt idx="11">
                  <c:v>15276</c:v>
                </c:pt>
                <c:pt idx="14">
                  <c:v>13971</c:v>
                </c:pt>
              </c:numCache>
            </c:numRef>
          </c:val>
          <c:extLst>
            <c:ext xmlns:c16="http://schemas.microsoft.com/office/drawing/2014/chart" uri="{C3380CC4-5D6E-409C-BE32-E72D297353CC}">
              <c16:uniqueId val="{00000000-373F-4C42-9AC5-1C6049D980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15495</c:v>
                </c:pt>
                <c:pt idx="5">
                  <c:v>15941</c:v>
                </c:pt>
                <c:pt idx="8">
                  <c:v>15476</c:v>
                </c:pt>
                <c:pt idx="11">
                  <c:v>9362</c:v>
                </c:pt>
                <c:pt idx="14">
                  <c:v>9392</c:v>
                </c:pt>
              </c:numCache>
            </c:numRef>
          </c:val>
          <c:extLst>
            <c:ext xmlns:c16="http://schemas.microsoft.com/office/drawing/2014/chart" uri="{C3380CC4-5D6E-409C-BE32-E72D297353CC}">
              <c16:uniqueId val="{00000001-373F-4C42-9AC5-1C6049D980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4239</c:v>
                </c:pt>
                <c:pt idx="5">
                  <c:v>4575</c:v>
                </c:pt>
                <c:pt idx="8">
                  <c:v>5275</c:v>
                </c:pt>
                <c:pt idx="11">
                  <c:v>11324</c:v>
                </c:pt>
                <c:pt idx="14">
                  <c:v>11851</c:v>
                </c:pt>
              </c:numCache>
            </c:numRef>
          </c:val>
          <c:extLst>
            <c:ext xmlns:c16="http://schemas.microsoft.com/office/drawing/2014/chart" uri="{C3380CC4-5D6E-409C-BE32-E72D297353CC}">
              <c16:uniqueId val="{00000002-373F-4C42-9AC5-1C6049D980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3F-4C42-9AC5-1C6049D980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3F-4C42-9AC5-1C6049D980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3F-4C42-9AC5-1C6049D980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5062</c:v>
                </c:pt>
                <c:pt idx="3">
                  <c:v>4849</c:v>
                </c:pt>
                <c:pt idx="6">
                  <c:v>4790</c:v>
                </c:pt>
                <c:pt idx="9">
                  <c:v>4747</c:v>
                </c:pt>
                <c:pt idx="12">
                  <c:v>4568</c:v>
                </c:pt>
              </c:numCache>
            </c:numRef>
          </c:val>
          <c:extLst>
            <c:ext xmlns:c16="http://schemas.microsoft.com/office/drawing/2014/chart" uri="{C3380CC4-5D6E-409C-BE32-E72D297353CC}">
              <c16:uniqueId val="{00000006-373F-4C42-9AC5-1C6049D980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265</c:v>
                </c:pt>
                <c:pt idx="3">
                  <c:v>204</c:v>
                </c:pt>
                <c:pt idx="6">
                  <c:v>147</c:v>
                </c:pt>
                <c:pt idx="9">
                  <c:v>99</c:v>
                </c:pt>
                <c:pt idx="12">
                  <c:v>968</c:v>
                </c:pt>
              </c:numCache>
            </c:numRef>
          </c:val>
          <c:extLst>
            <c:ext xmlns:c16="http://schemas.microsoft.com/office/drawing/2014/chart" uri="{C3380CC4-5D6E-409C-BE32-E72D297353CC}">
              <c16:uniqueId val="{00000007-373F-4C42-9AC5-1C6049D980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7227</c:v>
                </c:pt>
                <c:pt idx="3">
                  <c:v>6130</c:v>
                </c:pt>
                <c:pt idx="6">
                  <c:v>5093</c:v>
                </c:pt>
                <c:pt idx="9">
                  <c:v>5932</c:v>
                </c:pt>
                <c:pt idx="12">
                  <c:v>5057</c:v>
                </c:pt>
              </c:numCache>
            </c:numRef>
          </c:val>
          <c:extLst>
            <c:ext xmlns:c16="http://schemas.microsoft.com/office/drawing/2014/chart" uri="{C3380CC4-5D6E-409C-BE32-E72D297353CC}">
              <c16:uniqueId val="{00000008-373F-4C42-9AC5-1C6049D980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2146</c:v>
                </c:pt>
                <c:pt idx="3">
                  <c:v>2724</c:v>
                </c:pt>
                <c:pt idx="6">
                  <c:v>2286</c:v>
                </c:pt>
                <c:pt idx="9">
                  <c:v>2309</c:v>
                </c:pt>
                <c:pt idx="12">
                  <c:v>2872</c:v>
                </c:pt>
              </c:numCache>
            </c:numRef>
          </c:val>
          <c:extLst>
            <c:ext xmlns:c16="http://schemas.microsoft.com/office/drawing/2014/chart" uri="{C3380CC4-5D6E-409C-BE32-E72D297353CC}">
              <c16:uniqueId val="{00000009-373F-4C42-9AC5-1C6049D980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23139</c:v>
                </c:pt>
                <c:pt idx="3">
                  <c:v>22334</c:v>
                </c:pt>
                <c:pt idx="6">
                  <c:v>21013</c:v>
                </c:pt>
                <c:pt idx="9">
                  <c:v>20498</c:v>
                </c:pt>
                <c:pt idx="12">
                  <c:v>19865</c:v>
                </c:pt>
              </c:numCache>
            </c:numRef>
          </c:val>
          <c:extLst>
            <c:ext xmlns:c16="http://schemas.microsoft.com/office/drawing/2014/chart" uri="{C3380CC4-5D6E-409C-BE32-E72D297353CC}">
              <c16:uniqueId val="{0000000A-373F-4C42-9AC5-1C6049D980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3F-4C42-9AC5-1C6049D980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1589</c:v>
                </c:pt>
                <c:pt idx="1">
                  <c:v>5337</c:v>
                </c:pt>
                <c:pt idx="2">
                  <c:v>4944</c:v>
                </c:pt>
              </c:numCache>
            </c:numRef>
          </c:val>
          <c:extLst>
            <c:ext xmlns:c16="http://schemas.microsoft.com/office/drawing/2014/chart" uri="{C3380CC4-5D6E-409C-BE32-E72D297353CC}">
              <c16:uniqueId val="{00000000-0B05-4EA3-9931-FB2EC08C4D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0B05-4EA3-9931-FB2EC08C4D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2809</c:v>
                </c:pt>
                <c:pt idx="1">
                  <c:v>5974</c:v>
                </c:pt>
                <c:pt idx="2">
                  <c:v>6894</c:v>
                </c:pt>
              </c:numCache>
            </c:numRef>
          </c:val>
          <c:extLst>
            <c:ext xmlns:c16="http://schemas.microsoft.com/office/drawing/2014/chart" uri="{C3380CC4-5D6E-409C-BE32-E72D297353CC}">
              <c16:uniqueId val="{00000002-0B05-4EA3-9931-FB2EC08C4D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{D42CB6FD-D8DC-4282-ACCD-C96A4AD5F98C}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BB-4F1E-8205-EBF08D4B61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{6BF69F5D-ABE4-41FB-B5E5-4E485D6B3BA9}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BB-4F1E-8205-EBF08D4B61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{E745D236-7E69-4787-AE04-0C33AEDEE257}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BB-4F1E-8205-EBF08D4B61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{3EFDBE0B-AF18-4A24-BAFD-0C529A8E6370}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BB-4F1E-8205-EBF08D4B61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{E4EC4916-9C65-4E30-9EFE-BFE77DE56E97}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BB-4F1E-8205-EBF08D4B6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{90F6AFE6-84FB-4F24-8D77-77E98CAC48E6}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BB-4F1E-8205-EBF08D4B6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{0D90B56C-1E1D-4508-9F8A-7779820D14F8}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BB-4F1E-8205-EBF08D4B6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{61D1AEA9-0F7B-4044-A3FC-3D5AF47AD058}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BB-4F1E-8205-EBF08D4B6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{A2C5B183-8A24-4172-BF2F-ADB318855F6F}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BB-4F1E-8205-EBF08D4B61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62</c:v>
                </c:pt>
                <c:pt idx="24">
                  <c:v>61.2</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BB-4F1E-8205-EBF08D4B61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{2C580287-5D40-44A2-A6F4-2187F450E16B}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BB-4F1E-8205-EBF08D4B61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{FF01B059-1E20-4936-BF7D-BE2EE1AE34BE}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BB-4F1E-8205-EBF08D4B61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{7899767E-4B6E-492E-9371-03AAC2C02E95}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BB-4F1E-8205-EBF08D4B61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{3B1A844E-1C6F-4D36-88D5-E81D8FE296F1}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BB-4F1E-8205-EBF08D4B61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{BEDB75F5-A53F-4774-A179-0EED59C2D26E}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BB-4F1E-8205-EBF08D4B613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{4FA0EF33-6420-4F4B-B0B4-C3D2889A4BE2}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BB-4F1E-8205-EBF08D4B613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{AA41EEDE-0786-4E41-83D2-FA3F5EFEFC27}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BB-4F1E-8205-EBF08D4B613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{C09263A6-140B-4ABA-B98D-C93F5CB29B83}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BB-4F1E-8205-EBF08D4B613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{BDF3F093-BAF1-4B45-BAE2-7B8522245A1F}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BB-4F1E-8205-EBF08D4B61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c:ext xmlns:c16="http://schemas.microsoft.com/office/drawing/2014/chart" uri="{C3380CC4-5D6E-409C-BE32-E72D297353CC}">
              <c16:uniqueId val="{00000013-60BB-4F1E-8205-EBF08D4B613B}"/>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{308D175E-E3A4-44C7-B48D-444023F7F9A2}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B9-4A95-820C-3DCDBE9799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{936A7DEF-E2DB-4C08-BD16-B4C471999369}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B9-4A95-820C-3DCDBE9799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{DDD8F84E-E391-463A-8B99-8876B4252512}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B9-4A95-820C-3DCDBE9799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{0D583EBB-EC6B-42DF-B6E4-96735BEDF10A}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B9-4A95-820C-3DCDBE9799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{506C54E8-1075-42AB-A11F-264141AEB294}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B9-4A95-820C-3DCDBE9799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{25462C05-8DE2-40B6-9AC9-30A29B929E16}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B9-4A95-820C-3DCDBE9799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{B00B7078-171F-4EFC-B710-FF9A42F8CA06}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B9-4A95-820C-3DCDBE9799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{3E6865EC-9B2A-475C-AFC9-E0CC8B65E867}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B9-4A95-820C-3DCDBE9799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{4BED85BD-20DC-4306-AA1A-DD9DD83F5FA5}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B9-4A95-820C-3DCDBE9799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-0.8</c:v>
                </c:pt>
                <c:pt idx="16">
                  <c:v>-1.4</c:v>
                </c:pt>
                <c:pt idx="24">
                  <c:v>-0.6</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B9-4A95-820C-3DCDBE9799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{98CE47C7-8E0E-4AEF-ACF4-CABD26A1307C}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B9-4A95-820C-3DCDBE9799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{1C409738-56CD-47E6-9044-6AA8DAF8977F}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B9-4A95-820C-3DCDBE9799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{416D9625-EA28-4EC8-9A9F-9CC7E81AF5D0}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B9-4A95-820C-3DCDBE9799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{7032C5D7-0235-4664-82EB-4EDEB0E1E0F1}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B9-4A95-820C-3DCDBE9799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{D50D9986-29AB-426E-9A05-8332B3FAA345}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B9-4A95-820C-3DCDBE9799D7}"/>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{013533ED-0059-4171-BD89-BDB093B6CC23}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B9-4A95-820C-3DCDBE9799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{4ADDB941-855F-4B60-BEAC-99178F987863}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B9-4A95-820C-3DCDBE9799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{9D9D95CF-FC6A-43A3-B592-2F09A9E47A9F}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B9-4A95-820C-3DCDBE9799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{F52E70FD-1D54-4E80-9817-C68CF5F594FC}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B9-4A95-820C-3DCDBE979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2BB9-4A95-820C-3DCDBE9799D7}"/>
            </c:ext>
          </c:extLst>
        </c:ser>
        <c:dLbls>
          <c:showLegendKey val="0"/>
          <c:showVal val="1"/>
          <c:showCatName val="0"/>
          <c:showSerName val="0"/>
          <c:showPercent val="0"/>
          <c:showBubbleSize val="0"/>
        </c:dLbls>
        <c:axId val="84219776"/>
        <c:axId val="84234240"/>
      </c:scatterChart>
      <c:valAx>
        <c:axId val="84219776"/>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年度までは一貫して減少を続け，平成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年度は地方道路等整備事業に係る起債の償還等に伴い増加したが，平成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年度は再び減少した。今後は繰上償還や高金利債の借換えを行うことで，後年度の利子負担額の軽減を図っていく必要がある。</a:t>
          </a:r>
        </a:p>
        <a:p>
          <a:r>
            <a:rPr kumimoji="1" lang="ja-JP" altLang="en-US" sz="1200">
              <a:latin typeface="ＭＳ ゴシック" pitchFamily="49" charset="-128"/>
              <a:ea typeface="ＭＳ ゴシック" pitchFamily="49" charset="-128"/>
            </a:rPr>
            <a:t>　公営企業債の元利償還金に対する繰入金は減少を続けている。これは，下水道事業特別会計の元利償還金に充当される一般会計からの繰入金が減少していることによる。</a:t>
          </a:r>
        </a:p>
        <a:p>
          <a:r>
            <a:rPr kumimoji="1" lang="ja-JP" altLang="en-US" sz="1200">
              <a:latin typeface="ＭＳ ゴシック" pitchFamily="49" charset="-128"/>
              <a:ea typeface="ＭＳ ゴシック" pitchFamily="49" charset="-128"/>
            </a:rPr>
            <a:t>　実質公債費比率の分子は，国分寺駅北口再開発事業等の都市計画事業費の減少により，地方債の元利償還金に充当可能な都市計画税が増加したため，平成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年度は再びマイナスに転じた。</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実質公債費比率の算定に用いる満期一括償還地方債の償還の財源として積立はしていない。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地方債の現在高は，一貫して減少を続けている。これは，平成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年度までの間，臨時財政対策債を発行してこなかったことなど，新規の地方債を抑制してきたことによる。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地方債の現在高の減少に伴い，公債費分の算入見込額が低下しているため，基準財政需要額算入見込額についても減少傾向にある。</a:t>
          </a:r>
        </a:p>
        <a:p>
          <a:r>
            <a:rPr kumimoji="1" lang="ja-JP" altLang="en-US" sz="1300">
              <a:latin typeface="ＭＳ ゴシック" pitchFamily="49" charset="-128"/>
              <a:ea typeface="ＭＳ ゴシック" pitchFamily="49" charset="-128"/>
            </a:rPr>
            <a:t>　債務負担行為に基づく支出予定額は，前年度と比較して５億</a:t>
          </a:r>
          <a:r>
            <a:rPr kumimoji="1" lang="en-US" altLang="ja-JP" sz="1300">
              <a:latin typeface="ＭＳ ゴシック" pitchFamily="49" charset="-128"/>
              <a:ea typeface="ＭＳ ゴシック" pitchFamily="49" charset="-128"/>
            </a:rPr>
            <a:t>6,300</a:t>
          </a:r>
          <a:r>
            <a:rPr kumimoji="1" lang="ja-JP" altLang="en-US" sz="1300">
              <a:latin typeface="ＭＳ ゴシック" pitchFamily="49" charset="-128"/>
              <a:ea typeface="ＭＳ ゴシック" pitchFamily="49" charset="-128"/>
            </a:rPr>
            <a:t>万円増加した。これは土地開発公社が史跡武蔵国分寺跡公園事業用地を取得したこと等により，市の債務負担行為額が増加したことによる。</a:t>
          </a:r>
        </a:p>
        <a:p>
          <a:r>
            <a:rPr kumimoji="1" lang="ja-JP" altLang="en-US" sz="1300">
              <a:latin typeface="ＭＳ ゴシック" pitchFamily="49" charset="-128"/>
              <a:ea typeface="ＭＳ ゴシック" pitchFamily="49" charset="-128"/>
            </a:rPr>
            <a:t>　公営企業債等繰入見込額について，国分寺都市計画事業国分寺駅北口地区第一種市街地再開発事業特別会計（公営企業会計）において，平成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年度に再開発ビルが完成したことに伴い土地収入見込額が皆減となり，地方債残高が将来負担額に算入されたため，平成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年度は一般会計からの繰入見込額が増加したが，平成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年度は再び減少した。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年度間の財源の調整により財政調整基金残高が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百万円減少した一方，決算剰余金等の積立を行ったこと等により公共施設整備基金残高は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百万円，庁舎建設資金積立基金は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月に「新庁舎建設に伴う財政運営方針」の中で新たに目標値を設定した。財政調整基金は残高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億円を堅持する。庁舎建設資金積立基金は令和２年度及び令和３年度に優先的な積増しを行い残高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億円とする。公共施設整備基金は残高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庁舎建設資金積立基金：庁舎の建設資金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職員退職手当基金：職員退職手当の資金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緑と水と公園整備基金：緑地，湧水等及び公園の整備等の事業に必要な資金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国際交流平和基金：国際交流事業を通し，世界各国の人々との相互理解を深め，世界平和を希求する事業に充当する資金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庁舎建設資金積立基金：庁舎建設にあたり後年度負担の軽減を図るために積立を行い，残高は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公共施設整備基金：決算剰余金等の積立てを行ったこと等により，残高は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2,365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932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職員退職手当基金：毎年度，職員給料総額の一部の積立及び退職手当に充当するための取崩しを行っており増減している。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緑と水と公園整備基金：近年，取崩しは行っていないが，寄附金等の積立を行っており増加傾向にある。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国際交流平和基金：近年，運用利子の積立以外の積立や取崩しを行っておらず，残高は約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月に「新庁舎建設に伴う財政運営方針」の中で新たに目標値を設定した。庁舎建設資金積立基金は令和２年度及び令和３年度に優先的な積増しを行い残高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億円とする。公共施設整備基金は残高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年度間の財源の調整により残高は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市の総合計画である「国分寺市総合ビジョン」で基金残高の目標値を設定していたが，令和元年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月に「新庁舎建設に伴う財政運営方針」の中で新たに目標値を設定した。財政調整基金は残高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減債基金は，近年，運用利子の積立以外の積立や取崩しを行っておらず，残高は約３百万円程度で推移している。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今後も，基金の適正な管理と運用を図る。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03CDAAC-51BE-4C08-8779-DEE9E3BEC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343139-C791-4D85-8217-C933AF01B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AE6BF70-F6A5-482F-9C6A-76E2F468029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638D866-1911-48AB-9642-24F19D23900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C23675E-89E4-4241-AAA3-4A70411EE06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1883D55-C979-40B9-9333-758CB9D1516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6BE5776-D7F6-487A-9374-6BABEBA7D26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2CFB2EB-93BF-4BBF-A723-A21BB6DAD6C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BFEACCA-D9A1-4E0E-BB55-B4567F56085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1AF5D1-106B-4FA4-A27F-CCCEBBC99C1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A5E113C-2501-4C57-92FC-ACA5783961FA}"/>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706B836-2C21-47CC-85F6-DA10FA7E3D2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06A3A52-D35C-4AF5-A09B-7C4CBACFD00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5754A9F-4466-4556-9174-7022B684D16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B776212-2946-4DE1-8E64-7DB166DDE04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C957108D-1977-45FA-922A-885A8E0D8C8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40A5F80-8FE0-461A-82E1-294ED9E6B0B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8C6676B-CD00-4A2C-B783-D9BBD9F3C66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4843A588-7CF8-4090-A93A-8660E6ACA84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A28A88FD-C235-42BE-8081-5D04AE561AF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60E65B5-1029-4D1B-AFB9-399F7A881BF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A7384DF-6914-41BC-88D8-8340FEE65D3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7B0E6FE-43AE-4737-99E8-7552C790E54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3270024-2D1F-42B3-B5A1-42684DE5159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749BADE-9393-4333-99FA-62D01A917AC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53705EC-7E11-4DFD-A079-3C058815F04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E13C66E-3405-4957-A3F5-CC15B1A3F10D}"/>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87C09D6-1E72-46BF-AC0E-18BCB77E167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64D9F60-E540-4F65-8514-1868A79BCAC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3D97CC7-8BBF-4556-9ECA-D9606CB8ECC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D86D1A7-64BC-4A49-B02E-D66A6909FF9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2C673F7-D9F6-4B44-B256-055E4298822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3BD69B6-F762-43F0-A6AB-38D99BFDF3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94FEC36A-8C04-4C70-A469-F6B5D649EDE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1B6DB84-4ED6-4ED3-9837-AFABBED4361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DDDE83E-989D-45D9-8619-11A2D5C13B4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D28296A-AF65-415D-A102-CA51C671213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C40491B8-64A3-4812-87AA-B43C42B5E2D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BD874EA-2499-4C23-B2A3-1F4A48CEDDE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25F7A12-6AB2-49CB-8A24-0783520CDA66}"/>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9B52CAB8-549E-42A4-BB87-C003B7F066E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4E6EFD9D-4826-48D0-9813-7BBEFF48CAD9}"/>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F7C971F-40B1-4029-B105-C5D10D6DEBD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F542BA4-6F07-42D9-81BD-75B1542C6D0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3D606B1-B2EC-48F7-B418-BDA56813333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03D39B0-6B9C-497B-8EEA-77190F713A5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ACCF0362-5605-4E03-A944-977527F6737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7DEB89B8-3E32-4683-81D6-E914964C0F2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D420F58-C6E6-4369-8FD9-B06A9FE66A4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071E147-E8D0-4582-BA57-BC29C7063E5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5794F81D-B6F0-41FD-BC5F-6E32E06967F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4059D9F-0F65-457C-9EA9-739B4D8506E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562D230-22E3-4DC7-859D-D295E88DFED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82DE3841-F5B1-4EDA-AB35-DEE5BF26C92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AA3EEDF-A1D9-424E-9FF9-E34019F387C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61.8</a:t>
          </a:r>
          <a:r>
            <a:rPr kumimoji="1" lang="ja-JP" altLang="en-US" sz="1100">
              <a:latin typeface="ＭＳ Ｐゴシック" panose="020B0600070205080204" pitchFamily="50" charset="-128"/>
              <a:ea typeface="ＭＳ Ｐゴシック" panose="020B0600070205080204" pitchFamily="50" charset="-128"/>
            </a:rPr>
            <a:t>％と，わずかに類似団体平均を上回っており，前年度と比較すると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％増加している。資産種別にみると事業用資産が</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％となっている。昨年度と同様に，資産の老朽化に対応していくため，長期的な視点から施設の改修・長寿命化など行っていく必要がある。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C3F60296-CC21-4FCB-9F2D-AB57F6B9741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18FF487-2C07-4D6F-8833-68E11D7AD59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2BFF157-9A3F-4082-912F-122B89B1126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66223A4E-7274-4DEE-AB34-0B4D9DDA1657}"/>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8C0F2D9F-9E5C-4C9A-8C70-59036C7CEFC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AD290357-1D99-459E-93DE-2B168DBDCD91}"/>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54EEFA80-6876-45E2-ACBC-9A5C142E30B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C7BF1917-7F7D-4533-93F0-CC20A222DDD7}"/>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5541C231-C396-455E-BA0E-5D99B088D068}"/>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9F81AA24-6ACC-4644-824A-5F1C59626F91}"/>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20EA8466-ADE3-48CA-B20C-FCF346EDCE8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F164DB23-D1A3-49BE-8718-1212B2E3679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5A924390-4898-4408-99BD-2539B880EB5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D184EFF0-F91F-413D-AF30-F971B69ECDD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a:extLst>
            <a:ext uri="{FF2B5EF4-FFF2-40B4-BE49-F238E27FC236}">
              <a16:creationId xmlns:a16="http://schemas.microsoft.com/office/drawing/2014/main" id="{ED73B2BD-582C-4FF9-9C24-5E8F1012FABD}"/>
            </a:ext>
          </a:extLst>
        </xdr:cNvPr>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a:extLst>
            <a:ext uri="{FF2B5EF4-FFF2-40B4-BE49-F238E27FC236}">
              <a16:creationId xmlns:a16="http://schemas.microsoft.com/office/drawing/2014/main" id="{9BB174D5-2979-4F22-9813-2818AB79A194}"/>
            </a:ext>
          </a:extLst>
        </xdr:cNvPr>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a:extLst>
            <a:ext uri="{FF2B5EF4-FFF2-40B4-BE49-F238E27FC236}">
              <a16:creationId xmlns:a16="http://schemas.microsoft.com/office/drawing/2014/main" id="{D74988CE-F7FA-4708-A1AB-89B85C58679D}"/>
            </a:ext>
          </a:extLst>
        </xdr:cNvPr>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a:extLst>
            <a:ext uri="{FF2B5EF4-FFF2-40B4-BE49-F238E27FC236}">
              <a16:creationId xmlns:a16="http://schemas.microsoft.com/office/drawing/2014/main" id="{989D9D8B-23AE-4922-A0D4-577500D0E9AE}"/>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a:extLst>
            <a:ext uri="{FF2B5EF4-FFF2-40B4-BE49-F238E27FC236}">
              <a16:creationId xmlns:a16="http://schemas.microsoft.com/office/drawing/2014/main" id="{50E4DA06-4249-4332-9774-B5FF07D3CF3C}"/>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a:extLst>
            <a:ext uri="{FF2B5EF4-FFF2-40B4-BE49-F238E27FC236}">
              <a16:creationId xmlns:a16="http://schemas.microsoft.com/office/drawing/2014/main" id="{352EE9A8-37C5-4B1E-9EDF-6846E15D1185}"/>
            </a:ext>
          </a:extLst>
        </xdr:cNvPr>
        <xdr:cNvSpPr txBox="1"/>
      </xdr:nvSpPr>
      <xdr:spPr>
        <a:xfrm>
          <a:off x="4813300" y="533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a:extLst>
            <a:ext uri="{FF2B5EF4-FFF2-40B4-BE49-F238E27FC236}">
              <a16:creationId xmlns:a16="http://schemas.microsoft.com/office/drawing/2014/main" id="{ADFF2FD9-C159-4371-B566-96825DD84F3C}"/>
            </a:ext>
          </a:extLst>
        </xdr:cNvPr>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a:extLst>
            <a:ext uri="{FF2B5EF4-FFF2-40B4-BE49-F238E27FC236}">
              <a16:creationId xmlns:a16="http://schemas.microsoft.com/office/drawing/2014/main" id="{84904F0B-C030-4653-91F0-C4AB520AD1A5}"/>
            </a:ext>
          </a:extLst>
        </xdr:cNvPr>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a:extLst>
            <a:ext uri="{FF2B5EF4-FFF2-40B4-BE49-F238E27FC236}">
              <a16:creationId xmlns:a16="http://schemas.microsoft.com/office/drawing/2014/main" id="{E16EA63A-62D6-4F95-BACF-C8922F408CF0}"/>
            </a:ext>
          </a:extLst>
        </xdr:cNvPr>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a:extLst>
            <a:ext uri="{FF2B5EF4-FFF2-40B4-BE49-F238E27FC236}">
              <a16:creationId xmlns:a16="http://schemas.microsoft.com/office/drawing/2014/main" id="{D65A608F-E143-4EA9-A77D-6930003B65E9}"/>
            </a:ext>
          </a:extLst>
        </xdr:cNvPr>
        <xdr:cNvSpPr/>
      </xdr:nvSpPr>
      <xdr:spPr>
        <a:xfrm>
          <a:off x="2476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9D2A40B-ED72-44B0-B543-C0A5B7B874C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C660AA6-BCC4-456A-AF60-969F2455FB6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3A316A3-D1F9-4A78-AAE4-C17B500F4DB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4B78155-E884-4C71-853E-351362A17F9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04AD3FB-9AB0-4BBD-A367-036DA00BC2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86" name="楕円 85">
          <a:extLst>
            <a:ext uri="{FF2B5EF4-FFF2-40B4-BE49-F238E27FC236}">
              <a16:creationId xmlns:a16="http://schemas.microsoft.com/office/drawing/2014/main" id="{7CDB4115-AF72-4CF3-AA28-292812AC28FA}"/>
            </a:ext>
          </a:extLst>
        </xdr:cNvPr>
        <xdr:cNvSpPr/>
      </xdr:nvSpPr>
      <xdr:spPr>
        <a:xfrm>
          <a:off x="47117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56278</xdr:rowOff>
    </xdr:from>
    <xdr:ext cx="405111" cy="259045"/>
    <xdr:sp macro="" textlink="">
      <xdr:nvSpPr>
        <xdr:cNvPr id="87" name="有形固定資産減価償却率該当値テキスト">
          <a:extLst>
            <a:ext uri="{FF2B5EF4-FFF2-40B4-BE49-F238E27FC236}">
              <a16:creationId xmlns:a16="http://schemas.microsoft.com/office/drawing/2014/main" id="{D74EC363-CA6A-464A-ABD6-A21DD987EEF5}"/>
            </a:ext>
          </a:extLst>
        </xdr:cNvPr>
        <xdr:cNvSpPr txBox="1"/>
      </xdr:nvSpPr>
      <xdr:spPr>
        <a:xfrm>
          <a:off x="4813300" y="51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88" name="楕円 87">
          <a:extLst>
            <a:ext uri="{FF2B5EF4-FFF2-40B4-BE49-F238E27FC236}">
              <a16:creationId xmlns:a16="http://schemas.microsoft.com/office/drawing/2014/main" id="{03C48BA0-B28B-4706-92D7-5EF72EAAB83B}"/>
            </a:ext>
          </a:extLst>
        </xdr:cNvPr>
        <xdr:cNvSpPr/>
      </xdr:nvSpPr>
      <xdr:spPr>
        <a:xfrm>
          <a:off x="40005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110109</xdr:rowOff>
    </xdr:to>
    <xdr:cxnSp macro="">
      <xdr:nvCxnSpPr>
        <xdr:cNvPr id="89" name="直線コネクタ 88">
          <a:extLst>
            <a:ext uri="{FF2B5EF4-FFF2-40B4-BE49-F238E27FC236}">
              <a16:creationId xmlns:a16="http://schemas.microsoft.com/office/drawing/2014/main" id="{A253C7CB-FAA8-469D-BD54-2B34E137F7A5}"/>
            </a:ext>
          </a:extLst>
        </xdr:cNvPr>
        <xdr:cNvCxnSpPr/>
      </xdr:nvCxnSpPr>
      <xdr:spPr>
        <a:xfrm flipV="1">
          <a:off x="4051300" y="539915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0" name="楕円 89">
          <a:extLst>
            <a:ext uri="{FF2B5EF4-FFF2-40B4-BE49-F238E27FC236}">
              <a16:creationId xmlns:a16="http://schemas.microsoft.com/office/drawing/2014/main" id="{BD837ABC-43E5-45AF-B4F2-D7B0D4579215}"/>
            </a:ext>
          </a:extLst>
        </xdr:cNvPr>
        <xdr:cNvSpPr/>
      </xdr:nvSpPr>
      <xdr:spPr>
        <a:xfrm>
          <a:off x="3238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110109</xdr:rowOff>
    </xdr:to>
    <xdr:cxnSp macro="">
      <xdr:nvCxnSpPr>
        <xdr:cNvPr id="91" name="直線コネクタ 90">
          <a:extLst>
            <a:ext uri="{FF2B5EF4-FFF2-40B4-BE49-F238E27FC236}">
              <a16:creationId xmlns:a16="http://schemas.microsoft.com/office/drawing/2014/main" id="{57848B18-C1B0-4346-8EC9-08136E64F308}"/>
            </a:ext>
          </a:extLst>
        </xdr:cNvPr>
        <xdr:cNvCxnSpPr/>
      </xdr:nvCxnSpPr>
      <xdr:spPr>
        <a:xfrm>
          <a:off x="3289300" y="539051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92" name="楕円 91">
          <a:extLst>
            <a:ext uri="{FF2B5EF4-FFF2-40B4-BE49-F238E27FC236}">
              <a16:creationId xmlns:a16="http://schemas.microsoft.com/office/drawing/2014/main" id="{900414E4-CF94-41D7-9E31-F75058F46A66}"/>
            </a:ext>
          </a:extLst>
        </xdr:cNvPr>
        <xdr:cNvSpPr/>
      </xdr:nvSpPr>
      <xdr:spPr>
        <a:xfrm>
          <a:off x="2476500" y="54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136017</xdr:rowOff>
    </xdr:to>
    <xdr:cxnSp macro="">
      <xdr:nvCxnSpPr>
        <xdr:cNvPr id="93" name="直線コネクタ 92">
          <a:extLst>
            <a:ext uri="{FF2B5EF4-FFF2-40B4-BE49-F238E27FC236}">
              <a16:creationId xmlns:a16="http://schemas.microsoft.com/office/drawing/2014/main" id="{426A1970-446B-4368-A1F4-715925D16C6E}"/>
            </a:ext>
          </a:extLst>
        </xdr:cNvPr>
        <xdr:cNvCxnSpPr/>
      </xdr:nvCxnSpPr>
      <xdr:spPr>
        <a:xfrm flipV="1">
          <a:off x="2527300" y="539051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a:extLst>
            <a:ext uri="{FF2B5EF4-FFF2-40B4-BE49-F238E27FC236}">
              <a16:creationId xmlns:a16="http://schemas.microsoft.com/office/drawing/2014/main" id="{ED3A911F-2248-4808-A475-C730926FECB0}"/>
            </a:ext>
          </a:extLst>
        </xdr:cNvPr>
        <xdr:cNvSpPr txBox="1"/>
      </xdr:nvSpPr>
      <xdr:spPr>
        <a:xfrm>
          <a:off x="3836044" y="546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5" name="n_2aveValue有形固定資産減価償却率">
          <a:extLst>
            <a:ext uri="{FF2B5EF4-FFF2-40B4-BE49-F238E27FC236}">
              <a16:creationId xmlns:a16="http://schemas.microsoft.com/office/drawing/2014/main" id="{43276590-747C-4F70-8D67-E600D6203A18}"/>
            </a:ext>
          </a:extLst>
        </xdr:cNvPr>
        <xdr:cNvSpPr txBox="1"/>
      </xdr:nvSpPr>
      <xdr:spPr>
        <a:xfrm>
          <a:off x="3086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96" name="n_3aveValue有形固定資産減価償却率">
          <a:extLst>
            <a:ext uri="{FF2B5EF4-FFF2-40B4-BE49-F238E27FC236}">
              <a16:creationId xmlns:a16="http://schemas.microsoft.com/office/drawing/2014/main" id="{C5FD8A79-FB6C-4763-9FE7-03DB8AA2F192}"/>
            </a:ext>
          </a:extLst>
        </xdr:cNvPr>
        <xdr:cNvSpPr txBox="1"/>
      </xdr:nvSpPr>
      <xdr:spPr>
        <a:xfrm>
          <a:off x="2324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5986</xdr:rowOff>
    </xdr:from>
    <xdr:ext cx="405111" cy="259045"/>
    <xdr:sp macro="" textlink="">
      <xdr:nvSpPr>
        <xdr:cNvPr id="97" name="n_1mainValue有形固定資産減価償却率">
          <a:extLst>
            <a:ext uri="{FF2B5EF4-FFF2-40B4-BE49-F238E27FC236}">
              <a16:creationId xmlns:a16="http://schemas.microsoft.com/office/drawing/2014/main" id="{A4DDA822-B738-4818-B130-75E6CD5756FD}"/>
            </a:ext>
          </a:extLst>
        </xdr:cNvPr>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98" name="n_2mainValue有形固定資産減価償却率">
          <a:extLst>
            <a:ext uri="{FF2B5EF4-FFF2-40B4-BE49-F238E27FC236}">
              <a16:creationId xmlns:a16="http://schemas.microsoft.com/office/drawing/2014/main" id="{E2FD52B5-4632-41D0-A8D8-246E4E22D6D1}"/>
            </a:ext>
          </a:extLst>
        </xdr:cNvPr>
        <xdr:cNvSpPr txBox="1"/>
      </xdr:nvSpPr>
      <xdr:spPr>
        <a:xfrm>
          <a:off x="3086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31894</xdr:rowOff>
    </xdr:from>
    <xdr:ext cx="405111" cy="259045"/>
    <xdr:sp macro="" textlink="">
      <xdr:nvSpPr>
        <xdr:cNvPr id="99" name="n_3mainValue有形固定資産減価償却率">
          <a:extLst>
            <a:ext uri="{FF2B5EF4-FFF2-40B4-BE49-F238E27FC236}">
              <a16:creationId xmlns:a16="http://schemas.microsoft.com/office/drawing/2014/main" id="{BCE27FE7-EFAD-46B2-A6C3-CB75C01AB03F}"/>
            </a:ext>
          </a:extLst>
        </xdr:cNvPr>
        <xdr:cNvSpPr txBox="1"/>
      </xdr:nvSpPr>
      <xdr:spPr>
        <a:xfrm>
          <a:off x="2324744" y="517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362D6974-A0D9-4ACD-AA4D-4C2F0E5DC29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D9F1B018-B29F-417A-A515-3774D66B6E0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FBBC46BE-48EA-4F4D-823D-39E22D5625A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A60FB16D-22B3-4387-8C7F-186614798B7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3A13DD35-D087-45FA-8C3F-7EDE692F10C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9202C4D0-5DB2-4FF6-9273-5A81D6E2826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8283EC21-677D-4342-B577-22C0200F21B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A7EA5D8E-BFEF-4EE1-A3E7-279AC39A5CB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76FCF06E-AB88-4D5A-A418-3AD6BDBAF84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82544C50-EB54-4A9D-BC57-465D69494C3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4055A03B-BBEE-49EA-9D94-0D0495425ED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B7DE0807-92EE-4953-8830-E6203543334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1D7BF98-052E-4F15-99BD-BA29CAC5E3F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326.9</a:t>
          </a:r>
          <a:r>
            <a:rPr kumimoji="1" lang="ja-JP" altLang="en-US" sz="1100">
              <a:latin typeface="ＭＳ Ｐゴシック" panose="020B0600070205080204" pitchFamily="50" charset="-128"/>
              <a:ea typeface="ＭＳ Ｐゴシック" panose="020B0600070205080204" pitchFamily="50" charset="-128"/>
            </a:rPr>
            <a:t>％と類似団体平均を下回っているが，前年度と比較すると</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増加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ED028D64-4419-41A3-A544-9DCAFCC04DB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B6F31AA9-8983-416B-A506-9E303A61BDF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261B8C6-2D1C-44DB-B90C-4BDA6BD8AF94}"/>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FE2F7EE-801F-406E-81BB-F99DBEC66038}"/>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7DCC35B-F8EF-4702-AEBF-74A62041C85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FD3A2BC-8577-408A-81B4-A2EBE34A392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56F111FC-682F-4AE3-9A9B-7BEEA0ED45A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109CDC8F-3E75-42BE-ACFD-5C1F952E6CD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EA20446-FBA1-456F-8396-CE1AC22A5C5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0B891BE-9050-475B-BBB8-AD8AF0F1D6F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5D73992-C8A2-4A49-B9A4-046871E03016}"/>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73A69837-A577-440F-A476-671887774DDE}"/>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26F9A44-91F7-4C93-9DE1-12068F420E3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F8FD6FFD-3463-4A61-8D33-7A70CE72F184}"/>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CBECCE2-1059-4D81-BD9E-BB469114CAC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3071A846-D920-4C4E-98EC-04445134353D}"/>
            </a:ext>
          </a:extLst>
        </xdr:cNvPr>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3B445F70-1122-4C33-AD8B-19FB08B6096A}"/>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34965869-8085-4A7C-A42B-0566F89E972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a:extLst>
            <a:ext uri="{FF2B5EF4-FFF2-40B4-BE49-F238E27FC236}">
              <a16:creationId xmlns:a16="http://schemas.microsoft.com/office/drawing/2014/main" id="{EEADB3D3-8A18-45A8-A9DE-EC793912F3D9}"/>
            </a:ext>
          </a:extLst>
        </xdr:cNvPr>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a:extLst>
            <a:ext uri="{FF2B5EF4-FFF2-40B4-BE49-F238E27FC236}">
              <a16:creationId xmlns:a16="http://schemas.microsoft.com/office/drawing/2014/main" id="{9A42DFDC-EB8E-4989-A1FF-925EBFA917EA}"/>
            </a:ext>
          </a:extLst>
        </xdr:cNvPr>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a:extLst>
            <a:ext uri="{FF2B5EF4-FFF2-40B4-BE49-F238E27FC236}">
              <a16:creationId xmlns:a16="http://schemas.microsoft.com/office/drawing/2014/main" id="{CDD3AE65-C6FB-4DA6-AFC5-A2285C60B701}"/>
            </a:ext>
          </a:extLst>
        </xdr:cNvPr>
        <xdr:cNvSpPr txBox="1"/>
      </xdr:nvSpPr>
      <xdr:spPr>
        <a:xfrm>
          <a:off x="14846300" y="506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a:extLst>
            <a:ext uri="{FF2B5EF4-FFF2-40B4-BE49-F238E27FC236}">
              <a16:creationId xmlns:a16="http://schemas.microsoft.com/office/drawing/2014/main" id="{E6D46FE4-5152-4010-AE82-75187FFC99EC}"/>
            </a:ext>
          </a:extLst>
        </xdr:cNvPr>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a:extLst>
            <a:ext uri="{FF2B5EF4-FFF2-40B4-BE49-F238E27FC236}">
              <a16:creationId xmlns:a16="http://schemas.microsoft.com/office/drawing/2014/main" id="{50905AA7-2D46-4C1A-BBE8-2AE7725E72B7}"/>
            </a:ext>
          </a:extLst>
        </xdr:cNvPr>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261B349-57F0-46AB-B351-7F6D643CBD9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0ABE74A-9BDD-4CDB-A953-92A8ABABE82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F576624-FFD9-4D93-A2CD-F9236E6C02F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06D1C96-1279-492A-919F-BB90B84D2C5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0017E84-2B82-44F7-95D4-48CB7290EAA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51343</xdr:rowOff>
    </xdr:from>
    <xdr:to>
      <xdr:col>76</xdr:col>
      <xdr:colOff>73025</xdr:colOff>
      <xdr:row>32</xdr:row>
      <xdr:rowOff>152943</xdr:rowOff>
    </xdr:to>
    <xdr:sp macro="" textlink="">
      <xdr:nvSpPr>
        <xdr:cNvPr id="141" name="楕円 140">
          <a:extLst>
            <a:ext uri="{FF2B5EF4-FFF2-40B4-BE49-F238E27FC236}">
              <a16:creationId xmlns:a16="http://schemas.microsoft.com/office/drawing/2014/main" id="{7AA70705-EA80-402B-812D-74522C5D4E7C}"/>
            </a:ext>
          </a:extLst>
        </xdr:cNvPr>
        <xdr:cNvSpPr/>
      </xdr:nvSpPr>
      <xdr:spPr>
        <a:xfrm>
          <a:off x="14744700" y="5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29770</xdr:rowOff>
    </xdr:from>
    <xdr:ext cx="469744" cy="259045"/>
    <xdr:sp macro="" textlink="">
      <xdr:nvSpPr>
        <xdr:cNvPr id="142" name="債務償還比率該当値テキスト">
          <a:extLst>
            <a:ext uri="{FF2B5EF4-FFF2-40B4-BE49-F238E27FC236}">
              <a16:creationId xmlns:a16="http://schemas.microsoft.com/office/drawing/2014/main" id="{02B004FA-F236-4A2C-BCBA-3F1B5C4CC169}"/>
            </a:ext>
          </a:extLst>
        </xdr:cNvPr>
        <xdr:cNvSpPr txBox="1"/>
      </xdr:nvSpPr>
      <xdr:spPr>
        <a:xfrm>
          <a:off x="14846300" y="5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88286</xdr:rowOff>
    </xdr:from>
    <xdr:to>
      <xdr:col>72</xdr:col>
      <xdr:colOff>123825</xdr:colOff>
      <xdr:row>33</xdr:row>
      <xdr:rowOff>18436</xdr:rowOff>
    </xdr:to>
    <xdr:sp macro="" textlink="">
      <xdr:nvSpPr>
        <xdr:cNvPr id="143" name="楕円 142">
          <a:extLst>
            <a:ext uri="{FF2B5EF4-FFF2-40B4-BE49-F238E27FC236}">
              <a16:creationId xmlns:a16="http://schemas.microsoft.com/office/drawing/2014/main" id="{11F57EAE-F987-43AE-A3C2-E3BC57D5359E}"/>
            </a:ext>
          </a:extLst>
        </xdr:cNvPr>
        <xdr:cNvSpPr/>
      </xdr:nvSpPr>
      <xdr:spPr>
        <a:xfrm>
          <a:off x="14033500" y="55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102143</xdr:rowOff>
    </xdr:from>
    <xdr:to>
      <xdr:col>76</xdr:col>
      <xdr:colOff>22225</xdr:colOff>
      <xdr:row>32</xdr:row>
      <xdr:rowOff>139086</xdr:rowOff>
    </xdr:to>
    <xdr:cxnSp macro="">
      <xdr:nvCxnSpPr>
        <xdr:cNvPr id="144" name="直線コネクタ 143">
          <a:extLst>
            <a:ext uri="{FF2B5EF4-FFF2-40B4-BE49-F238E27FC236}">
              <a16:creationId xmlns:a16="http://schemas.microsoft.com/office/drawing/2014/main" id="{8F3134A8-B2D0-45F1-A570-AD9966477520}"/>
            </a:ext>
          </a:extLst>
        </xdr:cNvPr>
        <xdr:cNvCxnSpPr/>
      </xdr:nvCxnSpPr>
      <xdr:spPr>
        <a:xfrm flipV="1">
          <a:off x="14084300" y="5588543"/>
          <a:ext cx="7112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a:extLst>
            <a:ext uri="{FF2B5EF4-FFF2-40B4-BE49-F238E27FC236}">
              <a16:creationId xmlns:a16="http://schemas.microsoft.com/office/drawing/2014/main" id="{5AE08BAB-639F-4651-9F26-7D7376621D8F}"/>
            </a:ext>
          </a:extLst>
        </xdr:cNvPr>
        <xdr:cNvSpPr txBox="1"/>
      </xdr:nvSpPr>
      <xdr:spPr>
        <a:xfrm>
          <a:off x="13836727" y="49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9563</xdr:rowOff>
    </xdr:from>
    <xdr:ext cx="469744" cy="259045"/>
    <xdr:sp macro="" textlink="">
      <xdr:nvSpPr>
        <xdr:cNvPr id="146" name="n_1mainValue債務償還比率">
          <a:extLst>
            <a:ext uri="{FF2B5EF4-FFF2-40B4-BE49-F238E27FC236}">
              <a16:creationId xmlns:a16="http://schemas.microsoft.com/office/drawing/2014/main" id="{24979EA2-0D72-4720-977C-C6881C00E8B2}"/>
            </a:ext>
          </a:extLst>
        </xdr:cNvPr>
        <xdr:cNvSpPr txBox="1"/>
      </xdr:nvSpPr>
      <xdr:spPr>
        <a:xfrm>
          <a:off x="13836727" y="566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3E1F590C-59A6-4A09-A9BB-9AB8E927BB4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519B7C36-7CC8-4745-84BB-F1C501D5674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30935423-F3E1-4E0F-86FB-150052AC8DB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B09A287A-5747-4E46-A7F7-FA3E088B7D7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4AAEB245-A384-44B9-939A-DD2D8D0542C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A0622913-D839-4E4A-81E7-DF907AB6E25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8B9159-7DC2-46A2-B94F-A55B23BE03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A52DD8-FA69-438B-81E2-15FEC84841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30028F-D6DF-4AF5-8CAC-138E2E34C5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B9FC2B-0957-4E9E-B4CB-5EDC663507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6D1B34-E9A0-4FD2-A25F-322F8A8F0E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29064E-E816-4944-A0A4-6D2F9F1A0A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CCE159-55EA-47F2-AE75-574B7583CA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A9D070-AAB4-4355-9AA6-ABBC829DD5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BA408F-202E-4D8D-ABD2-F4BCB89966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796397-C9F9-4C53-84A8-14EE1CBDEC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722780-C2C5-4E7E-B201-FDCF1F8E73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DE2EAB-9676-444E-B284-65B22EBABB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AF8E9F-E19F-46B3-B88F-76D02CB7DC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9BDDAC-1BD4-4A5D-A9EB-2A4ECF09B4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BD2E55-0E88-49D2-9421-6DDD3186F8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40C228-8A08-48A8-9C92-45308105BC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5B7EBA-2961-48C5-91EB-2A1D841E7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8DBDB0-0D84-4733-966B-2E9D7C714B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386B0F-75D6-4878-8356-D568830D90B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35EE48-EE35-4D05-B813-EC11A34C7B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3BDB44-A970-482B-8114-037A75E2DE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76A36A-EBA4-4CE7-9AD7-2F83DEDF21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DC8E80-9008-45B4-A611-0AEBABBC3C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81C915-DECB-499F-8AAC-A4EA4274DB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C7207A-2FC7-43A1-8D47-FD8CF6CC5D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79C0AB-04F6-44EE-B0A8-501BDAAB58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65909A-E191-4F7D-8716-DE9BAB752B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BE0909-1FAA-4F43-BB8A-0C387C39D0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289C4C-3420-4687-898A-4D8FFD97C1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EE17FF-0D8C-4230-ACCA-8F9C52B88E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51647AB-17E8-41AD-B653-9A95B7E519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C1E050F-165B-4112-BCB8-F8B98AB3FD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DB318E4-95B5-4F03-80A8-65ABD9C78A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D844B1-5F76-4B33-A30C-420E9A1487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1324EDD-CE33-4A53-80FA-91DE924464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C7F455-B650-465A-8444-807DCD4D9E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F221A14-D599-4E46-93E3-45C1161664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8F65263-D9B5-4070-8AE1-9CDFFC74DA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28B5DAC-03C4-44F8-8DD6-7A8C59FE96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3145B33-7BB4-462A-8C9D-319CB453CF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D5A7562-BF6B-419F-858C-EBAC5615B5A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5FAD354-6E6D-4158-AE02-3DBC9484C29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360B9506-7857-4FC7-99E7-7D7D6574A46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010D610-50A8-4108-9164-5F8198FEB4D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2499D7F-04DB-4D2B-B107-7FA27496285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290953B3-43BB-450D-8201-A27E90C637A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BB628D7-634A-46C9-A50C-26509EB2EB8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06C802B-26AD-4E11-A6F7-26CEC5750E5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DFD4CA56-B2D3-4906-9051-BFD13D2FE034}"/>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3AD6351F-03B8-4311-A386-6F2287B3FF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51B59571-6ABC-4CBC-A6A0-6DDAABDFEC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A497BA9A-6A1E-4298-89FD-2ADA0CDD5A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B41EF9C6-9189-4E03-A6C5-0937E2A95C04}"/>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84099A77-C866-4E78-A242-7CC3B08F4BBF}"/>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5284DD7C-B861-4BB1-A911-97C837C92E98}"/>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72281B35-8649-4587-83D5-C8A1FA769BAF}"/>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83C8E030-227A-480E-BCE2-4C6254960C13}"/>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a:extLst>
            <a:ext uri="{FF2B5EF4-FFF2-40B4-BE49-F238E27FC236}">
              <a16:creationId xmlns:a16="http://schemas.microsoft.com/office/drawing/2014/main" id="{BD0F3534-D944-4815-8CF8-FED4109DF18D}"/>
            </a:ext>
          </a:extLst>
        </xdr:cNvPr>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1780A867-2434-4152-A2A5-14AD9BB849E6}"/>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7B44FA0C-F19F-43ED-A3A9-9D217DCFAE6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9956C6C9-F20C-4E26-9701-BD60AEE69044}"/>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373B30F9-7363-405C-B597-86169716F33E}"/>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3D22DB4-F6BD-4DC7-A1CB-45527B26D6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EFF867D-7705-4C0A-B1BC-D58A4DEFA5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58E112B-74BB-4FFF-AA4D-68927C6C4C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A48A822-3E9A-4DC8-A949-DCC18F2B2B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1C8BF6-08DB-4206-9778-0753D0D997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69" name="楕円 68">
          <a:extLst>
            <a:ext uri="{FF2B5EF4-FFF2-40B4-BE49-F238E27FC236}">
              <a16:creationId xmlns:a16="http://schemas.microsoft.com/office/drawing/2014/main" id="{ED1F4C8F-A6FB-4682-9420-E990F361C000}"/>
            </a:ext>
          </a:extLst>
        </xdr:cNvPr>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92981</xdr:rowOff>
    </xdr:from>
    <xdr:ext cx="405111" cy="259045"/>
    <xdr:sp macro="" textlink="">
      <xdr:nvSpPr>
        <xdr:cNvPr id="70" name="【道路】&#10;有形固定資産減価償却率該当値テキスト">
          <a:extLst>
            <a:ext uri="{FF2B5EF4-FFF2-40B4-BE49-F238E27FC236}">
              <a16:creationId xmlns:a16="http://schemas.microsoft.com/office/drawing/2014/main" id="{C067F237-2204-4BC2-8610-78CF99D27DA8}"/>
            </a:ext>
          </a:extLst>
        </xdr:cNvPr>
        <xdr:cNvSpPr txBox="1"/>
      </xdr:nvSpPr>
      <xdr:spPr>
        <a:xfrm>
          <a:off x="4673600"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153416</xdr:rowOff>
    </xdr:from>
    <xdr:to>
      <xdr:col>20</xdr:col>
      <xdr:colOff>38100</xdr:colOff>
      <xdr:row>39</xdr:row>
      <xdr:rowOff>83566</xdr:rowOff>
    </xdr:to>
    <xdr:sp macro="" textlink="">
      <xdr:nvSpPr>
        <xdr:cNvPr id="71" name="楕円 70">
          <a:extLst>
            <a:ext uri="{FF2B5EF4-FFF2-40B4-BE49-F238E27FC236}">
              <a16:creationId xmlns:a16="http://schemas.microsoft.com/office/drawing/2014/main" id="{D5799183-9446-433E-B4BD-278AF338844A}"/>
            </a:ext>
          </a:extLst>
        </xdr:cNvPr>
        <xdr:cNvSpPr/>
      </xdr:nvSpPr>
      <xdr:spPr>
        <a:xfrm>
          <a:off x="3746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32766</xdr:rowOff>
    </xdr:to>
    <xdr:cxnSp macro="">
      <xdr:nvCxnSpPr>
        <xdr:cNvPr id="72" name="直線コネクタ 71">
          <a:extLst>
            <a:ext uri="{FF2B5EF4-FFF2-40B4-BE49-F238E27FC236}">
              <a16:creationId xmlns:a16="http://schemas.microsoft.com/office/drawing/2014/main" id="{C2732CBF-906B-4EC4-B912-527851450E70}"/>
            </a:ext>
          </a:extLst>
        </xdr:cNvPr>
        <xdr:cNvCxnSpPr/>
      </xdr:nvCxnSpPr>
      <xdr:spPr>
        <a:xfrm flipV="1">
          <a:off x="3797300" y="66804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3" name="楕円 72">
          <a:extLst>
            <a:ext uri="{FF2B5EF4-FFF2-40B4-BE49-F238E27FC236}">
              <a16:creationId xmlns:a16="http://schemas.microsoft.com/office/drawing/2014/main" id="{641CF567-AF05-409D-A24E-F36EF9D4C54B}"/>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32766</xdr:rowOff>
    </xdr:from>
    <xdr:to>
      <xdr:col>19</xdr:col>
      <xdr:colOff>177800</xdr:colOff>
      <xdr:row>39</xdr:row>
      <xdr:rowOff>64770</xdr:rowOff>
    </xdr:to>
    <xdr:cxnSp macro="">
      <xdr:nvCxnSpPr>
        <xdr:cNvPr id="74" name="直線コネクタ 73">
          <a:extLst>
            <a:ext uri="{FF2B5EF4-FFF2-40B4-BE49-F238E27FC236}">
              <a16:creationId xmlns:a16="http://schemas.microsoft.com/office/drawing/2014/main" id="{0BB5A318-9ED1-47D4-BEE2-73BC72497A1C}"/>
            </a:ext>
          </a:extLst>
        </xdr:cNvPr>
        <xdr:cNvCxnSpPr/>
      </xdr:nvCxnSpPr>
      <xdr:spPr>
        <a:xfrm flipV="1">
          <a:off x="2908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75" name="楕円 74">
          <a:extLst>
            <a:ext uri="{FF2B5EF4-FFF2-40B4-BE49-F238E27FC236}">
              <a16:creationId xmlns:a16="http://schemas.microsoft.com/office/drawing/2014/main" id="{79381EE0-A41D-4B17-88FB-DFE4ED32923D}"/>
            </a:ext>
          </a:extLst>
        </xdr:cNvPr>
        <xdr:cNvSpPr/>
      </xdr:nvSpPr>
      <xdr:spPr>
        <a:xfrm>
          <a:off x="196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99060</xdr:rowOff>
    </xdr:to>
    <xdr:cxnSp macro="">
      <xdr:nvCxnSpPr>
        <xdr:cNvPr id="76" name="直線コネクタ 75">
          <a:extLst>
            <a:ext uri="{FF2B5EF4-FFF2-40B4-BE49-F238E27FC236}">
              <a16:creationId xmlns:a16="http://schemas.microsoft.com/office/drawing/2014/main" id="{8D5655DD-9A17-4346-9436-D4DEFEF96702}"/>
            </a:ext>
          </a:extLst>
        </xdr:cNvPr>
        <xdr:cNvCxnSpPr/>
      </xdr:nvCxnSpPr>
      <xdr:spPr>
        <a:xfrm flipV="1">
          <a:off x="2019300" y="675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a:extLst>
            <a:ext uri="{FF2B5EF4-FFF2-40B4-BE49-F238E27FC236}">
              <a16:creationId xmlns:a16="http://schemas.microsoft.com/office/drawing/2014/main" id="{81B5C137-5EA3-48D0-A639-CC634DFC826A}"/>
            </a:ext>
          </a:extLst>
        </xdr:cNvPr>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a:extLst>
            <a:ext uri="{FF2B5EF4-FFF2-40B4-BE49-F238E27FC236}">
              <a16:creationId xmlns:a16="http://schemas.microsoft.com/office/drawing/2014/main" id="{BFC69F4E-48CC-4330-966D-86FD9DA611E6}"/>
            </a:ext>
          </a:extLst>
        </xdr:cNvPr>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9" name="n_3aveValue【道路】&#10;有形固定資産減価償却率">
          <a:extLst>
            <a:ext uri="{FF2B5EF4-FFF2-40B4-BE49-F238E27FC236}">
              <a16:creationId xmlns:a16="http://schemas.microsoft.com/office/drawing/2014/main" id="{34ADA37C-7906-4DE4-B53B-92C7BC1682C7}"/>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74693</xdr:rowOff>
    </xdr:from>
    <xdr:ext cx="405111" cy="259045"/>
    <xdr:sp macro="" textlink="">
      <xdr:nvSpPr>
        <xdr:cNvPr id="80" name="n_1mainValue【道路】&#10;有形固定資産減価償却率">
          <a:extLst>
            <a:ext uri="{FF2B5EF4-FFF2-40B4-BE49-F238E27FC236}">
              <a16:creationId xmlns:a16="http://schemas.microsoft.com/office/drawing/2014/main" id="{D598F701-B512-4C0E-88E0-6543A365C963}"/>
            </a:ext>
          </a:extLst>
        </xdr:cNvPr>
        <xdr:cNvSpPr txBox="1"/>
      </xdr:nvSpPr>
      <xdr:spPr>
        <a:xfrm>
          <a:off x="35820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1" name="n_2mainValue【道路】&#10;有形固定資産減価償却率">
          <a:extLst>
            <a:ext uri="{FF2B5EF4-FFF2-40B4-BE49-F238E27FC236}">
              <a16:creationId xmlns:a16="http://schemas.microsoft.com/office/drawing/2014/main" id="{E512D0A2-DB1F-4F3B-B0DA-DA45D4B2C564}"/>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82" name="n_3mainValue【道路】&#10;有形固定資産減価償却率">
          <a:extLst>
            <a:ext uri="{FF2B5EF4-FFF2-40B4-BE49-F238E27FC236}">
              <a16:creationId xmlns:a16="http://schemas.microsoft.com/office/drawing/2014/main" id="{4D6A5738-CC61-488B-9F32-A707BEB97A78}"/>
            </a:ext>
          </a:extLst>
        </xdr:cNvPr>
        <xdr:cNvSpPr txBox="1"/>
      </xdr:nvSpPr>
      <xdr:spPr>
        <a:xfrm>
          <a:off x="1816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D2FD2CE-FBF7-4759-ABFA-BA5AE040AC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EE812AF-A5E9-4A33-9C69-5FE5434ED0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AB8EDC2-8C58-467A-B5E2-4DB922B63F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E1C505E-5CD9-4630-B58F-93A26E028A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43CF801-3D7C-4679-94BF-09A224E57D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0E750D5-4599-474A-B220-214B8DF051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999EE59-C603-4F93-96CA-E7A102ABEE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BB5E695-83AF-4684-9F84-6087D172CC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7A716E72-B83B-44A1-BCFD-EA5E14F34A6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3C8373F-64AF-4ABC-AD11-9895A9EFEA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781DF47-89AC-43F9-AA9A-C49036B269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D14A865-E0EC-46E5-9D5E-B23FC2936F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99DF7474-4531-49C4-9430-39C3067FE5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8EDC2B55-4BA4-42CC-B98A-90F7B912F02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2821814-DA24-449D-AD4C-D9D0EE4EBE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E8D7C0AD-EE46-4EFE-A8AC-9D188913CA4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910619E-7CDB-4C8F-BCAE-769790526D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FC3BA5BA-3C0F-4354-A553-05C419FDFD9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1CAA740-370B-4F9F-B460-D208A980AB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588312C9-A3B0-4834-8309-37545168B15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7655164-FD38-4FBC-ACD8-0227F7CD25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C5007AF1-5664-4BDC-A07D-8B414FD1005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EE88DC06-F55A-4D62-895D-A96D5AED5B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a16="http://schemas.microsoft.com/office/drawing/2014/main" id="{7C99BC3F-3184-4A59-B933-0C3F1D6EC331}"/>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a16="http://schemas.microsoft.com/office/drawing/2014/main" id="{6A3652B6-98EF-44A0-A686-44E4B59370A6}"/>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a16="http://schemas.microsoft.com/office/drawing/2014/main" id="{0667A185-A0F5-44A0-A01E-BAF8F05A46F7}"/>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a16="http://schemas.microsoft.com/office/drawing/2014/main" id="{4EA12A9A-FC3D-4F7A-A5BC-A3BDE29E2567}"/>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a16="http://schemas.microsoft.com/office/drawing/2014/main" id="{94550194-48E2-441E-A634-396F704F290C}"/>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a:extLst>
            <a:ext uri="{FF2B5EF4-FFF2-40B4-BE49-F238E27FC236}">
              <a16:creationId xmlns:a16="http://schemas.microsoft.com/office/drawing/2014/main" id="{49729C02-241D-46D1-8F21-EA9B9DB8C149}"/>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a16="http://schemas.microsoft.com/office/drawing/2014/main" id="{2228314A-7226-400A-AE40-202336F0E236}"/>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a16="http://schemas.microsoft.com/office/drawing/2014/main" id="{9DEC497E-D18B-4B3C-B24E-FFA7601D90D1}"/>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a16="http://schemas.microsoft.com/office/drawing/2014/main" id="{D0BCD3A5-4EF2-484F-AF4D-92D7C49BD2EF}"/>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5" name="フローチャート: 判断 114">
          <a:extLst>
            <a:ext uri="{FF2B5EF4-FFF2-40B4-BE49-F238E27FC236}">
              <a16:creationId xmlns:a16="http://schemas.microsoft.com/office/drawing/2014/main" id="{99561BC0-9B97-40A9-8AEC-EE9911048083}"/>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65EDCD2-123C-40AE-B0BE-0393B719D8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B0EB906-0C99-4A75-B858-C33CF3689E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CB580B7-EF63-43D2-8DE9-2D4C059FD2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E7B9C7C-A6AA-4992-9A65-A071AD6671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2D5F37-F676-49ED-805A-CF083F317B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19380</xdr:rowOff>
    </xdr:from>
    <xdr:to>
      <xdr:col>55</xdr:col>
      <xdr:colOff>50800</xdr:colOff>
      <xdr:row>41</xdr:row>
      <xdr:rowOff>120980</xdr:rowOff>
    </xdr:to>
    <xdr:sp macro="" textlink="">
      <xdr:nvSpPr>
        <xdr:cNvPr id="121" name="楕円 120">
          <a:extLst>
            <a:ext uri="{FF2B5EF4-FFF2-40B4-BE49-F238E27FC236}">
              <a16:creationId xmlns:a16="http://schemas.microsoft.com/office/drawing/2014/main" id="{70824DD5-0893-4EA0-AA3B-68353C05C070}"/>
            </a:ext>
          </a:extLst>
        </xdr:cNvPr>
        <xdr:cNvSpPr/>
      </xdr:nvSpPr>
      <xdr:spPr>
        <a:xfrm>
          <a:off x="104267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105757</xdr:rowOff>
    </xdr:from>
    <xdr:ext cx="469744" cy="259045"/>
    <xdr:sp macro="" textlink="">
      <xdr:nvSpPr>
        <xdr:cNvPr id="122" name="【道路】&#10;一人当たり延長該当値テキスト">
          <a:extLst>
            <a:ext uri="{FF2B5EF4-FFF2-40B4-BE49-F238E27FC236}">
              <a16:creationId xmlns:a16="http://schemas.microsoft.com/office/drawing/2014/main" id="{FAEE81C3-6C1F-430B-920B-3E8D28569F40}"/>
            </a:ext>
          </a:extLst>
        </xdr:cNvPr>
        <xdr:cNvSpPr txBox="1"/>
      </xdr:nvSpPr>
      <xdr:spPr>
        <a:xfrm>
          <a:off x="10515600" y="69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16790</xdr:rowOff>
    </xdr:from>
    <xdr:to>
      <xdr:col>50</xdr:col>
      <xdr:colOff>165100</xdr:colOff>
      <xdr:row>41</xdr:row>
      <xdr:rowOff>118390</xdr:rowOff>
    </xdr:to>
    <xdr:sp macro="" textlink="">
      <xdr:nvSpPr>
        <xdr:cNvPr id="123" name="楕円 122">
          <a:extLst>
            <a:ext uri="{FF2B5EF4-FFF2-40B4-BE49-F238E27FC236}">
              <a16:creationId xmlns:a16="http://schemas.microsoft.com/office/drawing/2014/main" id="{171D3833-2C58-4A14-8ACE-B20C10E44BB8}"/>
            </a:ext>
          </a:extLst>
        </xdr:cNvPr>
        <xdr:cNvSpPr/>
      </xdr:nvSpPr>
      <xdr:spPr>
        <a:xfrm>
          <a:off x="9588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67590</xdr:rowOff>
    </xdr:from>
    <xdr:to>
      <xdr:col>55</xdr:col>
      <xdr:colOff>0</xdr:colOff>
      <xdr:row>41</xdr:row>
      <xdr:rowOff>70180</xdr:rowOff>
    </xdr:to>
    <xdr:cxnSp macro="">
      <xdr:nvCxnSpPr>
        <xdr:cNvPr id="124" name="直線コネクタ 123">
          <a:extLst>
            <a:ext uri="{FF2B5EF4-FFF2-40B4-BE49-F238E27FC236}">
              <a16:creationId xmlns:a16="http://schemas.microsoft.com/office/drawing/2014/main" id="{0F8A415D-3B78-4C5B-A8A7-4D96E1A00491}"/>
            </a:ext>
          </a:extLst>
        </xdr:cNvPr>
        <xdr:cNvCxnSpPr/>
      </xdr:nvCxnSpPr>
      <xdr:spPr>
        <a:xfrm>
          <a:off x="9639300" y="7097040"/>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15570</xdr:rowOff>
    </xdr:from>
    <xdr:to>
      <xdr:col>46</xdr:col>
      <xdr:colOff>38100</xdr:colOff>
      <xdr:row>41</xdr:row>
      <xdr:rowOff>117170</xdr:rowOff>
    </xdr:to>
    <xdr:sp macro="" textlink="">
      <xdr:nvSpPr>
        <xdr:cNvPr id="125" name="楕円 124">
          <a:extLst>
            <a:ext uri="{FF2B5EF4-FFF2-40B4-BE49-F238E27FC236}">
              <a16:creationId xmlns:a16="http://schemas.microsoft.com/office/drawing/2014/main" id="{7D5CB29C-3C8A-41C5-BB01-9D3622668EBA}"/>
            </a:ext>
          </a:extLst>
        </xdr:cNvPr>
        <xdr:cNvSpPr/>
      </xdr:nvSpPr>
      <xdr:spPr>
        <a:xfrm>
          <a:off x="8699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66370</xdr:rowOff>
    </xdr:from>
    <xdr:to>
      <xdr:col>50</xdr:col>
      <xdr:colOff>114300</xdr:colOff>
      <xdr:row>41</xdr:row>
      <xdr:rowOff>67590</xdr:rowOff>
    </xdr:to>
    <xdr:cxnSp macro="">
      <xdr:nvCxnSpPr>
        <xdr:cNvPr id="126" name="直線コネクタ 125">
          <a:extLst>
            <a:ext uri="{FF2B5EF4-FFF2-40B4-BE49-F238E27FC236}">
              <a16:creationId xmlns:a16="http://schemas.microsoft.com/office/drawing/2014/main" id="{9AA060D2-CDEE-447E-85EE-42CD676F5988}"/>
            </a:ext>
          </a:extLst>
        </xdr:cNvPr>
        <xdr:cNvCxnSpPr/>
      </xdr:nvCxnSpPr>
      <xdr:spPr>
        <a:xfrm>
          <a:off x="8750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14580</xdr:rowOff>
    </xdr:from>
    <xdr:to>
      <xdr:col>41</xdr:col>
      <xdr:colOff>101600</xdr:colOff>
      <xdr:row>41</xdr:row>
      <xdr:rowOff>116180</xdr:rowOff>
    </xdr:to>
    <xdr:sp macro="" textlink="">
      <xdr:nvSpPr>
        <xdr:cNvPr id="127" name="楕円 126">
          <a:extLst>
            <a:ext uri="{FF2B5EF4-FFF2-40B4-BE49-F238E27FC236}">
              <a16:creationId xmlns:a16="http://schemas.microsoft.com/office/drawing/2014/main" id="{A7B155D1-FF84-424C-8D7C-E14DB33FD615}"/>
            </a:ext>
          </a:extLst>
        </xdr:cNvPr>
        <xdr:cNvSpPr/>
      </xdr:nvSpPr>
      <xdr:spPr>
        <a:xfrm>
          <a:off x="7810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65380</xdr:rowOff>
    </xdr:from>
    <xdr:to>
      <xdr:col>45</xdr:col>
      <xdr:colOff>177800</xdr:colOff>
      <xdr:row>41</xdr:row>
      <xdr:rowOff>66370</xdr:rowOff>
    </xdr:to>
    <xdr:cxnSp macro="">
      <xdr:nvCxnSpPr>
        <xdr:cNvPr id="128" name="直線コネクタ 127">
          <a:extLst>
            <a:ext uri="{FF2B5EF4-FFF2-40B4-BE49-F238E27FC236}">
              <a16:creationId xmlns:a16="http://schemas.microsoft.com/office/drawing/2014/main" id="{0E390EF2-0A97-49F2-9F96-AC8F7709894E}"/>
            </a:ext>
          </a:extLst>
        </xdr:cNvPr>
        <xdr:cNvCxnSpPr/>
      </xdr:nvCxnSpPr>
      <xdr:spPr>
        <a:xfrm>
          <a:off x="7861300" y="709483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a:extLst>
            <a:ext uri="{FF2B5EF4-FFF2-40B4-BE49-F238E27FC236}">
              <a16:creationId xmlns:a16="http://schemas.microsoft.com/office/drawing/2014/main" id="{4447C177-A67D-4DC2-A296-ABA21ACBAEA8}"/>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a:extLst>
            <a:ext uri="{FF2B5EF4-FFF2-40B4-BE49-F238E27FC236}">
              <a16:creationId xmlns:a16="http://schemas.microsoft.com/office/drawing/2014/main" id="{586BFC17-EA3C-4440-9AD0-EEF4E7980EB4}"/>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31" name="n_3aveValue【道路】&#10;一人当たり延長">
          <a:extLst>
            <a:ext uri="{FF2B5EF4-FFF2-40B4-BE49-F238E27FC236}">
              <a16:creationId xmlns:a16="http://schemas.microsoft.com/office/drawing/2014/main" id="{CFADC227-5864-4022-8D40-D7D0B96F5198}"/>
            </a:ext>
          </a:extLst>
        </xdr:cNvPr>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109517</xdr:rowOff>
    </xdr:from>
    <xdr:ext cx="469744" cy="259045"/>
    <xdr:sp macro="" textlink="">
      <xdr:nvSpPr>
        <xdr:cNvPr id="132" name="n_1mainValue【道路】&#10;一人当たり延長">
          <a:extLst>
            <a:ext uri="{FF2B5EF4-FFF2-40B4-BE49-F238E27FC236}">
              <a16:creationId xmlns:a16="http://schemas.microsoft.com/office/drawing/2014/main" id="{73031173-CE63-4C85-9723-B30348E86356}"/>
            </a:ext>
          </a:extLst>
        </xdr:cNvPr>
        <xdr:cNvSpPr txBox="1"/>
      </xdr:nvSpPr>
      <xdr:spPr>
        <a:xfrm>
          <a:off x="93917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108297</xdr:rowOff>
    </xdr:from>
    <xdr:ext cx="469744" cy="259045"/>
    <xdr:sp macro="" textlink="">
      <xdr:nvSpPr>
        <xdr:cNvPr id="133" name="n_2mainValue【道路】&#10;一人当たり延長">
          <a:extLst>
            <a:ext uri="{FF2B5EF4-FFF2-40B4-BE49-F238E27FC236}">
              <a16:creationId xmlns:a16="http://schemas.microsoft.com/office/drawing/2014/main" id="{78F8FA6D-4145-4F93-BBC1-ECE2441DA145}"/>
            </a:ext>
          </a:extLst>
        </xdr:cNvPr>
        <xdr:cNvSpPr txBox="1"/>
      </xdr:nvSpPr>
      <xdr:spPr>
        <a:xfrm>
          <a:off x="8515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107307</xdr:rowOff>
    </xdr:from>
    <xdr:ext cx="469744" cy="259045"/>
    <xdr:sp macro="" textlink="">
      <xdr:nvSpPr>
        <xdr:cNvPr id="134" name="n_3mainValue【道路】&#10;一人当たり延長">
          <a:extLst>
            <a:ext uri="{FF2B5EF4-FFF2-40B4-BE49-F238E27FC236}">
              <a16:creationId xmlns:a16="http://schemas.microsoft.com/office/drawing/2014/main" id="{02DD9FC8-864B-417E-AAAF-1D5CFB337437}"/>
            </a:ext>
          </a:extLst>
        </xdr:cNvPr>
        <xdr:cNvSpPr txBox="1"/>
      </xdr:nvSpPr>
      <xdr:spPr>
        <a:xfrm>
          <a:off x="7626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CAFA2C9C-3F5B-4CCA-A9A3-928989B98A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55A262A5-E84F-4865-8001-DDC9668D3C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43409010-345D-4DCF-9143-35C697005B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6759199-5987-49B9-8C9E-9D1279F62C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F31F58C2-F178-4CC8-9AC6-EC7496DAB3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234AD546-267B-49A8-A2FB-C52A0C76E0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480743E-6CA7-4AA1-9091-06CA1F5D9E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B53A068F-E326-41A7-8F1D-43DB00982F3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801D64B4-D56A-4118-A6F4-7F629200EF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a:extLst>
            <a:ext uri="{FF2B5EF4-FFF2-40B4-BE49-F238E27FC236}">
              <a16:creationId xmlns:a16="http://schemas.microsoft.com/office/drawing/2014/main" id="{0EB2BDF6-96F3-47AC-87B1-E991EAABBB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a:extLst>
            <a:ext uri="{FF2B5EF4-FFF2-40B4-BE49-F238E27FC236}">
              <a16:creationId xmlns:a16="http://schemas.microsoft.com/office/drawing/2014/main" id="{73E9FC3A-2071-4601-8AEC-6E5B7C5326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a:extLst>
            <a:ext uri="{FF2B5EF4-FFF2-40B4-BE49-F238E27FC236}">
              <a16:creationId xmlns:a16="http://schemas.microsoft.com/office/drawing/2014/main" id="{95E776EA-8843-4282-A441-1688885C18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a:extLst>
            <a:ext uri="{FF2B5EF4-FFF2-40B4-BE49-F238E27FC236}">
              <a16:creationId xmlns:a16="http://schemas.microsoft.com/office/drawing/2014/main" id="{5B605B17-5A65-4A56-8C22-34AC11747A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a:extLst>
            <a:ext uri="{FF2B5EF4-FFF2-40B4-BE49-F238E27FC236}">
              <a16:creationId xmlns:a16="http://schemas.microsoft.com/office/drawing/2014/main" id="{8AE889EF-899E-48F2-BCEC-F0F15E3F59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a:extLst>
            <a:ext uri="{FF2B5EF4-FFF2-40B4-BE49-F238E27FC236}">
              <a16:creationId xmlns:a16="http://schemas.microsoft.com/office/drawing/2014/main" id="{EAE14668-E4CF-494F-AD7C-4738300C44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a:extLst>
            <a:ext uri="{FF2B5EF4-FFF2-40B4-BE49-F238E27FC236}">
              <a16:creationId xmlns:a16="http://schemas.microsoft.com/office/drawing/2014/main" id="{D9E7C12B-CC4D-4FB2-8CD0-CEA85CDE861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9E47701C-EB03-4362-88E6-D3658871BA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4DB693D0-AE2E-4905-9234-8406FB1CFF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2A05BCF-6488-40D0-B2CB-39EFA840C6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62BE1E86-71BE-4194-B898-05273F3F0C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4F826AB7-5E1A-404C-92CA-D5687114D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FD84FA1D-0D9C-42DC-8CFC-7D4BE286D2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C5004AC5-A173-44FD-8CB8-005AC20F63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91C645DF-F62B-4338-9F79-E218518395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97342BF9-E6EE-4CA8-AEBF-0F216825A5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762FABDD-00F8-407C-8304-A5BA18D8A5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a:extLst>
            <a:ext uri="{FF2B5EF4-FFF2-40B4-BE49-F238E27FC236}">
              <a16:creationId xmlns:a16="http://schemas.microsoft.com/office/drawing/2014/main" id="{D1E8A4D1-DA31-4BB7-B1E5-E789B6B2BDA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a:extLst>
            <a:ext uri="{FF2B5EF4-FFF2-40B4-BE49-F238E27FC236}">
              <a16:creationId xmlns:a16="http://schemas.microsoft.com/office/drawing/2014/main" id="{F05924EB-4C73-4484-8A1C-E7E9E40978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a:extLst>
            <a:ext uri="{FF2B5EF4-FFF2-40B4-BE49-F238E27FC236}">
              <a16:creationId xmlns:a16="http://schemas.microsoft.com/office/drawing/2014/main" id="{FA6B173B-B781-478B-B940-5E3AA65921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a:extLst>
            <a:ext uri="{FF2B5EF4-FFF2-40B4-BE49-F238E27FC236}">
              <a16:creationId xmlns:a16="http://schemas.microsoft.com/office/drawing/2014/main" id="{F70BD3BF-4F5B-49EC-8FD1-666510AACC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a:extLst>
            <a:ext uri="{FF2B5EF4-FFF2-40B4-BE49-F238E27FC236}">
              <a16:creationId xmlns:a16="http://schemas.microsoft.com/office/drawing/2014/main" id="{C5A64590-3F4D-4B46-B778-5D3D5F9039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a:extLst>
            <a:ext uri="{FF2B5EF4-FFF2-40B4-BE49-F238E27FC236}">
              <a16:creationId xmlns:a16="http://schemas.microsoft.com/office/drawing/2014/main" id="{B1FD9610-F24F-4BE3-80B4-BB4AF1FB7C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a:extLst>
            <a:ext uri="{FF2B5EF4-FFF2-40B4-BE49-F238E27FC236}">
              <a16:creationId xmlns:a16="http://schemas.microsoft.com/office/drawing/2014/main" id="{3101DE9C-6937-41DC-8550-66656FAA89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a:extLst>
            <a:ext uri="{FF2B5EF4-FFF2-40B4-BE49-F238E27FC236}">
              <a16:creationId xmlns:a16="http://schemas.microsoft.com/office/drawing/2014/main" id="{33405D3A-280D-453C-A465-07283CB61C9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a:extLst>
            <a:ext uri="{FF2B5EF4-FFF2-40B4-BE49-F238E27FC236}">
              <a16:creationId xmlns:a16="http://schemas.microsoft.com/office/drawing/2014/main" id="{A50585EC-3172-4C3D-9000-E1256FE408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a:extLst>
            <a:ext uri="{FF2B5EF4-FFF2-40B4-BE49-F238E27FC236}">
              <a16:creationId xmlns:a16="http://schemas.microsoft.com/office/drawing/2014/main" id="{8480D843-45CC-4CCC-8DFB-2A26D458930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a:extLst>
            <a:ext uri="{FF2B5EF4-FFF2-40B4-BE49-F238E27FC236}">
              <a16:creationId xmlns:a16="http://schemas.microsoft.com/office/drawing/2014/main" id="{B8941EEA-8C72-4DDA-AA23-E54BCE69827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a:extLst>
            <a:ext uri="{FF2B5EF4-FFF2-40B4-BE49-F238E27FC236}">
              <a16:creationId xmlns:a16="http://schemas.microsoft.com/office/drawing/2014/main" id="{8FF4000A-FA5B-48A5-BE5F-F3E02EDEA6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a:extLst>
            <a:ext uri="{FF2B5EF4-FFF2-40B4-BE49-F238E27FC236}">
              <a16:creationId xmlns:a16="http://schemas.microsoft.com/office/drawing/2014/main" id="{4FA17FB5-8DE1-4B53-988C-EA4259E4399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公営住宅】&#10;有形固定資産減価償却率グラフ枠">
          <a:extLst>
            <a:ext uri="{FF2B5EF4-FFF2-40B4-BE49-F238E27FC236}">
              <a16:creationId xmlns:a16="http://schemas.microsoft.com/office/drawing/2014/main" id="{40415051-4FCA-403D-8C85-CEFCC042FC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175" name="直線コネクタ 174">
          <a:extLst>
            <a:ext uri="{FF2B5EF4-FFF2-40B4-BE49-F238E27FC236}">
              <a16:creationId xmlns:a16="http://schemas.microsoft.com/office/drawing/2014/main" id="{E5E36E7B-CAE2-4378-8880-322F9E8E3F75}"/>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176" name="【公営住宅】&#10;有形固定資産減価償却率最小値テキスト">
          <a:extLst>
            <a:ext uri="{FF2B5EF4-FFF2-40B4-BE49-F238E27FC236}">
              <a16:creationId xmlns:a16="http://schemas.microsoft.com/office/drawing/2014/main" id="{A1151D5A-73C1-4DF5-A512-08CCDCD1F7EE}"/>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177" name="直線コネクタ 176">
          <a:extLst>
            <a:ext uri="{FF2B5EF4-FFF2-40B4-BE49-F238E27FC236}">
              <a16:creationId xmlns:a16="http://schemas.microsoft.com/office/drawing/2014/main" id="{F0183D04-48C7-4F02-A27A-5E568EF546E9}"/>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178" name="【公営住宅】&#10;有形固定資産減価償却率最大値テキスト">
          <a:extLst>
            <a:ext uri="{FF2B5EF4-FFF2-40B4-BE49-F238E27FC236}">
              <a16:creationId xmlns:a16="http://schemas.microsoft.com/office/drawing/2014/main" id="{7F1FE180-720F-44EC-85EA-FCA0B7CA3EF2}"/>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179" name="直線コネクタ 178">
          <a:extLst>
            <a:ext uri="{FF2B5EF4-FFF2-40B4-BE49-F238E27FC236}">
              <a16:creationId xmlns:a16="http://schemas.microsoft.com/office/drawing/2014/main" id="{3E405AC2-3939-4DAC-A1E9-CCC0BA55E861}"/>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180" name="【公営住宅】&#10;有形固定資産減価償却率平均値テキスト">
          <a:extLst>
            <a:ext uri="{FF2B5EF4-FFF2-40B4-BE49-F238E27FC236}">
              <a16:creationId xmlns:a16="http://schemas.microsoft.com/office/drawing/2014/main" id="{912AD795-9730-4608-A16E-7DB433B4F0B1}"/>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81" name="フローチャート: 判断 180">
          <a:extLst>
            <a:ext uri="{FF2B5EF4-FFF2-40B4-BE49-F238E27FC236}">
              <a16:creationId xmlns:a16="http://schemas.microsoft.com/office/drawing/2014/main" id="{25E925E3-7806-4DEF-8D51-D55C370612D7}"/>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182" name="フローチャート: 判断 181">
          <a:extLst>
            <a:ext uri="{FF2B5EF4-FFF2-40B4-BE49-F238E27FC236}">
              <a16:creationId xmlns:a16="http://schemas.microsoft.com/office/drawing/2014/main" id="{299667DF-1B4D-4A8A-B400-688450108A52}"/>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83" name="フローチャート: 判断 182">
          <a:extLst>
            <a:ext uri="{FF2B5EF4-FFF2-40B4-BE49-F238E27FC236}">
              <a16:creationId xmlns:a16="http://schemas.microsoft.com/office/drawing/2014/main" id="{D6116ABD-953E-450B-A1C1-51CBF63B7565}"/>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184" name="フローチャート: 判断 183">
          <a:extLst>
            <a:ext uri="{FF2B5EF4-FFF2-40B4-BE49-F238E27FC236}">
              <a16:creationId xmlns:a16="http://schemas.microsoft.com/office/drawing/2014/main" id="{22A3DA71-58ED-4F24-BF9F-E1DD081619E8}"/>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174D48E0-D6BA-4E46-B72C-458C7920F5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E2EB0096-E85D-4383-B06B-98340E59C3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E2F4C851-3692-457F-A87F-9F8DE3C7E8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60DF88EE-CCDB-4C45-AE7F-3155D2FD7C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70981E2-017D-4979-A137-664E427C4A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190" name="楕円 189">
          <a:extLst>
            <a:ext uri="{FF2B5EF4-FFF2-40B4-BE49-F238E27FC236}">
              <a16:creationId xmlns:a16="http://schemas.microsoft.com/office/drawing/2014/main" id="{4A1F67D5-B03C-406F-874E-EC8B2C788E82}"/>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191" name="【公営住宅】&#10;有形固定資産減価償却率該当値テキスト">
          <a:extLst>
            <a:ext uri="{FF2B5EF4-FFF2-40B4-BE49-F238E27FC236}">
              <a16:creationId xmlns:a16="http://schemas.microsoft.com/office/drawing/2014/main" id="{701176CA-E7A6-4AEF-BC7A-7847ABE7CD40}"/>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192" name="楕円 191">
          <a:extLst>
            <a:ext uri="{FF2B5EF4-FFF2-40B4-BE49-F238E27FC236}">
              <a16:creationId xmlns:a16="http://schemas.microsoft.com/office/drawing/2014/main" id="{A5F7C7E0-7840-44E1-9824-A77F9F169CD3}"/>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160020</xdr:rowOff>
    </xdr:to>
    <xdr:cxnSp macro="">
      <xdr:nvCxnSpPr>
        <xdr:cNvPr id="193" name="直線コネクタ 192">
          <a:extLst>
            <a:ext uri="{FF2B5EF4-FFF2-40B4-BE49-F238E27FC236}">
              <a16:creationId xmlns:a16="http://schemas.microsoft.com/office/drawing/2014/main" id="{138CBEA1-2A01-4790-9C54-A548C99D2394}"/>
            </a:ext>
          </a:extLst>
        </xdr:cNvPr>
        <xdr:cNvCxnSpPr/>
      </xdr:nvCxnSpPr>
      <xdr:spPr>
        <a:xfrm flipV="1">
          <a:off x="3797300" y="138169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194" name="楕円 193">
          <a:extLst>
            <a:ext uri="{FF2B5EF4-FFF2-40B4-BE49-F238E27FC236}">
              <a16:creationId xmlns:a16="http://schemas.microsoft.com/office/drawing/2014/main" id="{22A26EAD-D170-4D0B-BA70-9DD43E0F81A2}"/>
            </a:ext>
          </a:extLst>
        </xdr:cNvPr>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47625</xdr:rowOff>
    </xdr:to>
    <xdr:cxnSp macro="">
      <xdr:nvCxnSpPr>
        <xdr:cNvPr id="195" name="直線コネクタ 194">
          <a:extLst>
            <a:ext uri="{FF2B5EF4-FFF2-40B4-BE49-F238E27FC236}">
              <a16:creationId xmlns:a16="http://schemas.microsoft.com/office/drawing/2014/main" id="{35116797-20CA-4081-92CE-B60129948553}"/>
            </a:ext>
          </a:extLst>
        </xdr:cNvPr>
        <xdr:cNvCxnSpPr/>
      </xdr:nvCxnSpPr>
      <xdr:spPr>
        <a:xfrm flipV="1">
          <a:off x="2908300" y="138760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196" name="楕円 195">
          <a:extLst>
            <a:ext uri="{FF2B5EF4-FFF2-40B4-BE49-F238E27FC236}">
              <a16:creationId xmlns:a16="http://schemas.microsoft.com/office/drawing/2014/main" id="{5E611D7F-0A1A-4EE5-B220-7BBE26B5922E}"/>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106680</xdr:rowOff>
    </xdr:to>
    <xdr:cxnSp macro="">
      <xdr:nvCxnSpPr>
        <xdr:cNvPr id="197" name="直線コネクタ 196">
          <a:extLst>
            <a:ext uri="{FF2B5EF4-FFF2-40B4-BE49-F238E27FC236}">
              <a16:creationId xmlns:a16="http://schemas.microsoft.com/office/drawing/2014/main" id="{606F3CD7-DC83-4076-BCDF-5532CE00D39B}"/>
            </a:ext>
          </a:extLst>
        </xdr:cNvPr>
        <xdr:cNvCxnSpPr/>
      </xdr:nvCxnSpPr>
      <xdr:spPr>
        <a:xfrm flipV="1">
          <a:off x="2019300" y="139350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198" name="n_1aveValue【公営住宅】&#10;有形固定資産減価償却率">
          <a:extLst>
            <a:ext uri="{FF2B5EF4-FFF2-40B4-BE49-F238E27FC236}">
              <a16:creationId xmlns:a16="http://schemas.microsoft.com/office/drawing/2014/main" id="{8CB74C89-B77F-4B81-B0EA-3B570C7B6B6D}"/>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199" name="n_2aveValue【公営住宅】&#10;有形固定資産減価償却率">
          <a:extLst>
            <a:ext uri="{FF2B5EF4-FFF2-40B4-BE49-F238E27FC236}">
              <a16:creationId xmlns:a16="http://schemas.microsoft.com/office/drawing/2014/main" id="{B19EAF97-1DB9-4D70-B052-86D9422AB199}"/>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00" name="n_3aveValue【公営住宅】&#10;有形固定資産減価償却率">
          <a:extLst>
            <a:ext uri="{FF2B5EF4-FFF2-40B4-BE49-F238E27FC236}">
              <a16:creationId xmlns:a16="http://schemas.microsoft.com/office/drawing/2014/main" id="{89D022EA-FE2A-4226-8DD7-D97DE6F05F76}"/>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01" name="n_1mainValue【公営住宅】&#10;有形固定資産減価償却率">
          <a:extLst>
            <a:ext uri="{FF2B5EF4-FFF2-40B4-BE49-F238E27FC236}">
              <a16:creationId xmlns:a16="http://schemas.microsoft.com/office/drawing/2014/main" id="{5212D393-0FD3-4713-AC9B-B32FDAFD3509}"/>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02" name="n_2mainValue【公営住宅】&#10;有形固定資産減価償却率">
          <a:extLst>
            <a:ext uri="{FF2B5EF4-FFF2-40B4-BE49-F238E27FC236}">
              <a16:creationId xmlns:a16="http://schemas.microsoft.com/office/drawing/2014/main" id="{765A8599-8FE7-452B-990A-A882444DC408}"/>
            </a:ext>
          </a:extLst>
        </xdr:cNvPr>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03" name="n_3mainValue【公営住宅】&#10;有形固定資産減価償却率">
          <a:extLst>
            <a:ext uri="{FF2B5EF4-FFF2-40B4-BE49-F238E27FC236}">
              <a16:creationId xmlns:a16="http://schemas.microsoft.com/office/drawing/2014/main" id="{3DE8B9D8-6302-4AA5-A0C0-F59481F1D1E9}"/>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C5C75FE7-4E82-4C01-878F-4904894F7A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692F3A9-00BA-4D8B-9DD6-B48A0BCC84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FA0270AA-88FE-4350-B753-852C84A6AB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CE701CFA-4A7E-4051-8144-E56B7AE432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F97673CE-D8C2-4AC2-852A-B7F8AF761D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4797786D-AC32-4BEB-8746-F7EED81F85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233A270B-3D97-4C90-BB2E-6787EE509C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56A0AE4B-BCC7-45C7-BBBE-7A6AD5CFBE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452C4297-387D-4A79-8868-7BAB31B0AC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21AC07AE-0DF6-413F-9952-F65CF7DF2C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4" name="直線コネクタ 213">
          <a:extLst>
            <a:ext uri="{FF2B5EF4-FFF2-40B4-BE49-F238E27FC236}">
              <a16:creationId xmlns:a16="http://schemas.microsoft.com/office/drawing/2014/main" id="{65BAF89B-DA07-461F-AA07-DCB2FE104EC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5" name="テキスト ボックス 214">
          <a:extLst>
            <a:ext uri="{FF2B5EF4-FFF2-40B4-BE49-F238E27FC236}">
              <a16:creationId xmlns:a16="http://schemas.microsoft.com/office/drawing/2014/main" id="{EA3B0C29-BD7E-46C4-9939-69C0C2CD100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6" name="直線コネクタ 215">
          <a:extLst>
            <a:ext uri="{FF2B5EF4-FFF2-40B4-BE49-F238E27FC236}">
              <a16:creationId xmlns:a16="http://schemas.microsoft.com/office/drawing/2014/main" id="{48A61D4C-CEB3-45DB-9319-DDFFCDA2E2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7" name="テキスト ボックス 216">
          <a:extLst>
            <a:ext uri="{FF2B5EF4-FFF2-40B4-BE49-F238E27FC236}">
              <a16:creationId xmlns:a16="http://schemas.microsoft.com/office/drawing/2014/main" id="{300C995D-21D1-44E9-B8F4-2C1A3C50AF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8" name="直線コネクタ 217">
          <a:extLst>
            <a:ext uri="{FF2B5EF4-FFF2-40B4-BE49-F238E27FC236}">
              <a16:creationId xmlns:a16="http://schemas.microsoft.com/office/drawing/2014/main" id="{177A20B8-10D2-4E40-867F-877D3045751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9" name="テキスト ボックス 218">
          <a:extLst>
            <a:ext uri="{FF2B5EF4-FFF2-40B4-BE49-F238E27FC236}">
              <a16:creationId xmlns:a16="http://schemas.microsoft.com/office/drawing/2014/main" id="{1EA2E4F6-23E5-4B61-B98C-1C5FA14FB66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36D950B9-0A2A-40DE-B1D1-286E7C94F0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5CF07F93-84D8-4A3F-AD3A-660589FC494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公営住宅】&#10;一人当たり面積グラフ枠">
          <a:extLst>
            <a:ext uri="{FF2B5EF4-FFF2-40B4-BE49-F238E27FC236}">
              <a16:creationId xmlns:a16="http://schemas.microsoft.com/office/drawing/2014/main" id="{8433323C-398C-41DD-82E2-9F6B1AD41B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23" name="直線コネクタ 222">
          <a:extLst>
            <a:ext uri="{FF2B5EF4-FFF2-40B4-BE49-F238E27FC236}">
              <a16:creationId xmlns:a16="http://schemas.microsoft.com/office/drawing/2014/main" id="{1EC18839-B8A2-42F6-965B-29BD43DE19E9}"/>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24" name="【公営住宅】&#10;一人当たり面積最小値テキスト">
          <a:extLst>
            <a:ext uri="{FF2B5EF4-FFF2-40B4-BE49-F238E27FC236}">
              <a16:creationId xmlns:a16="http://schemas.microsoft.com/office/drawing/2014/main" id="{18329030-AB79-4BFF-B8CE-BC3FA94838D6}"/>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25" name="直線コネクタ 224">
          <a:extLst>
            <a:ext uri="{FF2B5EF4-FFF2-40B4-BE49-F238E27FC236}">
              <a16:creationId xmlns:a16="http://schemas.microsoft.com/office/drawing/2014/main" id="{800F761B-6F44-4BD6-A0FA-847D4A9ED6CE}"/>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26" name="【公営住宅】&#10;一人当たり面積最大値テキスト">
          <a:extLst>
            <a:ext uri="{FF2B5EF4-FFF2-40B4-BE49-F238E27FC236}">
              <a16:creationId xmlns:a16="http://schemas.microsoft.com/office/drawing/2014/main" id="{AE622307-2C9F-4750-AA72-AE323B0853A1}"/>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27" name="直線コネクタ 226">
          <a:extLst>
            <a:ext uri="{FF2B5EF4-FFF2-40B4-BE49-F238E27FC236}">
              <a16:creationId xmlns:a16="http://schemas.microsoft.com/office/drawing/2014/main" id="{E78C9BE1-3374-4774-9987-F1433220D1A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228" name="【公営住宅】&#10;一人当たり面積平均値テキスト">
          <a:extLst>
            <a:ext uri="{FF2B5EF4-FFF2-40B4-BE49-F238E27FC236}">
              <a16:creationId xmlns:a16="http://schemas.microsoft.com/office/drawing/2014/main" id="{95D6C58D-D596-4B4E-BEED-7D923B3DE023}"/>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29" name="フローチャート: 判断 228">
          <a:extLst>
            <a:ext uri="{FF2B5EF4-FFF2-40B4-BE49-F238E27FC236}">
              <a16:creationId xmlns:a16="http://schemas.microsoft.com/office/drawing/2014/main" id="{1B7C5DCC-B374-4D9D-B934-726ED4985BA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30" name="フローチャート: 判断 229">
          <a:extLst>
            <a:ext uri="{FF2B5EF4-FFF2-40B4-BE49-F238E27FC236}">
              <a16:creationId xmlns:a16="http://schemas.microsoft.com/office/drawing/2014/main" id="{73930579-0EA9-4E65-B066-68BE09857B87}"/>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31" name="フローチャート: 判断 230">
          <a:extLst>
            <a:ext uri="{FF2B5EF4-FFF2-40B4-BE49-F238E27FC236}">
              <a16:creationId xmlns:a16="http://schemas.microsoft.com/office/drawing/2014/main" id="{528E8FF3-3560-46BA-A8F5-709DC90DC7C2}"/>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232" name="フローチャート: 判断 231">
          <a:extLst>
            <a:ext uri="{FF2B5EF4-FFF2-40B4-BE49-F238E27FC236}">
              <a16:creationId xmlns:a16="http://schemas.microsoft.com/office/drawing/2014/main" id="{D562679B-1C36-4D68-9225-A4BEA9706FAF}"/>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CAFBA519-5250-41EA-949F-534F55CF7C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C9BE346-43F8-4994-90BB-7165AFDD69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6B6EC1AD-53AD-4FFA-8129-10ADD54E60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5E831ADE-1409-4D23-AD69-0184A51E5C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320463FF-D7F6-4691-B0C4-8DC0D2760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238" name="楕円 237">
          <a:extLst>
            <a:ext uri="{FF2B5EF4-FFF2-40B4-BE49-F238E27FC236}">
              <a16:creationId xmlns:a16="http://schemas.microsoft.com/office/drawing/2014/main" id="{58310D80-1C5F-4682-93B8-AB99AFD1EA2E}"/>
            </a:ext>
          </a:extLst>
        </xdr:cNvPr>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125113</xdr:rowOff>
    </xdr:from>
    <xdr:ext cx="469744" cy="259045"/>
    <xdr:sp macro="" textlink="">
      <xdr:nvSpPr>
        <xdr:cNvPr id="239" name="【公営住宅】&#10;一人当たり面積該当値テキスト">
          <a:extLst>
            <a:ext uri="{FF2B5EF4-FFF2-40B4-BE49-F238E27FC236}">
              <a16:creationId xmlns:a16="http://schemas.microsoft.com/office/drawing/2014/main" id="{5575FC67-1F73-4D25-BC3E-6BE05B19C427}"/>
            </a:ext>
          </a:extLst>
        </xdr:cNvPr>
        <xdr:cNvSpPr txBox="1"/>
      </xdr:nvSpPr>
      <xdr:spPr>
        <a:xfrm>
          <a:off x="10515600" y="145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38164</xdr:rowOff>
    </xdr:from>
    <xdr:to>
      <xdr:col>50</xdr:col>
      <xdr:colOff>165100</xdr:colOff>
      <xdr:row>85</xdr:row>
      <xdr:rowOff>139764</xdr:rowOff>
    </xdr:to>
    <xdr:sp macro="" textlink="">
      <xdr:nvSpPr>
        <xdr:cNvPr id="240" name="楕円 239">
          <a:extLst>
            <a:ext uri="{FF2B5EF4-FFF2-40B4-BE49-F238E27FC236}">
              <a16:creationId xmlns:a16="http://schemas.microsoft.com/office/drawing/2014/main" id="{E358A961-F424-4DAD-8CAD-DA294E540F5B}"/>
            </a:ext>
          </a:extLst>
        </xdr:cNvPr>
        <xdr:cNvSpPr/>
      </xdr:nvSpPr>
      <xdr:spPr>
        <a:xfrm>
          <a:off x="9588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88964</xdr:rowOff>
    </xdr:from>
    <xdr:to>
      <xdr:col>55</xdr:col>
      <xdr:colOff>0</xdr:colOff>
      <xdr:row>85</xdr:row>
      <xdr:rowOff>89536</xdr:rowOff>
    </xdr:to>
    <xdr:cxnSp macro="">
      <xdr:nvCxnSpPr>
        <xdr:cNvPr id="241" name="直線コネクタ 240">
          <a:extLst>
            <a:ext uri="{FF2B5EF4-FFF2-40B4-BE49-F238E27FC236}">
              <a16:creationId xmlns:a16="http://schemas.microsoft.com/office/drawing/2014/main" id="{F4094618-7EBE-49C5-A5CB-38CA0A878A8D}"/>
            </a:ext>
          </a:extLst>
        </xdr:cNvPr>
        <xdr:cNvCxnSpPr/>
      </xdr:nvCxnSpPr>
      <xdr:spPr>
        <a:xfrm>
          <a:off x="9639300" y="1466221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38164</xdr:rowOff>
    </xdr:from>
    <xdr:to>
      <xdr:col>46</xdr:col>
      <xdr:colOff>38100</xdr:colOff>
      <xdr:row>85</xdr:row>
      <xdr:rowOff>139764</xdr:rowOff>
    </xdr:to>
    <xdr:sp macro="" textlink="">
      <xdr:nvSpPr>
        <xdr:cNvPr id="242" name="楕円 241">
          <a:extLst>
            <a:ext uri="{FF2B5EF4-FFF2-40B4-BE49-F238E27FC236}">
              <a16:creationId xmlns:a16="http://schemas.microsoft.com/office/drawing/2014/main" id="{368F070F-DE2D-46B1-8B3A-C2552B8C5E7A}"/>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88964</xdr:rowOff>
    </xdr:from>
    <xdr:to>
      <xdr:col>50</xdr:col>
      <xdr:colOff>114300</xdr:colOff>
      <xdr:row>85</xdr:row>
      <xdr:rowOff>88964</xdr:rowOff>
    </xdr:to>
    <xdr:cxnSp macro="">
      <xdr:nvCxnSpPr>
        <xdr:cNvPr id="243" name="直線コネクタ 242">
          <a:extLst>
            <a:ext uri="{FF2B5EF4-FFF2-40B4-BE49-F238E27FC236}">
              <a16:creationId xmlns:a16="http://schemas.microsoft.com/office/drawing/2014/main" id="{09EF1481-EDD6-4DB4-ACDF-8846C6C714B7}"/>
            </a:ext>
          </a:extLst>
        </xdr:cNvPr>
        <xdr:cNvCxnSpPr/>
      </xdr:nvCxnSpPr>
      <xdr:spPr>
        <a:xfrm>
          <a:off x="8750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44" name="楕円 243">
          <a:extLst>
            <a:ext uri="{FF2B5EF4-FFF2-40B4-BE49-F238E27FC236}">
              <a16:creationId xmlns:a16="http://schemas.microsoft.com/office/drawing/2014/main" id="{9F2A8CB2-6936-4F9C-9608-4B417556B8BD}"/>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88964</xdr:rowOff>
    </xdr:to>
    <xdr:cxnSp macro="">
      <xdr:nvCxnSpPr>
        <xdr:cNvPr id="245" name="直線コネクタ 244">
          <a:extLst>
            <a:ext uri="{FF2B5EF4-FFF2-40B4-BE49-F238E27FC236}">
              <a16:creationId xmlns:a16="http://schemas.microsoft.com/office/drawing/2014/main" id="{E47029DD-358D-4B1E-B4D0-583E75C224A0}"/>
            </a:ext>
          </a:extLst>
        </xdr:cNvPr>
        <xdr:cNvCxnSpPr/>
      </xdr:nvCxnSpPr>
      <xdr:spPr>
        <a:xfrm>
          <a:off x="7861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46" name="n_1aveValue【公営住宅】&#10;一人当たり面積">
          <a:extLst>
            <a:ext uri="{FF2B5EF4-FFF2-40B4-BE49-F238E27FC236}">
              <a16:creationId xmlns:a16="http://schemas.microsoft.com/office/drawing/2014/main" id="{0F4DCB2D-13AF-41CF-AF03-06AB33CD252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47" name="n_2aveValue【公営住宅】&#10;一人当たり面積">
          <a:extLst>
            <a:ext uri="{FF2B5EF4-FFF2-40B4-BE49-F238E27FC236}">
              <a16:creationId xmlns:a16="http://schemas.microsoft.com/office/drawing/2014/main" id="{269526CC-AC3D-4DD1-A581-B11A675B73E5}"/>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248" name="n_3aveValue【公営住宅】&#10;一人当たり面積">
          <a:extLst>
            <a:ext uri="{FF2B5EF4-FFF2-40B4-BE49-F238E27FC236}">
              <a16:creationId xmlns:a16="http://schemas.microsoft.com/office/drawing/2014/main" id="{08C4FD5F-A144-475F-A870-EA0F0892AEED}"/>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130891</xdr:rowOff>
    </xdr:from>
    <xdr:ext cx="469744" cy="259045"/>
    <xdr:sp macro="" textlink="">
      <xdr:nvSpPr>
        <xdr:cNvPr id="249" name="n_1mainValue【公営住宅】&#10;一人当たり面積">
          <a:extLst>
            <a:ext uri="{FF2B5EF4-FFF2-40B4-BE49-F238E27FC236}">
              <a16:creationId xmlns:a16="http://schemas.microsoft.com/office/drawing/2014/main" id="{C16A96AA-C890-4020-B1D6-0EC9C30285D6}"/>
            </a:ext>
          </a:extLst>
        </xdr:cNvPr>
        <xdr:cNvSpPr txBox="1"/>
      </xdr:nvSpPr>
      <xdr:spPr>
        <a:xfrm>
          <a:off x="93917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250" name="n_2mainValue【公営住宅】&#10;一人当たり面積">
          <a:extLst>
            <a:ext uri="{FF2B5EF4-FFF2-40B4-BE49-F238E27FC236}">
              <a16:creationId xmlns:a16="http://schemas.microsoft.com/office/drawing/2014/main" id="{942DB6E2-CDDC-4CD2-9DFC-1332562C4171}"/>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51" name="n_3mainValue【公営住宅】&#10;一人当たり面積">
          <a:extLst>
            <a:ext uri="{FF2B5EF4-FFF2-40B4-BE49-F238E27FC236}">
              <a16:creationId xmlns:a16="http://schemas.microsoft.com/office/drawing/2014/main" id="{0BCABDBE-01E0-411A-8B18-18E9BE7A2624}"/>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E988060F-DEDB-4857-BF95-B25BE2D63A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C88453B1-E2B5-4542-9BF3-8977383BCF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F6D12E56-D067-4598-B15B-5835AD9394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175A13AA-51A9-4EC5-945D-29F4880A33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BFD4C24A-94D2-4849-BE60-6F8B11D34D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7B02E968-EE98-4DC1-BE5C-144139BB34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CB0AD666-55D6-4A17-B689-0C376BF44D4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C6FCE93D-4DC0-48E9-87CD-C047EDF9B3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59BAAB14-728A-4A82-8C57-4EE0DD5E1D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99F6645B-765C-4065-9D13-887C86EBF73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A6149956-2D13-49FF-BEB7-EC9639C721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22F37DC6-C73D-4DDF-A807-4E01DFB5AE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32D2C963-FB8E-4FEE-A09A-B7B8ADB25C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1BC10B3F-6EF0-413D-8073-26EF9B3335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48D21CA3-D918-4208-AA6C-230F13093F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1B3F0D8A-CE55-4B2A-A1A1-F93120E20D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7F36AEC3-E6ED-40C1-88E6-BB933F132E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F7FC1D74-58FD-4DA4-905C-D32C23BD37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8A923C09-5CA3-4BDF-8039-20D47571E2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E8B29BBE-2193-443A-A234-492826E28C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C1672EE4-6AB5-405C-A9A5-66FA60F8DB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C25C2365-D590-479F-8ADE-8AFC9587A5F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DC936A84-DB31-4AAC-9A5B-424B5A4B54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192C03A2-D3F0-4AFE-85B5-ED10EEC2DF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6C9DA68E-B4A4-4000-85D9-A1EEF0093C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B0BFA765-2AB2-4EF5-ADCE-64452589E5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8" name="テキスト ボックス 277">
          <a:extLst>
            <a:ext uri="{FF2B5EF4-FFF2-40B4-BE49-F238E27FC236}">
              <a16:creationId xmlns:a16="http://schemas.microsoft.com/office/drawing/2014/main" id="{43556A7E-6A4A-40F1-886E-E169D7206EB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9" name="直線コネクタ 278">
          <a:extLst>
            <a:ext uri="{FF2B5EF4-FFF2-40B4-BE49-F238E27FC236}">
              <a16:creationId xmlns:a16="http://schemas.microsoft.com/office/drawing/2014/main" id="{6D933285-A700-45B3-A52A-E3F76881DE5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0" name="テキスト ボックス 279">
          <a:extLst>
            <a:ext uri="{FF2B5EF4-FFF2-40B4-BE49-F238E27FC236}">
              <a16:creationId xmlns:a16="http://schemas.microsoft.com/office/drawing/2014/main" id="{5452920A-2B79-48BC-85D6-EDFA55145E3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1" name="直線コネクタ 280">
          <a:extLst>
            <a:ext uri="{FF2B5EF4-FFF2-40B4-BE49-F238E27FC236}">
              <a16:creationId xmlns:a16="http://schemas.microsoft.com/office/drawing/2014/main" id="{84A2042D-BF4C-469B-B9DA-479BD64C34C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2" name="テキスト ボックス 281">
          <a:extLst>
            <a:ext uri="{FF2B5EF4-FFF2-40B4-BE49-F238E27FC236}">
              <a16:creationId xmlns:a16="http://schemas.microsoft.com/office/drawing/2014/main" id="{06372991-1CE6-4BC7-9AA3-A47AE69DCF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3" name="直線コネクタ 282">
          <a:extLst>
            <a:ext uri="{FF2B5EF4-FFF2-40B4-BE49-F238E27FC236}">
              <a16:creationId xmlns:a16="http://schemas.microsoft.com/office/drawing/2014/main" id="{44EFE344-7DDC-472D-816C-ECF18ACDA5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4" name="テキスト ボックス 283">
          <a:extLst>
            <a:ext uri="{FF2B5EF4-FFF2-40B4-BE49-F238E27FC236}">
              <a16:creationId xmlns:a16="http://schemas.microsoft.com/office/drawing/2014/main" id="{CE322F75-D320-4EBF-BC88-454824FA3A0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5" name="直線コネクタ 284">
          <a:extLst>
            <a:ext uri="{FF2B5EF4-FFF2-40B4-BE49-F238E27FC236}">
              <a16:creationId xmlns:a16="http://schemas.microsoft.com/office/drawing/2014/main" id="{1AF111B7-F41C-4F82-B04A-D714765A0D7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6" name="テキスト ボックス 285">
          <a:extLst>
            <a:ext uri="{FF2B5EF4-FFF2-40B4-BE49-F238E27FC236}">
              <a16:creationId xmlns:a16="http://schemas.microsoft.com/office/drawing/2014/main" id="{AC9B4E36-70EB-4711-BF4B-F85086B875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7" name="直線コネクタ 286">
          <a:extLst>
            <a:ext uri="{FF2B5EF4-FFF2-40B4-BE49-F238E27FC236}">
              <a16:creationId xmlns:a16="http://schemas.microsoft.com/office/drawing/2014/main" id="{0FA2E73C-04E8-4099-AE5D-D18FFCF122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8" name="テキスト ボックス 287">
          <a:extLst>
            <a:ext uri="{FF2B5EF4-FFF2-40B4-BE49-F238E27FC236}">
              <a16:creationId xmlns:a16="http://schemas.microsoft.com/office/drawing/2014/main" id="{25592857-5959-44A9-98DA-7C37D1F90EC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a:extLst>
            <a:ext uri="{FF2B5EF4-FFF2-40B4-BE49-F238E27FC236}">
              <a16:creationId xmlns:a16="http://schemas.microsoft.com/office/drawing/2014/main" id="{5E5F3F37-7D28-468E-B06F-7ABEB822E3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0" name="テキスト ボックス 289">
          <a:extLst>
            <a:ext uri="{FF2B5EF4-FFF2-40B4-BE49-F238E27FC236}">
              <a16:creationId xmlns:a16="http://schemas.microsoft.com/office/drawing/2014/main" id="{D6BC39C6-E4F8-47FD-A12A-B797174543B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認定こども園・幼稚園・保育所】&#10;有形固定資産減価償却率グラフ枠">
          <a:extLst>
            <a:ext uri="{FF2B5EF4-FFF2-40B4-BE49-F238E27FC236}">
              <a16:creationId xmlns:a16="http://schemas.microsoft.com/office/drawing/2014/main" id="{54837CE0-9459-432C-A6F0-F1EC8B350E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92" name="直線コネクタ 291">
          <a:extLst>
            <a:ext uri="{FF2B5EF4-FFF2-40B4-BE49-F238E27FC236}">
              <a16:creationId xmlns:a16="http://schemas.microsoft.com/office/drawing/2014/main" id="{9A1D546A-CDCD-4A6F-AC16-4B355E6B1B1D}"/>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93" name="【認定こども園・幼稚園・保育所】&#10;有形固定資産減価償却率最小値テキスト">
          <a:extLst>
            <a:ext uri="{FF2B5EF4-FFF2-40B4-BE49-F238E27FC236}">
              <a16:creationId xmlns:a16="http://schemas.microsoft.com/office/drawing/2014/main" id="{E512CE96-DF8B-40D2-9FB4-9F55E5E67249}"/>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94" name="直線コネクタ 293">
          <a:extLst>
            <a:ext uri="{FF2B5EF4-FFF2-40B4-BE49-F238E27FC236}">
              <a16:creationId xmlns:a16="http://schemas.microsoft.com/office/drawing/2014/main" id="{7C68E2F9-A5FB-4F1F-8EC2-4AB2A44A1F6E}"/>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95" name="【認定こども園・幼稚園・保育所】&#10;有形固定資産減価償却率最大値テキスト">
          <a:extLst>
            <a:ext uri="{FF2B5EF4-FFF2-40B4-BE49-F238E27FC236}">
              <a16:creationId xmlns:a16="http://schemas.microsoft.com/office/drawing/2014/main" id="{1BC7F6CF-F462-4845-AB96-D051128B5D0D}"/>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96" name="直線コネクタ 295">
          <a:extLst>
            <a:ext uri="{FF2B5EF4-FFF2-40B4-BE49-F238E27FC236}">
              <a16:creationId xmlns:a16="http://schemas.microsoft.com/office/drawing/2014/main" id="{C16C16BF-6344-4DDF-8F3E-8F709C0D6EE5}"/>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97" name="【認定こども園・幼稚園・保育所】&#10;有形固定資産減価償却率平均値テキスト">
          <a:extLst>
            <a:ext uri="{FF2B5EF4-FFF2-40B4-BE49-F238E27FC236}">
              <a16:creationId xmlns:a16="http://schemas.microsoft.com/office/drawing/2014/main" id="{407B026D-A13F-48C6-90ED-F7DF367D11C0}"/>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98" name="フローチャート: 判断 297">
          <a:extLst>
            <a:ext uri="{FF2B5EF4-FFF2-40B4-BE49-F238E27FC236}">
              <a16:creationId xmlns:a16="http://schemas.microsoft.com/office/drawing/2014/main" id="{FC469A82-E802-40DF-9B40-17B75D8F6894}"/>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9" name="フローチャート: 判断 298">
          <a:extLst>
            <a:ext uri="{FF2B5EF4-FFF2-40B4-BE49-F238E27FC236}">
              <a16:creationId xmlns:a16="http://schemas.microsoft.com/office/drawing/2014/main" id="{317814B2-51FF-4732-9B28-92410FA5995D}"/>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00" name="フローチャート: 判断 299">
          <a:extLst>
            <a:ext uri="{FF2B5EF4-FFF2-40B4-BE49-F238E27FC236}">
              <a16:creationId xmlns:a16="http://schemas.microsoft.com/office/drawing/2014/main" id="{1EE45C23-FC36-4576-A36B-B5F2912F5634}"/>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01" name="フローチャート: 判断 300">
          <a:extLst>
            <a:ext uri="{FF2B5EF4-FFF2-40B4-BE49-F238E27FC236}">
              <a16:creationId xmlns:a16="http://schemas.microsoft.com/office/drawing/2014/main" id="{55A85E98-2872-4892-AAF6-950857AD02CB}"/>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13D5342E-5254-49AF-9E66-7ECD427FD3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89BD535F-B81F-4201-A37A-77303A7DB8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508FD775-2CAF-4628-86C5-74B0E332AF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2D7A5F39-5A28-4A34-8FB0-BB94EB95DE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5B660B7C-6EED-4F9B-B87E-4E1F4F8417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307" name="楕円 306">
          <a:extLst>
            <a:ext uri="{FF2B5EF4-FFF2-40B4-BE49-F238E27FC236}">
              <a16:creationId xmlns:a16="http://schemas.microsoft.com/office/drawing/2014/main" id="{103A5826-7E8B-414A-A044-3073F08C4660}"/>
            </a:ext>
          </a:extLst>
        </xdr:cNvPr>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100982</xdr:rowOff>
    </xdr:from>
    <xdr:ext cx="405111" cy="259045"/>
    <xdr:sp macro="" textlink="">
      <xdr:nvSpPr>
        <xdr:cNvPr id="308" name="【認定こども園・幼稚園・保育所】&#10;有形固定資産減価償却率該当値テキスト">
          <a:extLst>
            <a:ext uri="{FF2B5EF4-FFF2-40B4-BE49-F238E27FC236}">
              <a16:creationId xmlns:a16="http://schemas.microsoft.com/office/drawing/2014/main" id="{8A61776C-D309-4748-A3BA-708ADDABC6EA}"/>
            </a:ext>
          </a:extLst>
        </xdr:cNvPr>
        <xdr:cNvSpPr txBox="1"/>
      </xdr:nvSpPr>
      <xdr:spPr>
        <a:xfrm>
          <a:off x="163576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164465</xdr:rowOff>
    </xdr:from>
    <xdr:to>
      <xdr:col>81</xdr:col>
      <xdr:colOff>101600</xdr:colOff>
      <xdr:row>41</xdr:row>
      <xdr:rowOff>94615</xdr:rowOff>
    </xdr:to>
    <xdr:sp macro="" textlink="">
      <xdr:nvSpPr>
        <xdr:cNvPr id="309" name="楕円 308">
          <a:extLst>
            <a:ext uri="{FF2B5EF4-FFF2-40B4-BE49-F238E27FC236}">
              <a16:creationId xmlns:a16="http://schemas.microsoft.com/office/drawing/2014/main" id="{6918822D-D17E-4641-B077-C93019DB838D}"/>
            </a:ext>
          </a:extLst>
        </xdr:cNvPr>
        <xdr:cNvSpPr/>
      </xdr:nvSpPr>
      <xdr:spPr>
        <a:xfrm>
          <a:off x="15430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xdr:rowOff>
    </xdr:from>
    <xdr:to>
      <xdr:col>85</xdr:col>
      <xdr:colOff>127000</xdr:colOff>
      <xdr:row>41</xdr:row>
      <xdr:rowOff>43815</xdr:rowOff>
    </xdr:to>
    <xdr:cxnSp macro="">
      <xdr:nvCxnSpPr>
        <xdr:cNvPr id="310" name="直線コネクタ 309">
          <a:extLst>
            <a:ext uri="{FF2B5EF4-FFF2-40B4-BE49-F238E27FC236}">
              <a16:creationId xmlns:a16="http://schemas.microsoft.com/office/drawing/2014/main" id="{DBD75648-EA12-48C2-88D2-B019FE23D64F}"/>
            </a:ext>
          </a:extLst>
        </xdr:cNvPr>
        <xdr:cNvCxnSpPr/>
      </xdr:nvCxnSpPr>
      <xdr:spPr>
        <a:xfrm flipV="1">
          <a:off x="15481300" y="70313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311" name="楕円 310">
          <a:extLst>
            <a:ext uri="{FF2B5EF4-FFF2-40B4-BE49-F238E27FC236}">
              <a16:creationId xmlns:a16="http://schemas.microsoft.com/office/drawing/2014/main" id="{46DB49E0-56B4-4237-BCDB-7B81E7D4DB52}"/>
            </a:ext>
          </a:extLst>
        </xdr:cNvPr>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70485</xdr:rowOff>
    </xdr:from>
    <xdr:to>
      <xdr:col>81</xdr:col>
      <xdr:colOff>50800</xdr:colOff>
      <xdr:row>41</xdr:row>
      <xdr:rowOff>43815</xdr:rowOff>
    </xdr:to>
    <xdr:cxnSp macro="">
      <xdr:nvCxnSpPr>
        <xdr:cNvPr id="312" name="直線コネクタ 311">
          <a:extLst>
            <a:ext uri="{FF2B5EF4-FFF2-40B4-BE49-F238E27FC236}">
              <a16:creationId xmlns:a16="http://schemas.microsoft.com/office/drawing/2014/main" id="{CBB34E6C-E351-418A-899A-EB1B0C7F9E4D}"/>
            </a:ext>
          </a:extLst>
        </xdr:cNvPr>
        <xdr:cNvCxnSpPr/>
      </xdr:nvCxnSpPr>
      <xdr:spPr>
        <a:xfrm>
          <a:off x="14592300" y="692848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313" name="楕円 312">
          <a:extLst>
            <a:ext uri="{FF2B5EF4-FFF2-40B4-BE49-F238E27FC236}">
              <a16:creationId xmlns:a16="http://schemas.microsoft.com/office/drawing/2014/main" id="{643FB6EE-81B1-4304-BBC3-E07A0658B113}"/>
            </a:ext>
          </a:extLst>
        </xdr:cNvPr>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74295</xdr:rowOff>
    </xdr:to>
    <xdr:cxnSp macro="">
      <xdr:nvCxnSpPr>
        <xdr:cNvPr id="314" name="直線コネクタ 313">
          <a:extLst>
            <a:ext uri="{FF2B5EF4-FFF2-40B4-BE49-F238E27FC236}">
              <a16:creationId xmlns:a16="http://schemas.microsoft.com/office/drawing/2014/main" id="{1F63E8AA-7DF0-4A06-AB07-8A44800DD77F}"/>
            </a:ext>
          </a:extLst>
        </xdr:cNvPr>
        <xdr:cNvCxnSpPr/>
      </xdr:nvCxnSpPr>
      <xdr:spPr>
        <a:xfrm flipV="1">
          <a:off x="13703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15" name="n_1aveValue【認定こども園・幼稚園・保育所】&#10;有形固定資産減価償却率">
          <a:extLst>
            <a:ext uri="{FF2B5EF4-FFF2-40B4-BE49-F238E27FC236}">
              <a16:creationId xmlns:a16="http://schemas.microsoft.com/office/drawing/2014/main" id="{181D5F0F-2193-47AE-8939-13273F15164F}"/>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16" name="n_2aveValue【認定こども園・幼稚園・保育所】&#10;有形固定資産減価償却率">
          <a:extLst>
            <a:ext uri="{FF2B5EF4-FFF2-40B4-BE49-F238E27FC236}">
              <a16:creationId xmlns:a16="http://schemas.microsoft.com/office/drawing/2014/main" id="{211748A4-D390-4485-B9BD-749040EA284A}"/>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17" name="n_3aveValue【認定こども園・幼稚園・保育所】&#10;有形固定資産減価償却率">
          <a:extLst>
            <a:ext uri="{FF2B5EF4-FFF2-40B4-BE49-F238E27FC236}">
              <a16:creationId xmlns:a16="http://schemas.microsoft.com/office/drawing/2014/main" id="{BD38C9A0-C494-4631-B818-6C05843462A6}"/>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85742</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id="{834D7B57-4DC8-4AEA-9076-9427C01F305D}"/>
            </a:ext>
          </a:extLst>
        </xdr:cNvPr>
        <xdr:cNvSpPr txBox="1"/>
      </xdr:nvSpPr>
      <xdr:spPr>
        <a:xfrm>
          <a:off x="15266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319" name="n_2mainValue【認定こども園・幼稚園・保育所】&#10;有形固定資産減価償却率">
          <a:extLst>
            <a:ext uri="{FF2B5EF4-FFF2-40B4-BE49-F238E27FC236}">
              <a16:creationId xmlns:a16="http://schemas.microsoft.com/office/drawing/2014/main" id="{3D8D4393-D8BC-4534-A463-687238E1A49D}"/>
            </a:ext>
          </a:extLst>
        </xdr:cNvPr>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320" name="n_3mainValue【認定こども園・幼稚園・保育所】&#10;有形固定資産減価償却率">
          <a:extLst>
            <a:ext uri="{FF2B5EF4-FFF2-40B4-BE49-F238E27FC236}">
              <a16:creationId xmlns:a16="http://schemas.microsoft.com/office/drawing/2014/main" id="{C3F51722-2AC2-4B55-9BF0-29ED176562A6}"/>
            </a:ext>
          </a:extLst>
        </xdr:cNvPr>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02FD6860-CE53-48D6-B3BA-4090B7E26A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AD8D9636-F52B-4F9C-A732-C2E78E81BB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CFCD41CD-3BFC-4E10-8195-9834545111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A97FA07D-0683-44D9-860D-049A9F9644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2B66CC7E-7D5A-4372-A187-7D3603190D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5DD83D98-4C15-49CF-8A2F-70A4FE595B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C5942127-47AB-4B8F-8E20-98A51B579E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0B30FA15-8137-4F35-8B76-8C2B37B73D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8E4FB70D-B702-45B2-BF7D-D14DACC437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909CE7F0-8372-448C-8383-DE630853ED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1" name="直線コネクタ 330">
          <a:extLst>
            <a:ext uri="{FF2B5EF4-FFF2-40B4-BE49-F238E27FC236}">
              <a16:creationId xmlns:a16="http://schemas.microsoft.com/office/drawing/2014/main" id="{2F8C04A2-D3E0-4BBF-A4A7-C234077CEF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2" name="テキスト ボックス 331">
          <a:extLst>
            <a:ext uri="{FF2B5EF4-FFF2-40B4-BE49-F238E27FC236}">
              <a16:creationId xmlns:a16="http://schemas.microsoft.com/office/drawing/2014/main" id="{23FE7292-BC88-47D1-970F-49D4DF65628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3" name="直線コネクタ 332">
          <a:extLst>
            <a:ext uri="{FF2B5EF4-FFF2-40B4-BE49-F238E27FC236}">
              <a16:creationId xmlns:a16="http://schemas.microsoft.com/office/drawing/2014/main" id="{75EEB4B2-0F6B-47B1-9D33-7D30E342E7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4" name="テキスト ボックス 333">
          <a:extLst>
            <a:ext uri="{FF2B5EF4-FFF2-40B4-BE49-F238E27FC236}">
              <a16:creationId xmlns:a16="http://schemas.microsoft.com/office/drawing/2014/main" id="{B3498199-C2C6-419D-8F74-A90F2B8FC97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5" name="直線コネクタ 334">
          <a:extLst>
            <a:ext uri="{FF2B5EF4-FFF2-40B4-BE49-F238E27FC236}">
              <a16:creationId xmlns:a16="http://schemas.microsoft.com/office/drawing/2014/main" id="{1D1B40C7-BBA8-4C9D-81CE-41D0330545B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6" name="テキスト ボックス 335">
          <a:extLst>
            <a:ext uri="{FF2B5EF4-FFF2-40B4-BE49-F238E27FC236}">
              <a16:creationId xmlns:a16="http://schemas.microsoft.com/office/drawing/2014/main" id="{3BC38735-076A-41A3-BB57-435A12AC400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7" name="直線コネクタ 336">
          <a:extLst>
            <a:ext uri="{FF2B5EF4-FFF2-40B4-BE49-F238E27FC236}">
              <a16:creationId xmlns:a16="http://schemas.microsoft.com/office/drawing/2014/main" id="{FD013548-B704-48C2-968A-62A22EAAB58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8" name="テキスト ボックス 337">
          <a:extLst>
            <a:ext uri="{FF2B5EF4-FFF2-40B4-BE49-F238E27FC236}">
              <a16:creationId xmlns:a16="http://schemas.microsoft.com/office/drawing/2014/main" id="{C67A17FE-A802-46C0-AC1F-70251228DD7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9F3BC561-3B50-4A11-AD2D-54FB417464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10F2E686-307C-4892-BA26-8A6C4D7B007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3E1CD8C8-8794-4D28-8969-E120A7EBEF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42" name="直線コネクタ 341">
          <a:extLst>
            <a:ext uri="{FF2B5EF4-FFF2-40B4-BE49-F238E27FC236}">
              <a16:creationId xmlns:a16="http://schemas.microsoft.com/office/drawing/2014/main" id="{EA67B0AA-5C0C-4FFC-BDBC-9A746A620C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A80A0DEB-813F-44A2-9544-9B839F2E479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44" name="直線コネクタ 343">
          <a:extLst>
            <a:ext uri="{FF2B5EF4-FFF2-40B4-BE49-F238E27FC236}">
              <a16:creationId xmlns:a16="http://schemas.microsoft.com/office/drawing/2014/main" id="{56EB6B6B-5A19-4B15-A944-518377AB77E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F77200C6-902C-4451-A3F6-1F9452070254}"/>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46" name="直線コネクタ 345">
          <a:extLst>
            <a:ext uri="{FF2B5EF4-FFF2-40B4-BE49-F238E27FC236}">
              <a16:creationId xmlns:a16="http://schemas.microsoft.com/office/drawing/2014/main" id="{E75951C3-EE7E-4C95-B09B-91A3529EE3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FB9D7D2A-3D0A-4793-A559-34A35A059433}"/>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48" name="フローチャート: 判断 347">
          <a:extLst>
            <a:ext uri="{FF2B5EF4-FFF2-40B4-BE49-F238E27FC236}">
              <a16:creationId xmlns:a16="http://schemas.microsoft.com/office/drawing/2014/main" id="{7C4121E4-B191-4FC0-A1FB-3F3E3D22DFBB}"/>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49" name="フローチャート: 判断 348">
          <a:extLst>
            <a:ext uri="{FF2B5EF4-FFF2-40B4-BE49-F238E27FC236}">
              <a16:creationId xmlns:a16="http://schemas.microsoft.com/office/drawing/2014/main" id="{1010D9D9-8200-416F-9B82-950AB7CA1098}"/>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50" name="フローチャート: 判断 349">
          <a:extLst>
            <a:ext uri="{FF2B5EF4-FFF2-40B4-BE49-F238E27FC236}">
              <a16:creationId xmlns:a16="http://schemas.microsoft.com/office/drawing/2014/main" id="{4A93C297-87D0-4804-AFB9-B6BEC768D152}"/>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51" name="フローチャート: 判断 350">
          <a:extLst>
            <a:ext uri="{FF2B5EF4-FFF2-40B4-BE49-F238E27FC236}">
              <a16:creationId xmlns:a16="http://schemas.microsoft.com/office/drawing/2014/main" id="{6A22E0AC-DFD3-4ADF-AFFA-FACA2C3F3978}"/>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C11751E-2735-4183-BD1E-37E6BBD91D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FFF1CFA-F00A-47A8-9DE7-C595EECEDF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8B8065-1779-4283-921E-5D899AF5D4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3386A949-A564-43B0-A45E-1A8159F4B2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2768767-6D96-455A-9C3F-6F7FF77E23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357" name="楕円 356">
          <a:extLst>
            <a:ext uri="{FF2B5EF4-FFF2-40B4-BE49-F238E27FC236}">
              <a16:creationId xmlns:a16="http://schemas.microsoft.com/office/drawing/2014/main" id="{2EF5093F-8628-40E8-A4DC-7CB50859FF83}"/>
            </a:ext>
          </a:extLst>
        </xdr:cNvPr>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358" name="【認定こども園・幼稚園・保育所】&#10;一人当たり面積該当値テキスト">
          <a:extLst>
            <a:ext uri="{FF2B5EF4-FFF2-40B4-BE49-F238E27FC236}">
              <a16:creationId xmlns:a16="http://schemas.microsoft.com/office/drawing/2014/main" id="{7FF8E5A7-55CD-4D22-8717-4A820DBA27F4}"/>
            </a:ext>
          </a:extLst>
        </xdr:cNvPr>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112268</xdr:rowOff>
    </xdr:from>
    <xdr:to>
      <xdr:col>112</xdr:col>
      <xdr:colOff>38100</xdr:colOff>
      <xdr:row>41</xdr:row>
      <xdr:rowOff>42418</xdr:rowOff>
    </xdr:to>
    <xdr:sp macro="" textlink="">
      <xdr:nvSpPr>
        <xdr:cNvPr id="359" name="楕円 358">
          <a:extLst>
            <a:ext uri="{FF2B5EF4-FFF2-40B4-BE49-F238E27FC236}">
              <a16:creationId xmlns:a16="http://schemas.microsoft.com/office/drawing/2014/main" id="{DDC450A6-FE5D-42FF-8809-7FC8C225F50D}"/>
            </a:ext>
          </a:extLst>
        </xdr:cNvPr>
        <xdr:cNvSpPr/>
      </xdr:nvSpPr>
      <xdr:spPr>
        <a:xfrm>
          <a:off x="21272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163068</xdr:rowOff>
    </xdr:to>
    <xdr:cxnSp macro="">
      <xdr:nvCxnSpPr>
        <xdr:cNvPr id="360" name="直線コネクタ 359">
          <a:extLst>
            <a:ext uri="{FF2B5EF4-FFF2-40B4-BE49-F238E27FC236}">
              <a16:creationId xmlns:a16="http://schemas.microsoft.com/office/drawing/2014/main" id="{D9A00554-53B8-47E0-99B2-22C59C4F143F}"/>
            </a:ext>
          </a:extLst>
        </xdr:cNvPr>
        <xdr:cNvCxnSpPr/>
      </xdr:nvCxnSpPr>
      <xdr:spPr>
        <a:xfrm>
          <a:off x="21323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61" name="楕円 360">
          <a:extLst>
            <a:ext uri="{FF2B5EF4-FFF2-40B4-BE49-F238E27FC236}">
              <a16:creationId xmlns:a16="http://schemas.microsoft.com/office/drawing/2014/main" id="{3BE0801C-EC2A-4851-BF1A-6735E7957A4D}"/>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163068</xdr:rowOff>
    </xdr:to>
    <xdr:cxnSp macro="">
      <xdr:nvCxnSpPr>
        <xdr:cNvPr id="362" name="直線コネクタ 361">
          <a:extLst>
            <a:ext uri="{FF2B5EF4-FFF2-40B4-BE49-F238E27FC236}">
              <a16:creationId xmlns:a16="http://schemas.microsoft.com/office/drawing/2014/main" id="{2B6ACC4C-7F03-4F2B-82F3-ADE462936B7B}"/>
            </a:ext>
          </a:extLst>
        </xdr:cNvPr>
        <xdr:cNvCxnSpPr/>
      </xdr:nvCxnSpPr>
      <xdr:spPr>
        <a:xfrm>
          <a:off x="20434300" y="6993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57404</xdr:rowOff>
    </xdr:from>
    <xdr:to>
      <xdr:col>102</xdr:col>
      <xdr:colOff>165100</xdr:colOff>
      <xdr:row>40</xdr:row>
      <xdr:rowOff>159004</xdr:rowOff>
    </xdr:to>
    <xdr:sp macro="" textlink="">
      <xdr:nvSpPr>
        <xdr:cNvPr id="363" name="楕円 362">
          <a:extLst>
            <a:ext uri="{FF2B5EF4-FFF2-40B4-BE49-F238E27FC236}">
              <a16:creationId xmlns:a16="http://schemas.microsoft.com/office/drawing/2014/main" id="{8AED1081-1AFD-4292-A16B-9408997976CB}"/>
            </a:ext>
          </a:extLst>
        </xdr:cNvPr>
        <xdr:cNvSpPr/>
      </xdr:nvSpPr>
      <xdr:spPr>
        <a:xfrm>
          <a:off x="19494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108204</xdr:rowOff>
    </xdr:from>
    <xdr:to>
      <xdr:col>107</xdr:col>
      <xdr:colOff>50800</xdr:colOff>
      <xdr:row>40</xdr:row>
      <xdr:rowOff>135636</xdr:rowOff>
    </xdr:to>
    <xdr:cxnSp macro="">
      <xdr:nvCxnSpPr>
        <xdr:cNvPr id="364" name="直線コネクタ 363">
          <a:extLst>
            <a:ext uri="{FF2B5EF4-FFF2-40B4-BE49-F238E27FC236}">
              <a16:creationId xmlns:a16="http://schemas.microsoft.com/office/drawing/2014/main" id="{8078A2C7-106F-40B4-BA91-878C9D3B2EE5}"/>
            </a:ext>
          </a:extLst>
        </xdr:cNvPr>
        <xdr:cNvCxnSpPr/>
      </xdr:nvCxnSpPr>
      <xdr:spPr>
        <a:xfrm>
          <a:off x="19545300" y="6966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id="{E00F6C99-42D1-45A2-8D70-0659CE76F8D7}"/>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66" name="n_2aveValue【認定こども園・幼稚園・保育所】&#10;一人当たり面積">
          <a:extLst>
            <a:ext uri="{FF2B5EF4-FFF2-40B4-BE49-F238E27FC236}">
              <a16:creationId xmlns:a16="http://schemas.microsoft.com/office/drawing/2014/main" id="{0BDD9F2D-9DAB-4A7C-9361-A84FF35D0295}"/>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67" name="n_3aveValue【認定こども園・幼稚園・保育所】&#10;一人当たり面積">
          <a:extLst>
            <a:ext uri="{FF2B5EF4-FFF2-40B4-BE49-F238E27FC236}">
              <a16:creationId xmlns:a16="http://schemas.microsoft.com/office/drawing/2014/main" id="{FA4992DD-B700-4F23-BF65-8ECD4E24E76F}"/>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33545</xdr:rowOff>
    </xdr:from>
    <xdr:ext cx="469744" cy="259045"/>
    <xdr:sp macro="" textlink="">
      <xdr:nvSpPr>
        <xdr:cNvPr id="368" name="n_1mainValue【認定こども園・幼稚園・保育所】&#10;一人当たり面積">
          <a:extLst>
            <a:ext uri="{FF2B5EF4-FFF2-40B4-BE49-F238E27FC236}">
              <a16:creationId xmlns:a16="http://schemas.microsoft.com/office/drawing/2014/main" id="{2E46C7B6-2C8E-43F8-A5D8-B549E3A36DDA}"/>
            </a:ext>
          </a:extLst>
        </xdr:cNvPr>
        <xdr:cNvSpPr txBox="1"/>
      </xdr:nvSpPr>
      <xdr:spPr>
        <a:xfrm>
          <a:off x="21075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369" name="n_2mainValue【認定こども園・幼稚園・保育所】&#10;一人当たり面積">
          <a:extLst>
            <a:ext uri="{FF2B5EF4-FFF2-40B4-BE49-F238E27FC236}">
              <a16:creationId xmlns:a16="http://schemas.microsoft.com/office/drawing/2014/main" id="{228F97A6-0450-4CF1-A6EA-519791D8178A}"/>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150131</xdr:rowOff>
    </xdr:from>
    <xdr:ext cx="469744" cy="259045"/>
    <xdr:sp macro="" textlink="">
      <xdr:nvSpPr>
        <xdr:cNvPr id="370" name="n_3mainValue【認定こども園・幼稚園・保育所】&#10;一人当たり面積">
          <a:extLst>
            <a:ext uri="{FF2B5EF4-FFF2-40B4-BE49-F238E27FC236}">
              <a16:creationId xmlns:a16="http://schemas.microsoft.com/office/drawing/2014/main" id="{C72B386E-41E7-4741-92BC-4288BADFB865}"/>
            </a:ext>
          </a:extLst>
        </xdr:cNvPr>
        <xdr:cNvSpPr txBox="1"/>
      </xdr:nvSpPr>
      <xdr:spPr>
        <a:xfrm>
          <a:off x="19310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F8775F41-32BC-4010-92C4-3B6E2096CA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888A722C-9120-443A-874A-D29439895D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A67BCD1A-33EA-4924-85D4-62EB304066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0316FF47-BF89-430F-BDA3-4D13C70F32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A614BD57-11C2-4744-AB36-A7EB9FBD51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5C708B73-6D81-4874-806D-9A64BE7322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D47A2F8B-BBFD-40D4-881F-0399D63F05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62D601BB-8E73-41E3-B672-E11C8F6929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C76659C1-BCFE-4FB0-B5B8-3C93C27BA7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84EC1E30-35B4-4329-B6C0-DC2EBBEBB1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a:extLst>
            <a:ext uri="{FF2B5EF4-FFF2-40B4-BE49-F238E27FC236}">
              <a16:creationId xmlns:a16="http://schemas.microsoft.com/office/drawing/2014/main" id="{D7720F35-A988-40A3-827F-C4C02A29F21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a:extLst>
            <a:ext uri="{FF2B5EF4-FFF2-40B4-BE49-F238E27FC236}">
              <a16:creationId xmlns:a16="http://schemas.microsoft.com/office/drawing/2014/main" id="{2C449EC2-3C6E-46C8-9D40-FA9491246A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a:extLst>
            <a:ext uri="{FF2B5EF4-FFF2-40B4-BE49-F238E27FC236}">
              <a16:creationId xmlns:a16="http://schemas.microsoft.com/office/drawing/2014/main" id="{DE6DE07D-6D68-494F-9472-46A38742DCE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a:extLst>
            <a:ext uri="{FF2B5EF4-FFF2-40B4-BE49-F238E27FC236}">
              <a16:creationId xmlns:a16="http://schemas.microsoft.com/office/drawing/2014/main" id="{922DB868-11C9-47E0-B663-372C2505654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a:extLst>
            <a:ext uri="{FF2B5EF4-FFF2-40B4-BE49-F238E27FC236}">
              <a16:creationId xmlns:a16="http://schemas.microsoft.com/office/drawing/2014/main" id="{393CD95F-8B2C-4C3D-A69A-687530555E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a:extLst>
            <a:ext uri="{FF2B5EF4-FFF2-40B4-BE49-F238E27FC236}">
              <a16:creationId xmlns:a16="http://schemas.microsoft.com/office/drawing/2014/main" id="{5017033B-326C-4C27-BDF8-57460631B8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a:extLst>
            <a:ext uri="{FF2B5EF4-FFF2-40B4-BE49-F238E27FC236}">
              <a16:creationId xmlns:a16="http://schemas.microsoft.com/office/drawing/2014/main" id="{526F9186-8803-4D6A-BC5D-684C9D84818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a:extLst>
            <a:ext uri="{FF2B5EF4-FFF2-40B4-BE49-F238E27FC236}">
              <a16:creationId xmlns:a16="http://schemas.microsoft.com/office/drawing/2014/main" id="{4480A258-4B2B-44CA-8590-3BEA0FFBF6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a:extLst>
            <a:ext uri="{FF2B5EF4-FFF2-40B4-BE49-F238E27FC236}">
              <a16:creationId xmlns:a16="http://schemas.microsoft.com/office/drawing/2014/main" id="{30E37246-4682-4767-B964-1004A3F8AF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a:extLst>
            <a:ext uri="{FF2B5EF4-FFF2-40B4-BE49-F238E27FC236}">
              <a16:creationId xmlns:a16="http://schemas.microsoft.com/office/drawing/2014/main" id="{884A504F-0E18-4565-A8C3-6D08AD3188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a:extLst>
            <a:ext uri="{FF2B5EF4-FFF2-40B4-BE49-F238E27FC236}">
              <a16:creationId xmlns:a16="http://schemas.microsoft.com/office/drawing/2014/main" id="{EC89621B-240A-48B5-AEC9-9AB45797C7B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F4CDB831-7D37-42BB-BABA-B7FC13EE1F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7CC0BAB2-88AB-4AE2-B40E-505BE587AD9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a:extLst>
            <a:ext uri="{FF2B5EF4-FFF2-40B4-BE49-F238E27FC236}">
              <a16:creationId xmlns:a16="http://schemas.microsoft.com/office/drawing/2014/main" id="{36FE5335-B6F0-4417-9702-9446D111F1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95" name="直線コネクタ 394">
          <a:extLst>
            <a:ext uri="{FF2B5EF4-FFF2-40B4-BE49-F238E27FC236}">
              <a16:creationId xmlns:a16="http://schemas.microsoft.com/office/drawing/2014/main" id="{E00DDB4B-65BD-4D3F-AD5B-EF90E0BAE1B9}"/>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96" name="【学校施設】&#10;有形固定資産減価償却率最小値テキスト">
          <a:extLst>
            <a:ext uri="{FF2B5EF4-FFF2-40B4-BE49-F238E27FC236}">
              <a16:creationId xmlns:a16="http://schemas.microsoft.com/office/drawing/2014/main" id="{B203DB72-7456-4DC4-9C3E-B26FB9AEE636}"/>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97" name="直線コネクタ 396">
          <a:extLst>
            <a:ext uri="{FF2B5EF4-FFF2-40B4-BE49-F238E27FC236}">
              <a16:creationId xmlns:a16="http://schemas.microsoft.com/office/drawing/2014/main" id="{9C51476A-16EB-4621-AF74-91179FAFBA4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a:extLst>
            <a:ext uri="{FF2B5EF4-FFF2-40B4-BE49-F238E27FC236}">
              <a16:creationId xmlns:a16="http://schemas.microsoft.com/office/drawing/2014/main" id="{F12C45C2-9AF8-4A21-A3E0-8E6CD22B8FBC}"/>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a:extLst>
            <a:ext uri="{FF2B5EF4-FFF2-40B4-BE49-F238E27FC236}">
              <a16:creationId xmlns:a16="http://schemas.microsoft.com/office/drawing/2014/main" id="{6BEE1536-D930-41A1-BAFC-C732597F1495}"/>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00" name="【学校施設】&#10;有形固定資産減価償却率平均値テキスト">
          <a:extLst>
            <a:ext uri="{FF2B5EF4-FFF2-40B4-BE49-F238E27FC236}">
              <a16:creationId xmlns:a16="http://schemas.microsoft.com/office/drawing/2014/main" id="{9EADA608-5D31-4104-A06E-8E80D88B375C}"/>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01" name="フローチャート: 判断 400">
          <a:extLst>
            <a:ext uri="{FF2B5EF4-FFF2-40B4-BE49-F238E27FC236}">
              <a16:creationId xmlns:a16="http://schemas.microsoft.com/office/drawing/2014/main" id="{231F413A-6C91-4DB6-8F54-F2A462515964}"/>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02" name="フローチャート: 判断 401">
          <a:extLst>
            <a:ext uri="{FF2B5EF4-FFF2-40B4-BE49-F238E27FC236}">
              <a16:creationId xmlns:a16="http://schemas.microsoft.com/office/drawing/2014/main" id="{87216CFC-E15D-4DB9-9963-D43E8C5473E3}"/>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03" name="フローチャート: 判断 402">
          <a:extLst>
            <a:ext uri="{FF2B5EF4-FFF2-40B4-BE49-F238E27FC236}">
              <a16:creationId xmlns:a16="http://schemas.microsoft.com/office/drawing/2014/main" id="{669F38BD-8F26-431A-96E6-E50D2FCAC0DC}"/>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04" name="フローチャート: 判断 403">
          <a:extLst>
            <a:ext uri="{FF2B5EF4-FFF2-40B4-BE49-F238E27FC236}">
              <a16:creationId xmlns:a16="http://schemas.microsoft.com/office/drawing/2014/main" id="{AA4BDB9A-70E3-4652-B05D-EBCE4C6C467C}"/>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D3AE2F3-3A1D-4F59-BE0E-812B466834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AAA41F93-EC79-4B75-B731-C5E81F235C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AE27BAC2-CAB5-4067-99C2-D4E485A20A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BDF887E1-5203-4EE7-9DA0-3F9A7132CEB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A72567F4-8C25-4FB1-90FC-BF690158FF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410" name="楕円 409">
          <a:extLst>
            <a:ext uri="{FF2B5EF4-FFF2-40B4-BE49-F238E27FC236}">
              <a16:creationId xmlns:a16="http://schemas.microsoft.com/office/drawing/2014/main" id="{AE75E49B-976C-4382-8AF2-6B6DF8EA642D}"/>
            </a:ext>
          </a:extLst>
        </xdr:cNvPr>
        <xdr:cNvSpPr/>
      </xdr:nvSpPr>
      <xdr:spPr>
        <a:xfrm>
          <a:off x="16268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411" name="【学校施設】&#10;有形固定資産減価償却率該当値テキスト">
          <a:extLst>
            <a:ext uri="{FF2B5EF4-FFF2-40B4-BE49-F238E27FC236}">
              <a16:creationId xmlns:a16="http://schemas.microsoft.com/office/drawing/2014/main" id="{3B0CCBA2-14EB-4FB1-9B72-A49BCABFD3F7}"/>
            </a:ext>
          </a:extLst>
        </xdr:cNvPr>
        <xdr:cNvSpPr txBox="1"/>
      </xdr:nvSpPr>
      <xdr:spPr>
        <a:xfrm>
          <a:off x="16357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12" name="楕円 411">
          <a:extLst>
            <a:ext uri="{FF2B5EF4-FFF2-40B4-BE49-F238E27FC236}">
              <a16:creationId xmlns:a16="http://schemas.microsoft.com/office/drawing/2014/main" id="{928D64E4-E0F5-4857-AD77-8E17B4302C3C}"/>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49530</xdr:rowOff>
    </xdr:to>
    <xdr:cxnSp macro="">
      <xdr:nvCxnSpPr>
        <xdr:cNvPr id="413" name="直線コネクタ 412">
          <a:extLst>
            <a:ext uri="{FF2B5EF4-FFF2-40B4-BE49-F238E27FC236}">
              <a16:creationId xmlns:a16="http://schemas.microsoft.com/office/drawing/2014/main" id="{B73DBE09-1C0E-4C2D-A2C2-00D05DAF5CEA}"/>
            </a:ext>
          </a:extLst>
        </xdr:cNvPr>
        <xdr:cNvCxnSpPr/>
      </xdr:nvCxnSpPr>
      <xdr:spPr>
        <a:xfrm>
          <a:off x="15481300" y="10591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14" name="楕円 413">
          <a:extLst>
            <a:ext uri="{FF2B5EF4-FFF2-40B4-BE49-F238E27FC236}">
              <a16:creationId xmlns:a16="http://schemas.microsoft.com/office/drawing/2014/main" id="{B3516082-6B53-471B-BEB2-91CE155EB61A}"/>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133350</xdr:rowOff>
    </xdr:to>
    <xdr:cxnSp macro="">
      <xdr:nvCxnSpPr>
        <xdr:cNvPr id="415" name="直線コネクタ 414">
          <a:extLst>
            <a:ext uri="{FF2B5EF4-FFF2-40B4-BE49-F238E27FC236}">
              <a16:creationId xmlns:a16="http://schemas.microsoft.com/office/drawing/2014/main" id="{222D3DB8-D538-4485-A269-F292E77E7C98}"/>
            </a:ext>
          </a:extLst>
        </xdr:cNvPr>
        <xdr:cNvCxnSpPr/>
      </xdr:nvCxnSpPr>
      <xdr:spPr>
        <a:xfrm>
          <a:off x="14592300" y="1051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416" name="楕円 415">
          <a:extLst>
            <a:ext uri="{FF2B5EF4-FFF2-40B4-BE49-F238E27FC236}">
              <a16:creationId xmlns:a16="http://schemas.microsoft.com/office/drawing/2014/main" id="{195BE119-BEDD-4890-BADB-1137DCF7B0BD}"/>
            </a:ext>
          </a:extLst>
        </xdr:cNvPr>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57150</xdr:rowOff>
    </xdr:to>
    <xdr:cxnSp macro="">
      <xdr:nvCxnSpPr>
        <xdr:cNvPr id="417" name="直線コネクタ 416">
          <a:extLst>
            <a:ext uri="{FF2B5EF4-FFF2-40B4-BE49-F238E27FC236}">
              <a16:creationId xmlns:a16="http://schemas.microsoft.com/office/drawing/2014/main" id="{660164D8-49E2-47FB-8A1A-0578C9E2718E}"/>
            </a:ext>
          </a:extLst>
        </xdr:cNvPr>
        <xdr:cNvCxnSpPr/>
      </xdr:nvCxnSpPr>
      <xdr:spPr>
        <a:xfrm>
          <a:off x="13703300" y="10454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18" name="n_1aveValue【学校施設】&#10;有形固定資産減価償却率">
          <a:extLst>
            <a:ext uri="{FF2B5EF4-FFF2-40B4-BE49-F238E27FC236}">
              <a16:creationId xmlns:a16="http://schemas.microsoft.com/office/drawing/2014/main" id="{15934A73-D5A2-458C-BD9D-EE70D789E30B}"/>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19" name="n_2aveValue【学校施設】&#10;有形固定資産減価償却率">
          <a:extLst>
            <a:ext uri="{FF2B5EF4-FFF2-40B4-BE49-F238E27FC236}">
              <a16:creationId xmlns:a16="http://schemas.microsoft.com/office/drawing/2014/main" id="{E0517371-3428-4DCA-B0E9-0DFD93BDBF74}"/>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20" name="n_3aveValue【学校施設】&#10;有形固定資産減価償却率">
          <a:extLst>
            <a:ext uri="{FF2B5EF4-FFF2-40B4-BE49-F238E27FC236}">
              <a16:creationId xmlns:a16="http://schemas.microsoft.com/office/drawing/2014/main" id="{D29C8608-9F36-4DD7-A5DA-39A74F8E9DE4}"/>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21" name="n_1mainValue【学校施設】&#10;有形固定資産減価償却率">
          <a:extLst>
            <a:ext uri="{FF2B5EF4-FFF2-40B4-BE49-F238E27FC236}">
              <a16:creationId xmlns:a16="http://schemas.microsoft.com/office/drawing/2014/main" id="{E41B56FD-6195-4375-AE9B-E90D2D5218FF}"/>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22" name="n_2mainValue【学校施設】&#10;有形固定資産減価償却率">
          <a:extLst>
            <a:ext uri="{FF2B5EF4-FFF2-40B4-BE49-F238E27FC236}">
              <a16:creationId xmlns:a16="http://schemas.microsoft.com/office/drawing/2014/main" id="{3CD7FFB9-4FBB-40DD-A879-DE70444DC266}"/>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63517</xdr:rowOff>
    </xdr:from>
    <xdr:ext cx="405111" cy="259045"/>
    <xdr:sp macro="" textlink="">
      <xdr:nvSpPr>
        <xdr:cNvPr id="423" name="n_3mainValue【学校施設】&#10;有形固定資産減価償却率">
          <a:extLst>
            <a:ext uri="{FF2B5EF4-FFF2-40B4-BE49-F238E27FC236}">
              <a16:creationId xmlns:a16="http://schemas.microsoft.com/office/drawing/2014/main" id="{6CC5276F-C4FB-49EA-B43B-8FE92085CD15}"/>
            </a:ext>
          </a:extLst>
        </xdr:cNvPr>
        <xdr:cNvSpPr txBox="1"/>
      </xdr:nvSpPr>
      <xdr:spPr>
        <a:xfrm>
          <a:off x="13500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2F356E30-2C78-4A1A-8D69-528D5927A9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3459E56B-58ED-4506-8640-0E04533985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C85EFFC5-E5AD-411E-86A2-EB439DCC13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048CEEEB-0419-480A-A758-04BD1C2B09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C5DFD68B-A846-4E8C-B8E3-12AF6C33BD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6A454A14-FFA4-45ED-82F5-E35115FFEF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5C8CA18B-6E7D-4A77-9E3D-087738A2F6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55DE44AE-6A2A-4E29-B6F4-E3E4E38BFF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8BB4AA71-2820-4CC6-B5ED-C4EE08BB31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EEDA5B86-B659-4314-A73D-3513ABFCD1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a:extLst>
            <a:ext uri="{FF2B5EF4-FFF2-40B4-BE49-F238E27FC236}">
              <a16:creationId xmlns:a16="http://schemas.microsoft.com/office/drawing/2014/main" id="{8790A4DC-CCE0-4C4A-80A7-BEC32E172CB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a:extLst>
            <a:ext uri="{FF2B5EF4-FFF2-40B4-BE49-F238E27FC236}">
              <a16:creationId xmlns:a16="http://schemas.microsoft.com/office/drawing/2014/main" id="{ADBC2CBD-6246-4097-965C-30D3EBCA15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id="{C634D050-5A49-4538-9FA6-360970FF2F8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a:extLst>
            <a:ext uri="{FF2B5EF4-FFF2-40B4-BE49-F238E27FC236}">
              <a16:creationId xmlns:a16="http://schemas.microsoft.com/office/drawing/2014/main" id="{796D3911-364F-4134-9E70-980D4280F8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a:extLst>
            <a:ext uri="{FF2B5EF4-FFF2-40B4-BE49-F238E27FC236}">
              <a16:creationId xmlns:a16="http://schemas.microsoft.com/office/drawing/2014/main" id="{BC770310-1C97-4A24-992D-2EFBC77A3F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a:extLst>
            <a:ext uri="{FF2B5EF4-FFF2-40B4-BE49-F238E27FC236}">
              <a16:creationId xmlns:a16="http://schemas.microsoft.com/office/drawing/2014/main" id="{DB491C9F-E6BA-42B3-82B0-0E76253D9B5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a:extLst>
            <a:ext uri="{FF2B5EF4-FFF2-40B4-BE49-F238E27FC236}">
              <a16:creationId xmlns:a16="http://schemas.microsoft.com/office/drawing/2014/main" id="{87CFDC5D-A002-4322-AE1D-6408FAF05F9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a:extLst>
            <a:ext uri="{FF2B5EF4-FFF2-40B4-BE49-F238E27FC236}">
              <a16:creationId xmlns:a16="http://schemas.microsoft.com/office/drawing/2014/main" id="{DFA0F7DD-CD3E-46F7-A2C6-3C8808D9FC6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a:extLst>
            <a:ext uri="{FF2B5EF4-FFF2-40B4-BE49-F238E27FC236}">
              <a16:creationId xmlns:a16="http://schemas.microsoft.com/office/drawing/2014/main" id="{F7CB0D1A-3CF7-49F0-8153-D91950671D9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a:extLst>
            <a:ext uri="{FF2B5EF4-FFF2-40B4-BE49-F238E27FC236}">
              <a16:creationId xmlns:a16="http://schemas.microsoft.com/office/drawing/2014/main" id="{7C05B369-C203-495C-8CEA-AB9114E4AF4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a:extLst>
            <a:ext uri="{FF2B5EF4-FFF2-40B4-BE49-F238E27FC236}">
              <a16:creationId xmlns:a16="http://schemas.microsoft.com/office/drawing/2014/main" id="{BEFC2D3F-CA35-40D6-B6CF-647CD7C05D4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a:extLst>
            <a:ext uri="{FF2B5EF4-FFF2-40B4-BE49-F238E27FC236}">
              <a16:creationId xmlns:a16="http://schemas.microsoft.com/office/drawing/2014/main" id="{1D98CC0B-41B8-4E1D-809E-1990944F38D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a:extLst>
            <a:ext uri="{FF2B5EF4-FFF2-40B4-BE49-F238E27FC236}">
              <a16:creationId xmlns:a16="http://schemas.microsoft.com/office/drawing/2014/main" id="{9287406B-E6C0-4CE5-9C8F-B781F160F84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AAA90B9B-0A7A-46CD-9F7F-2718F3DD8F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ECDF5DFF-8D00-43FC-9EE0-C07EFACE1F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8C8ECB88-44DA-40EB-A8A1-A47354A378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0" name="直線コネクタ 449">
          <a:extLst>
            <a:ext uri="{FF2B5EF4-FFF2-40B4-BE49-F238E27FC236}">
              <a16:creationId xmlns:a16="http://schemas.microsoft.com/office/drawing/2014/main" id="{5DE4D4D5-3861-4491-A2B0-DB7C55886CA9}"/>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51" name="【学校施設】&#10;一人当たり面積最小値テキスト">
          <a:extLst>
            <a:ext uri="{FF2B5EF4-FFF2-40B4-BE49-F238E27FC236}">
              <a16:creationId xmlns:a16="http://schemas.microsoft.com/office/drawing/2014/main" id="{3849E68A-87AE-40E9-9ECB-48F2E7AE493C}"/>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52" name="直線コネクタ 451">
          <a:extLst>
            <a:ext uri="{FF2B5EF4-FFF2-40B4-BE49-F238E27FC236}">
              <a16:creationId xmlns:a16="http://schemas.microsoft.com/office/drawing/2014/main" id="{9B018A2E-ADBE-4D38-8860-5FAB73F3EBE3}"/>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53" name="【学校施設】&#10;一人当たり面積最大値テキスト">
          <a:extLst>
            <a:ext uri="{FF2B5EF4-FFF2-40B4-BE49-F238E27FC236}">
              <a16:creationId xmlns:a16="http://schemas.microsoft.com/office/drawing/2014/main" id="{56284BDE-875D-4B6A-8CF0-3E330C608637}"/>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54" name="直線コネクタ 453">
          <a:extLst>
            <a:ext uri="{FF2B5EF4-FFF2-40B4-BE49-F238E27FC236}">
              <a16:creationId xmlns:a16="http://schemas.microsoft.com/office/drawing/2014/main" id="{F05BA13F-E428-4790-945F-6CB907B041D8}"/>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55" name="【学校施設】&#10;一人当たり面積平均値テキスト">
          <a:extLst>
            <a:ext uri="{FF2B5EF4-FFF2-40B4-BE49-F238E27FC236}">
              <a16:creationId xmlns:a16="http://schemas.microsoft.com/office/drawing/2014/main" id="{0264BA62-69D5-4DBE-BEC0-7D2F0517EAB0}"/>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56" name="フローチャート: 判断 455">
          <a:extLst>
            <a:ext uri="{FF2B5EF4-FFF2-40B4-BE49-F238E27FC236}">
              <a16:creationId xmlns:a16="http://schemas.microsoft.com/office/drawing/2014/main" id="{8B60CBA3-E12A-4775-8DF5-657C8C16C916}"/>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57" name="フローチャート: 判断 456">
          <a:extLst>
            <a:ext uri="{FF2B5EF4-FFF2-40B4-BE49-F238E27FC236}">
              <a16:creationId xmlns:a16="http://schemas.microsoft.com/office/drawing/2014/main" id="{4F14D30D-26F8-4561-B9BB-256A46DCC3EB}"/>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58" name="フローチャート: 判断 457">
          <a:extLst>
            <a:ext uri="{FF2B5EF4-FFF2-40B4-BE49-F238E27FC236}">
              <a16:creationId xmlns:a16="http://schemas.microsoft.com/office/drawing/2014/main" id="{E78769AF-1FB2-4FA3-A885-700A8ACB43AE}"/>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459" name="フローチャート: 判断 458">
          <a:extLst>
            <a:ext uri="{FF2B5EF4-FFF2-40B4-BE49-F238E27FC236}">
              <a16:creationId xmlns:a16="http://schemas.microsoft.com/office/drawing/2014/main" id="{0CB2DC90-7416-4288-A5C3-70E67A5D4CB7}"/>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A7D616A-DCC4-4387-A1D4-F6F6C91611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8E7AE64D-5A43-4D24-B25D-EB2C5E2F17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8DA47C7D-D45A-4F12-9766-8C01367953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397CBFD1-F4A3-4766-862D-73941ACEB6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F7D031B-CD6E-448A-BB34-A44425AC64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144599</xdr:rowOff>
    </xdr:from>
    <xdr:to>
      <xdr:col>116</xdr:col>
      <xdr:colOff>114300</xdr:colOff>
      <xdr:row>64</xdr:row>
      <xdr:rowOff>74749</xdr:rowOff>
    </xdr:to>
    <xdr:sp macro="" textlink="">
      <xdr:nvSpPr>
        <xdr:cNvPr id="465" name="楕円 464">
          <a:extLst>
            <a:ext uri="{FF2B5EF4-FFF2-40B4-BE49-F238E27FC236}">
              <a16:creationId xmlns:a16="http://schemas.microsoft.com/office/drawing/2014/main" id="{84499988-83F4-4E44-B9E8-2AFCB942CF91}"/>
            </a:ext>
          </a:extLst>
        </xdr:cNvPr>
        <xdr:cNvSpPr/>
      </xdr:nvSpPr>
      <xdr:spPr>
        <a:xfrm>
          <a:off x="221107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59526</xdr:rowOff>
    </xdr:from>
    <xdr:ext cx="469744" cy="259045"/>
    <xdr:sp macro="" textlink="">
      <xdr:nvSpPr>
        <xdr:cNvPr id="466" name="【学校施設】&#10;一人当たり面積該当値テキスト">
          <a:extLst>
            <a:ext uri="{FF2B5EF4-FFF2-40B4-BE49-F238E27FC236}">
              <a16:creationId xmlns:a16="http://schemas.microsoft.com/office/drawing/2014/main" id="{FFBBB9C2-F910-4ABE-871B-CE0492A7A018}"/>
            </a:ext>
          </a:extLst>
        </xdr:cNvPr>
        <xdr:cNvSpPr txBox="1"/>
      </xdr:nvSpPr>
      <xdr:spPr>
        <a:xfrm>
          <a:off x="22199600" y="108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467" name="楕円 466">
          <a:extLst>
            <a:ext uri="{FF2B5EF4-FFF2-40B4-BE49-F238E27FC236}">
              <a16:creationId xmlns:a16="http://schemas.microsoft.com/office/drawing/2014/main" id="{E0921C2F-37A3-4A22-A210-89027C48754C}"/>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23949</xdr:rowOff>
    </xdr:to>
    <xdr:cxnSp macro="">
      <xdr:nvCxnSpPr>
        <xdr:cNvPr id="468" name="直線コネクタ 467">
          <a:extLst>
            <a:ext uri="{FF2B5EF4-FFF2-40B4-BE49-F238E27FC236}">
              <a16:creationId xmlns:a16="http://schemas.microsoft.com/office/drawing/2014/main" id="{F93A1706-DB04-484E-BE1C-61CF86FE4FDD}"/>
            </a:ext>
          </a:extLst>
        </xdr:cNvPr>
        <xdr:cNvCxnSpPr/>
      </xdr:nvCxnSpPr>
      <xdr:spPr>
        <a:xfrm>
          <a:off x="21323300" y="1098804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129359</xdr:rowOff>
    </xdr:from>
    <xdr:to>
      <xdr:col>107</xdr:col>
      <xdr:colOff>101600</xdr:colOff>
      <xdr:row>64</xdr:row>
      <xdr:rowOff>59509</xdr:rowOff>
    </xdr:to>
    <xdr:sp macro="" textlink="">
      <xdr:nvSpPr>
        <xdr:cNvPr id="469" name="楕円 468">
          <a:extLst>
            <a:ext uri="{FF2B5EF4-FFF2-40B4-BE49-F238E27FC236}">
              <a16:creationId xmlns:a16="http://schemas.microsoft.com/office/drawing/2014/main" id="{FDF3506D-DF00-417E-A2F9-5C76FF8CA004}"/>
            </a:ext>
          </a:extLst>
        </xdr:cNvPr>
        <xdr:cNvSpPr/>
      </xdr:nvSpPr>
      <xdr:spPr>
        <a:xfrm>
          <a:off x="20383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8709</xdr:rowOff>
    </xdr:from>
    <xdr:to>
      <xdr:col>111</xdr:col>
      <xdr:colOff>177800</xdr:colOff>
      <xdr:row>64</xdr:row>
      <xdr:rowOff>15240</xdr:rowOff>
    </xdr:to>
    <xdr:cxnSp macro="">
      <xdr:nvCxnSpPr>
        <xdr:cNvPr id="470" name="直線コネクタ 469">
          <a:extLst>
            <a:ext uri="{FF2B5EF4-FFF2-40B4-BE49-F238E27FC236}">
              <a16:creationId xmlns:a16="http://schemas.microsoft.com/office/drawing/2014/main" id="{EC0141AE-30F9-4370-B245-D2B8D96C8D89}"/>
            </a:ext>
          </a:extLst>
        </xdr:cNvPr>
        <xdr:cNvCxnSpPr/>
      </xdr:nvCxnSpPr>
      <xdr:spPr>
        <a:xfrm>
          <a:off x="20434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471" name="楕円 470">
          <a:extLst>
            <a:ext uri="{FF2B5EF4-FFF2-40B4-BE49-F238E27FC236}">
              <a16:creationId xmlns:a16="http://schemas.microsoft.com/office/drawing/2014/main" id="{6B7C2B69-B486-44F2-9971-11659C47DEC6}"/>
            </a:ext>
          </a:extLst>
        </xdr:cNvPr>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8709</xdr:rowOff>
    </xdr:to>
    <xdr:cxnSp macro="">
      <xdr:nvCxnSpPr>
        <xdr:cNvPr id="472" name="直線コネクタ 471">
          <a:extLst>
            <a:ext uri="{FF2B5EF4-FFF2-40B4-BE49-F238E27FC236}">
              <a16:creationId xmlns:a16="http://schemas.microsoft.com/office/drawing/2014/main" id="{CBB01ECA-B2F8-4A81-8692-0E1C425EA277}"/>
            </a:ext>
          </a:extLst>
        </xdr:cNvPr>
        <xdr:cNvCxnSpPr/>
      </xdr:nvCxnSpPr>
      <xdr:spPr>
        <a:xfrm>
          <a:off x="19545300" y="1097606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73" name="n_1aveValue【学校施設】&#10;一人当たり面積">
          <a:extLst>
            <a:ext uri="{FF2B5EF4-FFF2-40B4-BE49-F238E27FC236}">
              <a16:creationId xmlns:a16="http://schemas.microsoft.com/office/drawing/2014/main" id="{2E717BD2-2A1B-429C-B20A-E5CC05C3671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4" name="n_2aveValue【学校施設】&#10;一人当たり面積">
          <a:extLst>
            <a:ext uri="{FF2B5EF4-FFF2-40B4-BE49-F238E27FC236}">
              <a16:creationId xmlns:a16="http://schemas.microsoft.com/office/drawing/2014/main" id="{892DD6F0-E79E-455C-9BDD-D5429814CCEB}"/>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475" name="n_3aveValue【学校施設】&#10;一人当たり面積">
          <a:extLst>
            <a:ext uri="{FF2B5EF4-FFF2-40B4-BE49-F238E27FC236}">
              <a16:creationId xmlns:a16="http://schemas.microsoft.com/office/drawing/2014/main" id="{95D66B42-32A4-475D-AAE7-B0236182A43B}"/>
            </a:ext>
          </a:extLst>
        </xdr:cNvPr>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476" name="n_1mainValue【学校施設】&#10;一人当たり面積">
          <a:extLst>
            <a:ext uri="{FF2B5EF4-FFF2-40B4-BE49-F238E27FC236}">
              <a16:creationId xmlns:a16="http://schemas.microsoft.com/office/drawing/2014/main" id="{93CA271C-F17C-46E3-A8F2-422D8797B182}"/>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50636</xdr:rowOff>
    </xdr:from>
    <xdr:ext cx="469744" cy="259045"/>
    <xdr:sp macro="" textlink="">
      <xdr:nvSpPr>
        <xdr:cNvPr id="477" name="n_2mainValue【学校施設】&#10;一人当たり面積">
          <a:extLst>
            <a:ext uri="{FF2B5EF4-FFF2-40B4-BE49-F238E27FC236}">
              <a16:creationId xmlns:a16="http://schemas.microsoft.com/office/drawing/2014/main" id="{3F72DDBA-8F06-42E0-9FB5-0D5670000CDE}"/>
            </a:ext>
          </a:extLst>
        </xdr:cNvPr>
        <xdr:cNvSpPr txBox="1"/>
      </xdr:nvSpPr>
      <xdr:spPr>
        <a:xfrm>
          <a:off x="20199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478" name="n_3mainValue【学校施設】&#10;一人当たり面積">
          <a:extLst>
            <a:ext uri="{FF2B5EF4-FFF2-40B4-BE49-F238E27FC236}">
              <a16:creationId xmlns:a16="http://schemas.microsoft.com/office/drawing/2014/main" id="{798E3CA2-F8AC-4FA1-B563-62EA2EBB8528}"/>
            </a:ext>
          </a:extLst>
        </xdr:cNvPr>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a:extLst>
            <a:ext uri="{FF2B5EF4-FFF2-40B4-BE49-F238E27FC236}">
              <a16:creationId xmlns:a16="http://schemas.microsoft.com/office/drawing/2014/main" id="{88E6B50A-8512-4B05-9813-F0B1643150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a:extLst>
            <a:ext uri="{FF2B5EF4-FFF2-40B4-BE49-F238E27FC236}">
              <a16:creationId xmlns:a16="http://schemas.microsoft.com/office/drawing/2014/main" id="{4465155F-1413-409A-98F0-DE1CAECDF5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a:extLst>
            <a:ext uri="{FF2B5EF4-FFF2-40B4-BE49-F238E27FC236}">
              <a16:creationId xmlns:a16="http://schemas.microsoft.com/office/drawing/2014/main" id="{4C22F1B6-E14F-4AE4-A5B2-4AC6E4A97A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a:extLst>
            <a:ext uri="{FF2B5EF4-FFF2-40B4-BE49-F238E27FC236}">
              <a16:creationId xmlns:a16="http://schemas.microsoft.com/office/drawing/2014/main" id="{41D77A20-7923-4EAA-AE3E-CADFAF048E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a:extLst>
            <a:ext uri="{FF2B5EF4-FFF2-40B4-BE49-F238E27FC236}">
              <a16:creationId xmlns:a16="http://schemas.microsoft.com/office/drawing/2014/main" id="{202B3F41-F57B-4049-BD11-32EB796C18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a:extLst>
            <a:ext uri="{FF2B5EF4-FFF2-40B4-BE49-F238E27FC236}">
              <a16:creationId xmlns:a16="http://schemas.microsoft.com/office/drawing/2014/main" id="{4521CBA4-D2C6-433A-B0E8-C12C178F38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a:extLst>
            <a:ext uri="{FF2B5EF4-FFF2-40B4-BE49-F238E27FC236}">
              <a16:creationId xmlns:a16="http://schemas.microsoft.com/office/drawing/2014/main" id="{F455E0E6-B959-46BF-B478-D6CB4D9AB2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a:extLst>
            <a:ext uri="{FF2B5EF4-FFF2-40B4-BE49-F238E27FC236}">
              <a16:creationId xmlns:a16="http://schemas.microsoft.com/office/drawing/2014/main" id="{5C662166-E8F5-47D3-8FF1-DB014E88D5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a:extLst>
            <a:ext uri="{FF2B5EF4-FFF2-40B4-BE49-F238E27FC236}">
              <a16:creationId xmlns:a16="http://schemas.microsoft.com/office/drawing/2014/main" id="{0188DC0A-1DEB-4F49-A531-F1AD0856223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a:extLst>
            <a:ext uri="{FF2B5EF4-FFF2-40B4-BE49-F238E27FC236}">
              <a16:creationId xmlns:a16="http://schemas.microsoft.com/office/drawing/2014/main" id="{FE509245-7BE7-47B3-A90C-F49B908EDE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a:extLst>
            <a:ext uri="{FF2B5EF4-FFF2-40B4-BE49-F238E27FC236}">
              <a16:creationId xmlns:a16="http://schemas.microsoft.com/office/drawing/2014/main" id="{790FAE22-F911-4D8E-9A3C-761D3C5A2CC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0" name="テキスト ボックス 489">
          <a:extLst>
            <a:ext uri="{FF2B5EF4-FFF2-40B4-BE49-F238E27FC236}">
              <a16:creationId xmlns:a16="http://schemas.microsoft.com/office/drawing/2014/main" id="{BE94212B-338F-4C25-81A8-CBBB42955F9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a:extLst>
            <a:ext uri="{FF2B5EF4-FFF2-40B4-BE49-F238E27FC236}">
              <a16:creationId xmlns:a16="http://schemas.microsoft.com/office/drawing/2014/main" id="{05ADFF11-57E5-400D-B3A9-36D6CA454B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a:extLst>
            <a:ext uri="{FF2B5EF4-FFF2-40B4-BE49-F238E27FC236}">
              <a16:creationId xmlns:a16="http://schemas.microsoft.com/office/drawing/2014/main" id="{4C860E00-CD11-466A-898E-FB4333B81FB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a:extLst>
            <a:ext uri="{FF2B5EF4-FFF2-40B4-BE49-F238E27FC236}">
              <a16:creationId xmlns:a16="http://schemas.microsoft.com/office/drawing/2014/main" id="{E741C2C6-366C-49F2-9678-C829B6C820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a:extLst>
            <a:ext uri="{FF2B5EF4-FFF2-40B4-BE49-F238E27FC236}">
              <a16:creationId xmlns:a16="http://schemas.microsoft.com/office/drawing/2014/main" id="{3E9FC95A-6C52-4CFA-8BCC-06805FC673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a:extLst>
            <a:ext uri="{FF2B5EF4-FFF2-40B4-BE49-F238E27FC236}">
              <a16:creationId xmlns:a16="http://schemas.microsoft.com/office/drawing/2014/main" id="{0D3175B0-60E3-46D1-92C1-D9D2C34EB5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a:extLst>
            <a:ext uri="{FF2B5EF4-FFF2-40B4-BE49-F238E27FC236}">
              <a16:creationId xmlns:a16="http://schemas.microsoft.com/office/drawing/2014/main" id="{ECE50B26-43C6-4C81-9DD1-A7A2E3E59F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a:extLst>
            <a:ext uri="{FF2B5EF4-FFF2-40B4-BE49-F238E27FC236}">
              <a16:creationId xmlns:a16="http://schemas.microsoft.com/office/drawing/2014/main" id="{8934C379-EB61-41A2-95AD-8B87B46A85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a:extLst>
            <a:ext uri="{FF2B5EF4-FFF2-40B4-BE49-F238E27FC236}">
              <a16:creationId xmlns:a16="http://schemas.microsoft.com/office/drawing/2014/main" id="{D7B3A6B0-2E52-4EA3-A2D4-EBBB75B915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a:extLst>
            <a:ext uri="{FF2B5EF4-FFF2-40B4-BE49-F238E27FC236}">
              <a16:creationId xmlns:a16="http://schemas.microsoft.com/office/drawing/2014/main" id="{9FA0F454-497A-4C8C-8519-8A44E4B137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0" name="テキスト ボックス 499">
          <a:extLst>
            <a:ext uri="{FF2B5EF4-FFF2-40B4-BE49-F238E27FC236}">
              <a16:creationId xmlns:a16="http://schemas.microsoft.com/office/drawing/2014/main" id="{A51D3EA4-A1F0-4FA9-9B8C-11DCD700392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a:extLst>
            <a:ext uri="{FF2B5EF4-FFF2-40B4-BE49-F238E27FC236}">
              <a16:creationId xmlns:a16="http://schemas.microsoft.com/office/drawing/2014/main" id="{A948708E-4F0B-4C67-99E9-722646233A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88347A70-1A1F-4BD7-921E-25A14490113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児童館】&#10;有形固定資産減価償却率グラフ枠">
          <a:extLst>
            <a:ext uri="{FF2B5EF4-FFF2-40B4-BE49-F238E27FC236}">
              <a16:creationId xmlns:a16="http://schemas.microsoft.com/office/drawing/2014/main" id="{3138ABB2-DC1B-4F2B-B52C-C9ECBFB148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4" name="直線コネクタ 503">
          <a:extLst>
            <a:ext uri="{FF2B5EF4-FFF2-40B4-BE49-F238E27FC236}">
              <a16:creationId xmlns:a16="http://schemas.microsoft.com/office/drawing/2014/main" id="{2D64C624-4717-465F-91C7-C1001BB3E9D6}"/>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05" name="【児童館】&#10;有形固定資産減価償却率最小値テキスト">
          <a:extLst>
            <a:ext uri="{FF2B5EF4-FFF2-40B4-BE49-F238E27FC236}">
              <a16:creationId xmlns:a16="http://schemas.microsoft.com/office/drawing/2014/main" id="{1DE36688-2276-4738-AB75-FADD640F13DE}"/>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06" name="直線コネクタ 505">
          <a:extLst>
            <a:ext uri="{FF2B5EF4-FFF2-40B4-BE49-F238E27FC236}">
              <a16:creationId xmlns:a16="http://schemas.microsoft.com/office/drawing/2014/main" id="{884A72C5-6D6D-46D8-BA6C-8F297570F6F2}"/>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7" name="【児童館】&#10;有形固定資産減価償却率最大値テキスト">
          <a:extLst>
            <a:ext uri="{FF2B5EF4-FFF2-40B4-BE49-F238E27FC236}">
              <a16:creationId xmlns:a16="http://schemas.microsoft.com/office/drawing/2014/main" id="{5EA0D4F8-A92F-4416-9BA2-96F6EC3AAD2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8" name="直線コネクタ 507">
          <a:extLst>
            <a:ext uri="{FF2B5EF4-FFF2-40B4-BE49-F238E27FC236}">
              <a16:creationId xmlns:a16="http://schemas.microsoft.com/office/drawing/2014/main" id="{99A8A15D-084B-4929-9EEC-50E63B58172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09" name="【児童館】&#10;有形固定資産減価償却率平均値テキスト">
          <a:extLst>
            <a:ext uri="{FF2B5EF4-FFF2-40B4-BE49-F238E27FC236}">
              <a16:creationId xmlns:a16="http://schemas.microsoft.com/office/drawing/2014/main" id="{AC8F0BC2-30C9-404D-AF6A-35AE5F61461B}"/>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0" name="フローチャート: 判断 509">
          <a:extLst>
            <a:ext uri="{FF2B5EF4-FFF2-40B4-BE49-F238E27FC236}">
              <a16:creationId xmlns:a16="http://schemas.microsoft.com/office/drawing/2014/main" id="{941BC8B6-F6AB-4FCB-AC78-25666C1EC83E}"/>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1" name="フローチャート: 判断 510">
          <a:extLst>
            <a:ext uri="{FF2B5EF4-FFF2-40B4-BE49-F238E27FC236}">
              <a16:creationId xmlns:a16="http://schemas.microsoft.com/office/drawing/2014/main" id="{5CE0EDB4-03AC-4A67-ACA1-1D8229FBD913}"/>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2" name="フローチャート: 判断 511">
          <a:extLst>
            <a:ext uri="{FF2B5EF4-FFF2-40B4-BE49-F238E27FC236}">
              <a16:creationId xmlns:a16="http://schemas.microsoft.com/office/drawing/2014/main" id="{AD5B1E75-E348-4213-B60F-D1CBFD1F008E}"/>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13" name="フローチャート: 判断 512">
          <a:extLst>
            <a:ext uri="{FF2B5EF4-FFF2-40B4-BE49-F238E27FC236}">
              <a16:creationId xmlns:a16="http://schemas.microsoft.com/office/drawing/2014/main" id="{B0980F08-1B2A-4FBD-98AB-EFC75B642B69}"/>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3F2BCBC1-CE1D-4A1D-A980-3EB181766C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6C7BA295-20A5-4631-B40D-F877934D79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BFA61C40-34A0-4EED-A39F-3C4D6EA233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A69DE5A-A68E-4FB0-9757-881066130F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6F593219-27DF-495F-B358-F71CAB8C69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5262</xdr:rowOff>
    </xdr:from>
    <xdr:to>
      <xdr:col>85</xdr:col>
      <xdr:colOff>177800</xdr:colOff>
      <xdr:row>81</xdr:row>
      <xdr:rowOff>106862</xdr:rowOff>
    </xdr:to>
    <xdr:sp macro="" textlink="">
      <xdr:nvSpPr>
        <xdr:cNvPr id="519" name="楕円 518">
          <a:extLst>
            <a:ext uri="{FF2B5EF4-FFF2-40B4-BE49-F238E27FC236}">
              <a16:creationId xmlns:a16="http://schemas.microsoft.com/office/drawing/2014/main" id="{5085CC07-6514-459F-884E-7171142A43FC}"/>
            </a:ext>
          </a:extLst>
        </xdr:cNvPr>
        <xdr:cNvSpPr/>
      </xdr:nvSpPr>
      <xdr:spPr>
        <a:xfrm>
          <a:off x="16268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28139</xdr:rowOff>
    </xdr:from>
    <xdr:ext cx="405111" cy="259045"/>
    <xdr:sp macro="" textlink="">
      <xdr:nvSpPr>
        <xdr:cNvPr id="520" name="【児童館】&#10;有形固定資産減価償却率該当値テキスト">
          <a:extLst>
            <a:ext uri="{FF2B5EF4-FFF2-40B4-BE49-F238E27FC236}">
              <a16:creationId xmlns:a16="http://schemas.microsoft.com/office/drawing/2014/main" id="{108C2FE3-19B3-430C-B98C-2949568E2001}"/>
            </a:ext>
          </a:extLst>
        </xdr:cNvPr>
        <xdr:cNvSpPr txBox="1"/>
      </xdr:nvSpPr>
      <xdr:spPr>
        <a:xfrm>
          <a:off x="16357600" y="1374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521" name="楕円 520">
          <a:extLst>
            <a:ext uri="{FF2B5EF4-FFF2-40B4-BE49-F238E27FC236}">
              <a16:creationId xmlns:a16="http://schemas.microsoft.com/office/drawing/2014/main" id="{77073851-027D-404B-9024-1F7C965DB1E1}"/>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56062</xdr:rowOff>
    </xdr:from>
    <xdr:to>
      <xdr:col>85</xdr:col>
      <xdr:colOff>127000</xdr:colOff>
      <xdr:row>81</xdr:row>
      <xdr:rowOff>91984</xdr:rowOff>
    </xdr:to>
    <xdr:cxnSp macro="">
      <xdr:nvCxnSpPr>
        <xdr:cNvPr id="522" name="直線コネクタ 521">
          <a:extLst>
            <a:ext uri="{FF2B5EF4-FFF2-40B4-BE49-F238E27FC236}">
              <a16:creationId xmlns:a16="http://schemas.microsoft.com/office/drawing/2014/main" id="{115AD717-30AC-4E7B-9FBA-6880F2540E5C}"/>
            </a:ext>
          </a:extLst>
        </xdr:cNvPr>
        <xdr:cNvCxnSpPr/>
      </xdr:nvCxnSpPr>
      <xdr:spPr>
        <a:xfrm flipV="1">
          <a:off x="15481300" y="139435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523" name="楕円 522">
          <a:extLst>
            <a:ext uri="{FF2B5EF4-FFF2-40B4-BE49-F238E27FC236}">
              <a16:creationId xmlns:a16="http://schemas.microsoft.com/office/drawing/2014/main" id="{0D4BC159-6BA0-41DF-A486-4B8C37B31638}"/>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127907</xdr:rowOff>
    </xdr:to>
    <xdr:cxnSp macro="">
      <xdr:nvCxnSpPr>
        <xdr:cNvPr id="524" name="直線コネクタ 523">
          <a:extLst>
            <a:ext uri="{FF2B5EF4-FFF2-40B4-BE49-F238E27FC236}">
              <a16:creationId xmlns:a16="http://schemas.microsoft.com/office/drawing/2014/main" id="{FD33C7BA-7BDB-4961-8B2C-21A0976AC54C}"/>
            </a:ext>
          </a:extLst>
        </xdr:cNvPr>
        <xdr:cNvCxnSpPr/>
      </xdr:nvCxnSpPr>
      <xdr:spPr>
        <a:xfrm flipV="1">
          <a:off x="14592300" y="1397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525" name="楕円 524">
          <a:extLst>
            <a:ext uri="{FF2B5EF4-FFF2-40B4-BE49-F238E27FC236}">
              <a16:creationId xmlns:a16="http://schemas.microsoft.com/office/drawing/2014/main" id="{79B6A67C-6F09-4DF4-BA43-D747FF9C1333}"/>
            </a:ext>
          </a:extLst>
        </xdr:cNvPr>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127907</xdr:rowOff>
    </xdr:from>
    <xdr:to>
      <xdr:col>76</xdr:col>
      <xdr:colOff>114300</xdr:colOff>
      <xdr:row>82</xdr:row>
      <xdr:rowOff>18506</xdr:rowOff>
    </xdr:to>
    <xdr:cxnSp macro="">
      <xdr:nvCxnSpPr>
        <xdr:cNvPr id="526" name="直線コネクタ 525">
          <a:extLst>
            <a:ext uri="{FF2B5EF4-FFF2-40B4-BE49-F238E27FC236}">
              <a16:creationId xmlns:a16="http://schemas.microsoft.com/office/drawing/2014/main" id="{3222D949-A912-40D8-AF2C-EBCD6CCCC914}"/>
            </a:ext>
          </a:extLst>
        </xdr:cNvPr>
        <xdr:cNvCxnSpPr/>
      </xdr:nvCxnSpPr>
      <xdr:spPr>
        <a:xfrm flipV="1">
          <a:off x="13703300" y="14015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27" name="n_1aveValue【児童館】&#10;有形固定資産減価償却率">
          <a:extLst>
            <a:ext uri="{FF2B5EF4-FFF2-40B4-BE49-F238E27FC236}">
              <a16:creationId xmlns:a16="http://schemas.microsoft.com/office/drawing/2014/main" id="{A6C71FC3-86A0-4486-B796-6835D72D620B}"/>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28" name="n_2aveValue【児童館】&#10;有形固定資産減価償却率">
          <a:extLst>
            <a:ext uri="{FF2B5EF4-FFF2-40B4-BE49-F238E27FC236}">
              <a16:creationId xmlns:a16="http://schemas.microsoft.com/office/drawing/2014/main" id="{8FE34517-633E-410D-85CC-438CE9825348}"/>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529" name="n_3aveValue【児童館】&#10;有形固定資産減価償却率">
          <a:extLst>
            <a:ext uri="{FF2B5EF4-FFF2-40B4-BE49-F238E27FC236}">
              <a16:creationId xmlns:a16="http://schemas.microsoft.com/office/drawing/2014/main" id="{05496890-62A8-44FF-87B7-115CFB26BCBD}"/>
            </a:ext>
          </a:extLst>
        </xdr:cNvPr>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530" name="n_1mainValue【児童館】&#10;有形固定資産減価償却率">
          <a:extLst>
            <a:ext uri="{FF2B5EF4-FFF2-40B4-BE49-F238E27FC236}">
              <a16:creationId xmlns:a16="http://schemas.microsoft.com/office/drawing/2014/main" id="{EDC68530-28F9-4CEC-81D5-8ACCC1B0A2AE}"/>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531" name="n_2mainValue【児童館】&#10;有形固定資産減価償却率">
          <a:extLst>
            <a:ext uri="{FF2B5EF4-FFF2-40B4-BE49-F238E27FC236}">
              <a16:creationId xmlns:a16="http://schemas.microsoft.com/office/drawing/2014/main" id="{B6A057A2-F7D6-44AB-82AF-C1DCC1E698DB}"/>
            </a:ext>
          </a:extLst>
        </xdr:cNvPr>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532" name="n_3mainValue【児童館】&#10;有形固定資産減価償却率">
          <a:extLst>
            <a:ext uri="{FF2B5EF4-FFF2-40B4-BE49-F238E27FC236}">
              <a16:creationId xmlns:a16="http://schemas.microsoft.com/office/drawing/2014/main" id="{65097719-C8CB-4734-B34B-F7FF0CDFFC3D}"/>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73393097-568E-4D5F-9364-5D9DCBC67D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BE378DF5-C7EB-4DCB-A9B4-5741F21506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DBC560A8-66BE-4D38-8B40-AA2326875A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1A6F82C7-A7C2-4507-B410-8839D19B87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56C99DDF-1133-4EC3-8DBF-ECC7EACD5B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3E66378E-82D3-4070-AB37-BFB046F5C4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AA74C17F-6F96-4B85-B001-EB63DD2623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C89D5FF2-6ED3-402F-9C8E-BFC30B1124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237A0EE7-2DBF-470B-B34D-C17081CC13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070C6D99-BF8D-4265-80DD-FE677AE6A6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B02A88AC-84F6-449E-802A-B53B25B392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794904C1-18A4-4FE3-B3F3-6D566C57A1F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13B9F00A-49F9-48E4-9550-47563CFF3D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47F46609-D944-46B4-8903-2355ECF6427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7BA5799F-027F-4FAE-91CF-9449DBB0629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8EAA6E0F-5B24-494E-AF3A-83B407EF1D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9A6B9392-297D-463F-9CAE-7522A2042BE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3289303F-2C94-4485-9FCC-E750844194D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C394ECDB-4B96-41D1-95F5-560D9AA969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CC004D47-E663-46BA-90DD-0DF96B5E21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BA3BB0E7-6768-4460-A6AD-5FFF639ACB2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685BEFD7-B83D-4AEC-9674-DF4EA0E208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824CA8C6-0224-4231-98C8-E3EC9AD3EB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56" name="直線コネクタ 555">
          <a:extLst>
            <a:ext uri="{FF2B5EF4-FFF2-40B4-BE49-F238E27FC236}">
              <a16:creationId xmlns:a16="http://schemas.microsoft.com/office/drawing/2014/main" id="{FF28C5EE-5944-4A8E-B4EA-923A9A8CB442}"/>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57" name="【児童館】&#10;一人当たり面積最小値テキスト">
          <a:extLst>
            <a:ext uri="{FF2B5EF4-FFF2-40B4-BE49-F238E27FC236}">
              <a16:creationId xmlns:a16="http://schemas.microsoft.com/office/drawing/2014/main" id="{CA6CDC90-3B63-4DEE-9B18-E836B74918C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58" name="直線コネクタ 557">
          <a:extLst>
            <a:ext uri="{FF2B5EF4-FFF2-40B4-BE49-F238E27FC236}">
              <a16:creationId xmlns:a16="http://schemas.microsoft.com/office/drawing/2014/main" id="{1BBCC90F-6EB9-43A2-8A25-8008007B5E0E}"/>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9" name="【児童館】&#10;一人当たり面積最大値テキスト">
          <a:extLst>
            <a:ext uri="{FF2B5EF4-FFF2-40B4-BE49-F238E27FC236}">
              <a16:creationId xmlns:a16="http://schemas.microsoft.com/office/drawing/2014/main" id="{2E9570C8-10FF-4CE9-AD79-147B1C28D067}"/>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60" name="直線コネクタ 559">
          <a:extLst>
            <a:ext uri="{FF2B5EF4-FFF2-40B4-BE49-F238E27FC236}">
              <a16:creationId xmlns:a16="http://schemas.microsoft.com/office/drawing/2014/main" id="{4E3BEFDB-0EA1-4700-870C-094B1DB3E335}"/>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61" name="【児童館】&#10;一人当たり面積平均値テキスト">
          <a:extLst>
            <a:ext uri="{FF2B5EF4-FFF2-40B4-BE49-F238E27FC236}">
              <a16:creationId xmlns:a16="http://schemas.microsoft.com/office/drawing/2014/main" id="{7FD35762-AD5B-4D38-83B9-7F08916542F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C67711C9-D1CA-4020-A66D-F6E7CA322F0B}"/>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63" name="フローチャート: 判断 562">
          <a:extLst>
            <a:ext uri="{FF2B5EF4-FFF2-40B4-BE49-F238E27FC236}">
              <a16:creationId xmlns:a16="http://schemas.microsoft.com/office/drawing/2014/main" id="{4267189D-71E4-42CB-A4EE-275873AC33A4}"/>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4" name="フローチャート: 判断 563">
          <a:extLst>
            <a:ext uri="{FF2B5EF4-FFF2-40B4-BE49-F238E27FC236}">
              <a16:creationId xmlns:a16="http://schemas.microsoft.com/office/drawing/2014/main" id="{358AFEBC-6078-42B8-954B-481FFC4B2AAC}"/>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65" name="フローチャート: 判断 564">
          <a:extLst>
            <a:ext uri="{FF2B5EF4-FFF2-40B4-BE49-F238E27FC236}">
              <a16:creationId xmlns:a16="http://schemas.microsoft.com/office/drawing/2014/main" id="{059C61FE-EBD7-4F8F-A4BA-393B91CB5355}"/>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2A99317F-F082-4F9B-B298-1566AF353B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84506094-47BA-475C-8EED-8E28BE0374F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69EC1367-CC5B-4D14-BFED-0EDBCEEC26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83108B51-1CC8-4662-8E8B-AC924FD7D1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DFE79E4-7BBA-404D-9D7F-BD79B317A3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71" name="楕円 570">
          <a:extLst>
            <a:ext uri="{FF2B5EF4-FFF2-40B4-BE49-F238E27FC236}">
              <a16:creationId xmlns:a16="http://schemas.microsoft.com/office/drawing/2014/main" id="{D40151F9-2973-4EB9-8051-35EF36767AB9}"/>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72" name="【児童館】&#10;一人当たり面積該当値テキスト">
          <a:extLst>
            <a:ext uri="{FF2B5EF4-FFF2-40B4-BE49-F238E27FC236}">
              <a16:creationId xmlns:a16="http://schemas.microsoft.com/office/drawing/2014/main" id="{FDDF9CAA-6FBF-490C-BA91-9E68E5825837}"/>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73" name="楕円 572">
          <a:extLst>
            <a:ext uri="{FF2B5EF4-FFF2-40B4-BE49-F238E27FC236}">
              <a16:creationId xmlns:a16="http://schemas.microsoft.com/office/drawing/2014/main" id="{06A34667-4EAC-427F-A341-014FCF021609}"/>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74" name="直線コネクタ 573">
          <a:extLst>
            <a:ext uri="{FF2B5EF4-FFF2-40B4-BE49-F238E27FC236}">
              <a16:creationId xmlns:a16="http://schemas.microsoft.com/office/drawing/2014/main" id="{739DF90B-429E-40DC-8384-630C495BA633}"/>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75" name="楕円 574">
          <a:extLst>
            <a:ext uri="{FF2B5EF4-FFF2-40B4-BE49-F238E27FC236}">
              <a16:creationId xmlns:a16="http://schemas.microsoft.com/office/drawing/2014/main" id="{9505E27C-BF15-4497-82FE-ADBA6F7C05F5}"/>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76" name="直線コネクタ 575">
          <a:extLst>
            <a:ext uri="{FF2B5EF4-FFF2-40B4-BE49-F238E27FC236}">
              <a16:creationId xmlns:a16="http://schemas.microsoft.com/office/drawing/2014/main" id="{5B8927C3-2224-41B8-AC62-4B68FD443352}"/>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577" name="楕円 576">
          <a:extLst>
            <a:ext uri="{FF2B5EF4-FFF2-40B4-BE49-F238E27FC236}">
              <a16:creationId xmlns:a16="http://schemas.microsoft.com/office/drawing/2014/main" id="{FED187EA-76B2-42DA-846F-E320D625246A}"/>
            </a:ext>
          </a:extLst>
        </xdr:cNvPr>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114300</xdr:rowOff>
    </xdr:to>
    <xdr:cxnSp macro="">
      <xdr:nvCxnSpPr>
        <xdr:cNvPr id="578" name="直線コネクタ 577">
          <a:extLst>
            <a:ext uri="{FF2B5EF4-FFF2-40B4-BE49-F238E27FC236}">
              <a16:creationId xmlns:a16="http://schemas.microsoft.com/office/drawing/2014/main" id="{24832F4B-1313-46A0-9E2A-1777C64D9DB8}"/>
            </a:ext>
          </a:extLst>
        </xdr:cNvPr>
        <xdr:cNvCxnSpPr/>
      </xdr:nvCxnSpPr>
      <xdr:spPr>
        <a:xfrm flipV="1">
          <a:off x="19545300" y="1409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79" name="n_1aveValue【児童館】&#10;一人当たり面積">
          <a:extLst>
            <a:ext uri="{FF2B5EF4-FFF2-40B4-BE49-F238E27FC236}">
              <a16:creationId xmlns:a16="http://schemas.microsoft.com/office/drawing/2014/main" id="{2592F0F5-CB5F-4D04-BDDA-655D5066ED8A}"/>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80" name="n_2aveValue【児童館】&#10;一人当たり面積">
          <a:extLst>
            <a:ext uri="{FF2B5EF4-FFF2-40B4-BE49-F238E27FC236}">
              <a16:creationId xmlns:a16="http://schemas.microsoft.com/office/drawing/2014/main" id="{B6B9A7B4-636F-4455-9BCE-EAB9FFB10E4A}"/>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81" name="n_3aveValue【児童館】&#10;一人当たり面積">
          <a:extLst>
            <a:ext uri="{FF2B5EF4-FFF2-40B4-BE49-F238E27FC236}">
              <a16:creationId xmlns:a16="http://schemas.microsoft.com/office/drawing/2014/main" id="{F29146EA-97F9-4311-96C3-97BEAC1B61F6}"/>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82" name="n_1mainValue【児童館】&#10;一人当たり面積">
          <a:extLst>
            <a:ext uri="{FF2B5EF4-FFF2-40B4-BE49-F238E27FC236}">
              <a16:creationId xmlns:a16="http://schemas.microsoft.com/office/drawing/2014/main" id="{DA921EF2-7E6D-4B36-B3E3-01194152163A}"/>
            </a:ext>
          </a:extLst>
        </xdr:cNvPr>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83" name="n_2mainValue【児童館】&#10;一人当たり面積">
          <a:extLst>
            <a:ext uri="{FF2B5EF4-FFF2-40B4-BE49-F238E27FC236}">
              <a16:creationId xmlns:a16="http://schemas.microsoft.com/office/drawing/2014/main" id="{65AEB190-A487-4E32-9A29-615D9D1CC634}"/>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584" name="n_3mainValue【児童館】&#10;一人当たり面積">
          <a:extLst>
            <a:ext uri="{FF2B5EF4-FFF2-40B4-BE49-F238E27FC236}">
              <a16:creationId xmlns:a16="http://schemas.microsoft.com/office/drawing/2014/main" id="{7B11FE9D-5351-4069-A490-4323D0D461A1}"/>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9673BBA5-E302-4F52-B0C2-888FF7F4DE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49AE939F-6151-4622-9004-452C9829F1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A45BD96E-B7CA-4437-997E-F189C4E5D9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3357DC7-34C4-4509-BFDA-EE1F9C2994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41E2E92-4C6B-4B2A-9E17-399A41DA10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BADE6449-9865-40D8-B179-8FAACE6B67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818D46C3-75E8-4B2B-BD30-CC8AFB5111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BA9C9EB3-E620-4FEA-86EF-1E36B4B7DD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967D2D74-DA7A-4757-B443-0216E00E30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C3CB1820-2362-4817-B0C3-923239C7FF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4016B213-29A3-457F-BDCD-243A248B014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a:extLst>
            <a:ext uri="{FF2B5EF4-FFF2-40B4-BE49-F238E27FC236}">
              <a16:creationId xmlns:a16="http://schemas.microsoft.com/office/drawing/2014/main" id="{D759479D-208E-48B4-81EF-F6CA5912EC0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a:extLst>
            <a:ext uri="{FF2B5EF4-FFF2-40B4-BE49-F238E27FC236}">
              <a16:creationId xmlns:a16="http://schemas.microsoft.com/office/drawing/2014/main" id="{16C74D0A-89FD-4299-83C7-E966A42545B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a:extLst>
            <a:ext uri="{FF2B5EF4-FFF2-40B4-BE49-F238E27FC236}">
              <a16:creationId xmlns:a16="http://schemas.microsoft.com/office/drawing/2014/main" id="{64DE4D0D-E50E-46E5-B7B8-CC55A481290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a:extLst>
            <a:ext uri="{FF2B5EF4-FFF2-40B4-BE49-F238E27FC236}">
              <a16:creationId xmlns:a16="http://schemas.microsoft.com/office/drawing/2014/main" id="{F7E84D45-7603-4481-BF70-E546BEF3C57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a:extLst>
            <a:ext uri="{FF2B5EF4-FFF2-40B4-BE49-F238E27FC236}">
              <a16:creationId xmlns:a16="http://schemas.microsoft.com/office/drawing/2014/main" id="{F95B21F6-189A-45B8-ACB2-3F9B8B1226C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a:extLst>
            <a:ext uri="{FF2B5EF4-FFF2-40B4-BE49-F238E27FC236}">
              <a16:creationId xmlns:a16="http://schemas.microsoft.com/office/drawing/2014/main" id="{5CAE67F0-9212-4678-AE53-0BDC8DB91B3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a:extLst>
            <a:ext uri="{FF2B5EF4-FFF2-40B4-BE49-F238E27FC236}">
              <a16:creationId xmlns:a16="http://schemas.microsoft.com/office/drawing/2014/main" id="{24F68D82-10D3-491C-80A5-838E60020C8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3" name="テキスト ボックス 602">
          <a:extLst>
            <a:ext uri="{FF2B5EF4-FFF2-40B4-BE49-F238E27FC236}">
              <a16:creationId xmlns:a16="http://schemas.microsoft.com/office/drawing/2014/main" id="{0F70D593-2892-4C7A-AFEC-73B95850B32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C5952D72-CF44-4FC3-812C-B9E94FB78F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93E88FE7-8F98-4F99-9C58-E09ABF929F3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id="{9A759BFB-8EBF-4C9E-8691-2DA5604020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07" name="直線コネクタ 606">
          <a:extLst>
            <a:ext uri="{FF2B5EF4-FFF2-40B4-BE49-F238E27FC236}">
              <a16:creationId xmlns:a16="http://schemas.microsoft.com/office/drawing/2014/main" id="{D566E156-9521-4492-A820-FC012002F1A2}"/>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08" name="【公民館】&#10;有形固定資産減価償却率最小値テキスト">
          <a:extLst>
            <a:ext uri="{FF2B5EF4-FFF2-40B4-BE49-F238E27FC236}">
              <a16:creationId xmlns:a16="http://schemas.microsoft.com/office/drawing/2014/main" id="{77FB7707-3F18-46F3-8EFA-6243CA85138A}"/>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9" name="直線コネクタ 608">
          <a:extLst>
            <a:ext uri="{FF2B5EF4-FFF2-40B4-BE49-F238E27FC236}">
              <a16:creationId xmlns:a16="http://schemas.microsoft.com/office/drawing/2014/main" id="{F0960E86-2836-4EBC-B22E-FC8516AE5FCD}"/>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10" name="【公民館】&#10;有形固定資産減価償却率最大値テキスト">
          <a:extLst>
            <a:ext uri="{FF2B5EF4-FFF2-40B4-BE49-F238E27FC236}">
              <a16:creationId xmlns:a16="http://schemas.microsoft.com/office/drawing/2014/main" id="{FAA7B870-72F4-4DAC-9682-D0DDD0AA5861}"/>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11" name="直線コネクタ 610">
          <a:extLst>
            <a:ext uri="{FF2B5EF4-FFF2-40B4-BE49-F238E27FC236}">
              <a16:creationId xmlns:a16="http://schemas.microsoft.com/office/drawing/2014/main" id="{CB49B23B-3A17-430E-8B0F-CF3C59E9FCBD}"/>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12" name="【公民館】&#10;有形固定資産減価償却率平均値テキスト">
          <a:extLst>
            <a:ext uri="{FF2B5EF4-FFF2-40B4-BE49-F238E27FC236}">
              <a16:creationId xmlns:a16="http://schemas.microsoft.com/office/drawing/2014/main" id="{213B5626-B2B3-4F6D-8CCE-70079070A2F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13" name="フローチャート: 判断 612">
          <a:extLst>
            <a:ext uri="{FF2B5EF4-FFF2-40B4-BE49-F238E27FC236}">
              <a16:creationId xmlns:a16="http://schemas.microsoft.com/office/drawing/2014/main" id="{F38DA9CE-D904-4348-9302-848FCBC9D237}"/>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14" name="フローチャート: 判断 613">
          <a:extLst>
            <a:ext uri="{FF2B5EF4-FFF2-40B4-BE49-F238E27FC236}">
              <a16:creationId xmlns:a16="http://schemas.microsoft.com/office/drawing/2014/main" id="{F849B67B-EA57-4331-ABA6-F11EE509FD7B}"/>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15" name="フローチャート: 判断 614">
          <a:extLst>
            <a:ext uri="{FF2B5EF4-FFF2-40B4-BE49-F238E27FC236}">
              <a16:creationId xmlns:a16="http://schemas.microsoft.com/office/drawing/2014/main" id="{76F42DB7-62EC-4944-A738-BFBD1D5A919D}"/>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16" name="フローチャート: 判断 615">
          <a:extLst>
            <a:ext uri="{FF2B5EF4-FFF2-40B4-BE49-F238E27FC236}">
              <a16:creationId xmlns:a16="http://schemas.microsoft.com/office/drawing/2014/main" id="{9A17F46A-1DC4-4B58-B14D-843A9BA1285E}"/>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603F51C-CE87-4B98-87F0-80E2901377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4128018-20B4-45F9-A444-43E1AEA8B0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8386598F-B4E5-470B-871E-653C39DAC5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6999B3D0-8635-4C63-BE36-CACA1BF0AF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FE664959-F58D-4936-83A1-04EB7EF34C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622" name="楕円 621">
          <a:extLst>
            <a:ext uri="{FF2B5EF4-FFF2-40B4-BE49-F238E27FC236}">
              <a16:creationId xmlns:a16="http://schemas.microsoft.com/office/drawing/2014/main" id="{EC2A0B88-1F44-41F9-9682-F274400102B3}"/>
            </a:ext>
          </a:extLst>
        </xdr:cNvPr>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623" name="【公民館】&#10;有形固定資産減価償却率該当値テキスト">
          <a:extLst>
            <a:ext uri="{FF2B5EF4-FFF2-40B4-BE49-F238E27FC236}">
              <a16:creationId xmlns:a16="http://schemas.microsoft.com/office/drawing/2014/main" id="{49020A58-E75B-41F7-9CF7-29227CFD2AD1}"/>
            </a:ext>
          </a:extLst>
        </xdr:cNvPr>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80263</xdr:rowOff>
    </xdr:from>
    <xdr:to>
      <xdr:col>81</xdr:col>
      <xdr:colOff>101600</xdr:colOff>
      <xdr:row>102</xdr:row>
      <xdr:rowOff>10413</xdr:rowOff>
    </xdr:to>
    <xdr:sp macro="" textlink="">
      <xdr:nvSpPr>
        <xdr:cNvPr id="624" name="楕円 623">
          <a:extLst>
            <a:ext uri="{FF2B5EF4-FFF2-40B4-BE49-F238E27FC236}">
              <a16:creationId xmlns:a16="http://schemas.microsoft.com/office/drawing/2014/main" id="{5609C95F-EA47-4EB0-AF29-A686B0B435CF}"/>
            </a:ext>
          </a:extLst>
        </xdr:cNvPr>
        <xdr:cNvSpPr/>
      </xdr:nvSpPr>
      <xdr:spPr>
        <a:xfrm>
          <a:off x="15430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131063</xdr:rowOff>
    </xdr:from>
    <xdr:to>
      <xdr:col>85</xdr:col>
      <xdr:colOff>127000</xdr:colOff>
      <xdr:row>101</xdr:row>
      <xdr:rowOff>144780</xdr:rowOff>
    </xdr:to>
    <xdr:cxnSp macro="">
      <xdr:nvCxnSpPr>
        <xdr:cNvPr id="625" name="直線コネクタ 624">
          <a:extLst>
            <a:ext uri="{FF2B5EF4-FFF2-40B4-BE49-F238E27FC236}">
              <a16:creationId xmlns:a16="http://schemas.microsoft.com/office/drawing/2014/main" id="{E9695F4B-455C-4C20-B365-546A3FEDDFEF}"/>
            </a:ext>
          </a:extLst>
        </xdr:cNvPr>
        <xdr:cNvCxnSpPr/>
      </xdr:nvCxnSpPr>
      <xdr:spPr>
        <a:xfrm>
          <a:off x="15481300" y="1744751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98552</xdr:rowOff>
    </xdr:from>
    <xdr:to>
      <xdr:col>76</xdr:col>
      <xdr:colOff>165100</xdr:colOff>
      <xdr:row>102</xdr:row>
      <xdr:rowOff>28702</xdr:rowOff>
    </xdr:to>
    <xdr:sp macro="" textlink="">
      <xdr:nvSpPr>
        <xdr:cNvPr id="626" name="楕円 625">
          <a:extLst>
            <a:ext uri="{FF2B5EF4-FFF2-40B4-BE49-F238E27FC236}">
              <a16:creationId xmlns:a16="http://schemas.microsoft.com/office/drawing/2014/main" id="{C78A95BA-1FEF-47FE-AB1D-D4375A62501C}"/>
            </a:ext>
          </a:extLst>
        </xdr:cNvPr>
        <xdr:cNvSpPr/>
      </xdr:nvSpPr>
      <xdr:spPr>
        <a:xfrm>
          <a:off x="14541500" y="17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131063</xdr:rowOff>
    </xdr:from>
    <xdr:to>
      <xdr:col>81</xdr:col>
      <xdr:colOff>50800</xdr:colOff>
      <xdr:row>101</xdr:row>
      <xdr:rowOff>149352</xdr:rowOff>
    </xdr:to>
    <xdr:cxnSp macro="">
      <xdr:nvCxnSpPr>
        <xdr:cNvPr id="627" name="直線コネクタ 626">
          <a:extLst>
            <a:ext uri="{FF2B5EF4-FFF2-40B4-BE49-F238E27FC236}">
              <a16:creationId xmlns:a16="http://schemas.microsoft.com/office/drawing/2014/main" id="{7047905F-43E0-4589-973A-927FE76A6768}"/>
            </a:ext>
          </a:extLst>
        </xdr:cNvPr>
        <xdr:cNvCxnSpPr/>
      </xdr:nvCxnSpPr>
      <xdr:spPr>
        <a:xfrm flipV="1">
          <a:off x="14592300" y="174475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125985</xdr:rowOff>
    </xdr:from>
    <xdr:to>
      <xdr:col>72</xdr:col>
      <xdr:colOff>38100</xdr:colOff>
      <xdr:row>102</xdr:row>
      <xdr:rowOff>56135</xdr:rowOff>
    </xdr:to>
    <xdr:sp macro="" textlink="">
      <xdr:nvSpPr>
        <xdr:cNvPr id="628" name="楕円 627">
          <a:extLst>
            <a:ext uri="{FF2B5EF4-FFF2-40B4-BE49-F238E27FC236}">
              <a16:creationId xmlns:a16="http://schemas.microsoft.com/office/drawing/2014/main" id="{FFF67FA0-9FEC-44B6-88F3-E64CCAE7DAD3}"/>
            </a:ext>
          </a:extLst>
        </xdr:cNvPr>
        <xdr:cNvSpPr/>
      </xdr:nvSpPr>
      <xdr:spPr>
        <a:xfrm>
          <a:off x="13652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149352</xdr:rowOff>
    </xdr:from>
    <xdr:to>
      <xdr:col>76</xdr:col>
      <xdr:colOff>114300</xdr:colOff>
      <xdr:row>102</xdr:row>
      <xdr:rowOff>5335</xdr:rowOff>
    </xdr:to>
    <xdr:cxnSp macro="">
      <xdr:nvCxnSpPr>
        <xdr:cNvPr id="629" name="直線コネクタ 628">
          <a:extLst>
            <a:ext uri="{FF2B5EF4-FFF2-40B4-BE49-F238E27FC236}">
              <a16:creationId xmlns:a16="http://schemas.microsoft.com/office/drawing/2014/main" id="{EBAE0005-9B8C-4167-BD26-878E6F09CF24}"/>
            </a:ext>
          </a:extLst>
        </xdr:cNvPr>
        <xdr:cNvCxnSpPr/>
      </xdr:nvCxnSpPr>
      <xdr:spPr>
        <a:xfrm flipV="1">
          <a:off x="13703300" y="174658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30" name="n_1aveValue【公民館】&#10;有形固定資産減価償却率">
          <a:extLst>
            <a:ext uri="{FF2B5EF4-FFF2-40B4-BE49-F238E27FC236}">
              <a16:creationId xmlns:a16="http://schemas.microsoft.com/office/drawing/2014/main" id="{B29EAFAE-F8F7-4520-92A5-8E6A4C49FAA4}"/>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31" name="n_2aveValue【公民館】&#10;有形固定資産減価償却率">
          <a:extLst>
            <a:ext uri="{FF2B5EF4-FFF2-40B4-BE49-F238E27FC236}">
              <a16:creationId xmlns:a16="http://schemas.microsoft.com/office/drawing/2014/main" id="{03013BC4-E3A2-435F-A236-2B1A33505476}"/>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32" name="n_3aveValue【公民館】&#10;有形固定資産減価償却率">
          <a:extLst>
            <a:ext uri="{FF2B5EF4-FFF2-40B4-BE49-F238E27FC236}">
              <a16:creationId xmlns:a16="http://schemas.microsoft.com/office/drawing/2014/main" id="{4AE98994-546E-41C7-94B2-E98C6179E95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26940</xdr:rowOff>
    </xdr:from>
    <xdr:ext cx="405111" cy="259045"/>
    <xdr:sp macro="" textlink="">
      <xdr:nvSpPr>
        <xdr:cNvPr id="633" name="n_1mainValue【公民館】&#10;有形固定資産減価償却率">
          <a:extLst>
            <a:ext uri="{FF2B5EF4-FFF2-40B4-BE49-F238E27FC236}">
              <a16:creationId xmlns:a16="http://schemas.microsoft.com/office/drawing/2014/main" id="{30A4B2F1-CBD6-4314-97AF-0A8FBD8908EB}"/>
            </a:ext>
          </a:extLst>
        </xdr:cNvPr>
        <xdr:cNvSpPr txBox="1"/>
      </xdr:nvSpPr>
      <xdr:spPr>
        <a:xfrm>
          <a:off x="15266044" y="1717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45229</xdr:rowOff>
    </xdr:from>
    <xdr:ext cx="405111" cy="259045"/>
    <xdr:sp macro="" textlink="">
      <xdr:nvSpPr>
        <xdr:cNvPr id="634" name="n_2mainValue【公民館】&#10;有形固定資産減価償却率">
          <a:extLst>
            <a:ext uri="{FF2B5EF4-FFF2-40B4-BE49-F238E27FC236}">
              <a16:creationId xmlns:a16="http://schemas.microsoft.com/office/drawing/2014/main" id="{8484D44E-27DD-44C9-BFCA-6EA4800EE4AB}"/>
            </a:ext>
          </a:extLst>
        </xdr:cNvPr>
        <xdr:cNvSpPr txBox="1"/>
      </xdr:nvSpPr>
      <xdr:spPr>
        <a:xfrm>
          <a:off x="14389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72662</xdr:rowOff>
    </xdr:from>
    <xdr:ext cx="405111" cy="259045"/>
    <xdr:sp macro="" textlink="">
      <xdr:nvSpPr>
        <xdr:cNvPr id="635" name="n_3mainValue【公民館】&#10;有形固定資産減価償却率">
          <a:extLst>
            <a:ext uri="{FF2B5EF4-FFF2-40B4-BE49-F238E27FC236}">
              <a16:creationId xmlns:a16="http://schemas.microsoft.com/office/drawing/2014/main" id="{3C80DC62-7B5B-4DCF-9C80-459D7A108E9C}"/>
            </a:ext>
          </a:extLst>
        </xdr:cNvPr>
        <xdr:cNvSpPr txBox="1"/>
      </xdr:nvSpPr>
      <xdr:spPr>
        <a:xfrm>
          <a:off x="13500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a16="http://schemas.microsoft.com/office/drawing/2014/main" id="{DF4CBAF8-EF10-4C08-806B-EC8B1B3F99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a16="http://schemas.microsoft.com/office/drawing/2014/main" id="{42180AEB-5C99-48FB-B00E-32BF06F29C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a16="http://schemas.microsoft.com/office/drawing/2014/main" id="{F667A1BE-AD3C-4496-8935-C265DAF430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a16="http://schemas.microsoft.com/office/drawing/2014/main" id="{441EA146-D27E-47D8-8CC3-E1CC6917A1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a16="http://schemas.microsoft.com/office/drawing/2014/main" id="{5798283A-6210-4616-A58E-D8297EAE6F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a16="http://schemas.microsoft.com/office/drawing/2014/main" id="{AB2F284E-7BDC-4847-A97F-6F04EF745C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a16="http://schemas.microsoft.com/office/drawing/2014/main" id="{522CEFDB-7EDE-4273-888E-F5F16A0030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a16="http://schemas.microsoft.com/office/drawing/2014/main" id="{C6E914CD-CE76-420E-A16F-343B9AE29E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a:extLst>
            <a:ext uri="{FF2B5EF4-FFF2-40B4-BE49-F238E27FC236}">
              <a16:creationId xmlns:a16="http://schemas.microsoft.com/office/drawing/2014/main" id="{BFE08BD6-3A97-451D-9A12-DCA04A26DC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a:extLst>
            <a:ext uri="{FF2B5EF4-FFF2-40B4-BE49-F238E27FC236}">
              <a16:creationId xmlns:a16="http://schemas.microsoft.com/office/drawing/2014/main" id="{D5BDC21C-1205-46DA-8142-EAEBD01E9F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a:extLst>
            <a:ext uri="{FF2B5EF4-FFF2-40B4-BE49-F238E27FC236}">
              <a16:creationId xmlns:a16="http://schemas.microsoft.com/office/drawing/2014/main" id="{E63326D7-5CF9-471E-A790-98854CA1F11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9ED3C2C0-98B6-4E1D-A6A0-174288678E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a:extLst>
            <a:ext uri="{FF2B5EF4-FFF2-40B4-BE49-F238E27FC236}">
              <a16:creationId xmlns:a16="http://schemas.microsoft.com/office/drawing/2014/main" id="{8048172E-233F-4A08-BC72-545374DDC1A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a:extLst>
            <a:ext uri="{FF2B5EF4-FFF2-40B4-BE49-F238E27FC236}">
              <a16:creationId xmlns:a16="http://schemas.microsoft.com/office/drawing/2014/main" id="{DC4D1592-5484-4F7C-AC13-B6FB875EF7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a:extLst>
            <a:ext uri="{FF2B5EF4-FFF2-40B4-BE49-F238E27FC236}">
              <a16:creationId xmlns:a16="http://schemas.microsoft.com/office/drawing/2014/main" id="{F4762D2B-B0B0-412D-B43E-86674988F74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a:extLst>
            <a:ext uri="{FF2B5EF4-FFF2-40B4-BE49-F238E27FC236}">
              <a16:creationId xmlns:a16="http://schemas.microsoft.com/office/drawing/2014/main" id="{97BD552B-31F6-4C54-9DC8-80BBAB52993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a:extLst>
            <a:ext uri="{FF2B5EF4-FFF2-40B4-BE49-F238E27FC236}">
              <a16:creationId xmlns:a16="http://schemas.microsoft.com/office/drawing/2014/main" id="{C919E235-509E-4E48-A435-83F838EA65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a:extLst>
            <a:ext uri="{FF2B5EF4-FFF2-40B4-BE49-F238E27FC236}">
              <a16:creationId xmlns:a16="http://schemas.microsoft.com/office/drawing/2014/main" id="{C4956C72-2636-4023-A0D2-BA4595C7535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a:extLst>
            <a:ext uri="{FF2B5EF4-FFF2-40B4-BE49-F238E27FC236}">
              <a16:creationId xmlns:a16="http://schemas.microsoft.com/office/drawing/2014/main" id="{4728774D-A606-4F27-A85C-48C5034E47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D91DFF5B-C364-4E77-8ECA-24B6BA40E5B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a:extLst>
            <a:ext uri="{FF2B5EF4-FFF2-40B4-BE49-F238E27FC236}">
              <a16:creationId xmlns:a16="http://schemas.microsoft.com/office/drawing/2014/main" id="{30595D00-BA47-4C68-ACC6-14D5EA1907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AE628462-8CD0-46C8-A3DD-62BB544D30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a:extLst>
            <a:ext uri="{FF2B5EF4-FFF2-40B4-BE49-F238E27FC236}">
              <a16:creationId xmlns:a16="http://schemas.microsoft.com/office/drawing/2014/main" id="{262F34A7-DFA1-4D50-BF69-2D0737F1E2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9" name="直線コネクタ 658">
          <a:extLst>
            <a:ext uri="{FF2B5EF4-FFF2-40B4-BE49-F238E27FC236}">
              <a16:creationId xmlns:a16="http://schemas.microsoft.com/office/drawing/2014/main" id="{79F7C31D-B707-4547-97F7-767DF3397CC4}"/>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0" name="【公民館】&#10;一人当たり面積最小値テキスト">
          <a:extLst>
            <a:ext uri="{FF2B5EF4-FFF2-40B4-BE49-F238E27FC236}">
              <a16:creationId xmlns:a16="http://schemas.microsoft.com/office/drawing/2014/main" id="{061D1CA2-04BA-4987-9EB5-7D08A46D82C7}"/>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1" name="直線コネクタ 660">
          <a:extLst>
            <a:ext uri="{FF2B5EF4-FFF2-40B4-BE49-F238E27FC236}">
              <a16:creationId xmlns:a16="http://schemas.microsoft.com/office/drawing/2014/main" id="{215B51E5-5657-4018-A659-B33E5AD24DF9}"/>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2" name="【公民館】&#10;一人当たり面積最大値テキスト">
          <a:extLst>
            <a:ext uri="{FF2B5EF4-FFF2-40B4-BE49-F238E27FC236}">
              <a16:creationId xmlns:a16="http://schemas.microsoft.com/office/drawing/2014/main" id="{A8F6D69C-8DE6-4E49-86FB-48FCEC42FE92}"/>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3" name="直線コネクタ 662">
          <a:extLst>
            <a:ext uri="{FF2B5EF4-FFF2-40B4-BE49-F238E27FC236}">
              <a16:creationId xmlns:a16="http://schemas.microsoft.com/office/drawing/2014/main" id="{F1F07446-076E-4768-A642-1A26E4E4357D}"/>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4" name="【公民館】&#10;一人当たり面積平均値テキスト">
          <a:extLst>
            <a:ext uri="{FF2B5EF4-FFF2-40B4-BE49-F238E27FC236}">
              <a16:creationId xmlns:a16="http://schemas.microsoft.com/office/drawing/2014/main" id="{91344D9C-91B7-4AA9-B7D3-48610FE002FD}"/>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5" name="フローチャート: 判断 664">
          <a:extLst>
            <a:ext uri="{FF2B5EF4-FFF2-40B4-BE49-F238E27FC236}">
              <a16:creationId xmlns:a16="http://schemas.microsoft.com/office/drawing/2014/main" id="{7EEB7696-C3B0-4F6D-A853-B749036B6E85}"/>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66" name="フローチャート: 判断 665">
          <a:extLst>
            <a:ext uri="{FF2B5EF4-FFF2-40B4-BE49-F238E27FC236}">
              <a16:creationId xmlns:a16="http://schemas.microsoft.com/office/drawing/2014/main" id="{9C23BFDF-ADB4-477D-B3F1-5266E409F7E6}"/>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67" name="フローチャート: 判断 666">
          <a:extLst>
            <a:ext uri="{FF2B5EF4-FFF2-40B4-BE49-F238E27FC236}">
              <a16:creationId xmlns:a16="http://schemas.microsoft.com/office/drawing/2014/main" id="{B95415B8-C099-4830-8A85-D5CE9EEAF24C}"/>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668" name="フローチャート: 判断 667">
          <a:extLst>
            <a:ext uri="{FF2B5EF4-FFF2-40B4-BE49-F238E27FC236}">
              <a16:creationId xmlns:a16="http://schemas.microsoft.com/office/drawing/2014/main" id="{27082B60-F83D-431D-B1D7-1D4923F58A11}"/>
            </a:ext>
          </a:extLst>
        </xdr:cNvPr>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4186FCD-E0D7-4F55-9876-C1FA2DEFF2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8EF5777E-0CAD-4EBC-AA25-1F61C8A85A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4444C3A-102C-4C7E-950E-3BFE5E3C49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50B72CF-1976-4CFE-80C1-ACDDF979A3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05C82C7-8248-4288-9B8C-4490EB1DA0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74" name="楕円 673">
          <a:extLst>
            <a:ext uri="{FF2B5EF4-FFF2-40B4-BE49-F238E27FC236}">
              <a16:creationId xmlns:a16="http://schemas.microsoft.com/office/drawing/2014/main" id="{DE3DAC3A-9E8C-4506-B715-2AEDE3B8142D}"/>
            </a:ext>
          </a:extLst>
        </xdr:cNvPr>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675" name="【公民館】&#10;一人当たり面積該当値テキスト">
          <a:extLst>
            <a:ext uri="{FF2B5EF4-FFF2-40B4-BE49-F238E27FC236}">
              <a16:creationId xmlns:a16="http://schemas.microsoft.com/office/drawing/2014/main" id="{83BC5933-4293-495A-AF88-68A6BF234D8D}"/>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76" name="楕円 675">
          <a:extLst>
            <a:ext uri="{FF2B5EF4-FFF2-40B4-BE49-F238E27FC236}">
              <a16:creationId xmlns:a16="http://schemas.microsoft.com/office/drawing/2014/main" id="{C27EFF7D-7BC0-4E5A-96EB-9330151C2557}"/>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152400</xdr:rowOff>
    </xdr:to>
    <xdr:cxnSp macro="">
      <xdr:nvCxnSpPr>
        <xdr:cNvPr id="677" name="直線コネクタ 676">
          <a:extLst>
            <a:ext uri="{FF2B5EF4-FFF2-40B4-BE49-F238E27FC236}">
              <a16:creationId xmlns:a16="http://schemas.microsoft.com/office/drawing/2014/main" id="{D19AC7AB-8044-453B-9228-19CCE027D768}"/>
            </a:ext>
          </a:extLst>
        </xdr:cNvPr>
        <xdr:cNvCxnSpPr/>
      </xdr:nvCxnSpPr>
      <xdr:spPr>
        <a:xfrm>
          <a:off x="21323300" y="1831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678" name="楕円 677">
          <a:extLst>
            <a:ext uri="{FF2B5EF4-FFF2-40B4-BE49-F238E27FC236}">
              <a16:creationId xmlns:a16="http://schemas.microsoft.com/office/drawing/2014/main" id="{F5D30590-4A56-46D9-BF61-C924FD1624AD}"/>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144780</xdr:rowOff>
    </xdr:to>
    <xdr:cxnSp macro="">
      <xdr:nvCxnSpPr>
        <xdr:cNvPr id="679" name="直線コネクタ 678">
          <a:extLst>
            <a:ext uri="{FF2B5EF4-FFF2-40B4-BE49-F238E27FC236}">
              <a16:creationId xmlns:a16="http://schemas.microsoft.com/office/drawing/2014/main" id="{31BB7795-5D8E-4502-975E-C3F7280CA008}"/>
            </a:ext>
          </a:extLst>
        </xdr:cNvPr>
        <xdr:cNvCxnSpPr/>
      </xdr:nvCxnSpPr>
      <xdr:spPr>
        <a:xfrm>
          <a:off x="20434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680" name="楕円 679">
          <a:extLst>
            <a:ext uri="{FF2B5EF4-FFF2-40B4-BE49-F238E27FC236}">
              <a16:creationId xmlns:a16="http://schemas.microsoft.com/office/drawing/2014/main" id="{56417E9C-6682-40CF-BDBC-7C5EC5BAA05F}"/>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137161</xdr:rowOff>
    </xdr:to>
    <xdr:cxnSp macro="">
      <xdr:nvCxnSpPr>
        <xdr:cNvPr id="681" name="直線コネクタ 680">
          <a:extLst>
            <a:ext uri="{FF2B5EF4-FFF2-40B4-BE49-F238E27FC236}">
              <a16:creationId xmlns:a16="http://schemas.microsoft.com/office/drawing/2014/main" id="{0ED50733-1E53-45B5-81BE-EFEF3A470955}"/>
            </a:ext>
          </a:extLst>
        </xdr:cNvPr>
        <xdr:cNvCxnSpPr/>
      </xdr:nvCxnSpPr>
      <xdr:spPr>
        <a:xfrm>
          <a:off x="19545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2" name="n_1aveValue【公民館】&#10;一人当たり面積">
          <a:extLst>
            <a:ext uri="{FF2B5EF4-FFF2-40B4-BE49-F238E27FC236}">
              <a16:creationId xmlns:a16="http://schemas.microsoft.com/office/drawing/2014/main" id="{96DB9070-8236-4464-847F-D3174A693C05}"/>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83" name="n_2aveValue【公民館】&#10;一人当たり面積">
          <a:extLst>
            <a:ext uri="{FF2B5EF4-FFF2-40B4-BE49-F238E27FC236}">
              <a16:creationId xmlns:a16="http://schemas.microsoft.com/office/drawing/2014/main" id="{2099AEB0-2CCF-483E-842D-01D51291D916}"/>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684" name="n_3aveValue【公民館】&#10;一人当たり面積">
          <a:extLst>
            <a:ext uri="{FF2B5EF4-FFF2-40B4-BE49-F238E27FC236}">
              <a16:creationId xmlns:a16="http://schemas.microsoft.com/office/drawing/2014/main" id="{DD3CA096-6B5B-4B3E-9F24-95CFC6BCF165}"/>
            </a:ext>
          </a:extLst>
        </xdr:cNvPr>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85" name="n_1mainValue【公民館】&#10;一人当たり面積">
          <a:extLst>
            <a:ext uri="{FF2B5EF4-FFF2-40B4-BE49-F238E27FC236}">
              <a16:creationId xmlns:a16="http://schemas.microsoft.com/office/drawing/2014/main" id="{50B99C6A-C907-4F03-9E84-6ADBE6CACDEC}"/>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686" name="n_2mainValue【公民館】&#10;一人当たり面積">
          <a:extLst>
            <a:ext uri="{FF2B5EF4-FFF2-40B4-BE49-F238E27FC236}">
              <a16:creationId xmlns:a16="http://schemas.microsoft.com/office/drawing/2014/main" id="{A6CE4EEF-6E9A-4D68-A843-7BB17C2CD8A9}"/>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687" name="n_3mainValue【公民館】&#10;一人当たり面積">
          <a:extLst>
            <a:ext uri="{FF2B5EF4-FFF2-40B4-BE49-F238E27FC236}">
              <a16:creationId xmlns:a16="http://schemas.microsoft.com/office/drawing/2014/main" id="{532A414D-31B5-469A-A08F-4004EE167322}"/>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a:extLst>
            <a:ext uri="{FF2B5EF4-FFF2-40B4-BE49-F238E27FC236}">
              <a16:creationId xmlns:a16="http://schemas.microsoft.com/office/drawing/2014/main" id="{79EAF729-E4C1-4A5A-8E79-1D458CE313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a:extLst>
            <a:ext uri="{FF2B5EF4-FFF2-40B4-BE49-F238E27FC236}">
              <a16:creationId xmlns:a16="http://schemas.microsoft.com/office/drawing/2014/main" id="{3AEC11A1-16A6-4A9B-9E6F-CB59B036E1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a:extLst>
            <a:ext uri="{FF2B5EF4-FFF2-40B4-BE49-F238E27FC236}">
              <a16:creationId xmlns:a16="http://schemas.microsoft.com/office/drawing/2014/main" id="{484B3BF3-E6DE-481B-8D0C-A31C2F0E0F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類似団体と比較して有形固定資産減価償却率が高くなっている施設は，公営住宅，児童館，公民館であり，低くなっている施設は，道路，保育所，学校施設である。保育園については，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年度に行われたほんだ保育園民営化の影響が大きく，有形固定資産減価償却率が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引き続き類似団体と比較して大幅に低く推移している。学校施設については，老朽化は進んでいるものの，設備等において計画的に改修等実施している。児童館及び公民館においても，老朽化は進んでいるものの必要に応じて修繕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86014" y="127000"/>
          <a:ext cx="11605986" cy="62411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417143" y="187779"/>
          <a:ext cx="3635828"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436193" y="213179"/>
          <a:ext cx="3591378"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461593" y="238579"/>
          <a:ext cx="3534228" cy="436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868071" y="187779"/>
          <a:ext cx="2432050" cy="5506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893471" y="213179"/>
          <a:ext cx="2387600" cy="4998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918871" y="238579"/>
          <a:ext cx="2330450" cy="44903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96686" y="875393"/>
          <a:ext cx="9231085" cy="1750786"/>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23686" y="907143"/>
          <a:ext cx="1266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42886" y="907143"/>
          <a:ext cx="1219200"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62086" y="907143"/>
          <a:ext cx="1393371" cy="16872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655457" y="926193"/>
          <a:ext cx="1852386"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507843" y="926193"/>
          <a:ext cx="1155700" cy="92619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27043" y="938893"/>
          <a:ext cx="586014" cy="9234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655457" y="1687286"/>
          <a:ext cx="1852386"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571343" y="1687286"/>
          <a:ext cx="3135086" cy="6268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0127343" y="875393"/>
          <a:ext cx="1393371" cy="1250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371364" y="938893"/>
          <a:ext cx="1219200"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371364" y="1200150"/>
          <a:ext cx="1219200"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371364" y="1524907"/>
          <a:ext cx="1329872" cy="6268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209893" y="1025071"/>
          <a:ext cx="19322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263868" y="976993"/>
          <a:ext cx="85271"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263868" y="1238250"/>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291989" y="1502229"/>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228943" y="1502229"/>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291989" y="1734911"/>
          <a:ext cx="0" cy="13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228943" y="1875064"/>
          <a:ext cx="15512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9514" y="27504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9514" y="306251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9514" y="3374571"/>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96686"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236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236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417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417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86743"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86743"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96686"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74914"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96686"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96686" y="7179128"/>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90404" y="70396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96686" y="68580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42612" y="67184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96686" y="65368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42612" y="63973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96686" y="62157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42612" y="6076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96686" y="58946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42612" y="57523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96686" y="5570765"/>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78492" y="5431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96686"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78492" y="5110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96686"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242979" y="566220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281714" y="7109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171043" y="7105650"/>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281714" y="544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171043" y="5662204"/>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281714" y="6372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192814" y="639408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436257" y="6425656"/>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612571" y="640715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805214" y="6564449"/>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069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3074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4892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818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69043"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192814" y="598805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281714" y="584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58057</xdr:rowOff>
    </xdr:from>
    <xdr:to>
      <xdr:col>20</xdr:col>
      <xdr:colOff>38100</xdr:colOff>
      <xdr:row>35</xdr:row>
      <xdr:rowOff>159657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436257" y="5963557"/>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108857</xdr:rowOff>
    </xdr:from>
    <xdr:to>
      <xdr:col>24</xdr:col>
      <xdr:colOff>63500</xdr:colOff>
      <xdr:row>35</xdr:row>
      <xdr:rowOff>133350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481614" y="6014357"/>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90714</xdr:rowOff>
    </xdr:from>
    <xdr:to>
      <xdr:col>15</xdr:col>
      <xdr:colOff>101600</xdr:colOff>
      <xdr:row>36</xdr:row>
      <xdr:rowOff>20864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612571" y="5996214"/>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108857</xdr:rowOff>
    </xdr:from>
    <xdr:to>
      <xdr:col>19</xdr:col>
      <xdr:colOff>177800</xdr:colOff>
      <xdr:row>35</xdr:row>
      <xdr:rowOff>141514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663371" y="6014357"/>
          <a:ext cx="81824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805214" y="6035403"/>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141514</xdr:rowOff>
    </xdr:from>
    <xdr:to>
      <xdr:col>15</xdr:col>
      <xdr:colOff>50800</xdr:colOff>
      <xdr:row>36</xdr:row>
      <xdr:rowOff>9253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1856014" y="6047014"/>
          <a:ext cx="807357"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288130" y="651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477144" y="649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69787"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4734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288130"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37391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477144" y="577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669787" y="58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048829" y="4125686"/>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1595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1595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0938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0938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1388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1388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048829" y="5249636"/>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010729" y="50618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048829" y="75002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048829" y="7179128"/>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614307" y="70396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048829" y="685800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614307" y="67184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048829" y="653687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614307" y="63973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048829" y="621574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614307" y="6076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048829" y="58946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614307" y="5752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048829" y="5570765"/>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614307" y="5431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048829" y="524963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614307" y="5110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048829" y="5249636"/>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9578793" y="57857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9617529"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506857" y="7135585"/>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9617529"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506857" y="578575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9617529" y="6585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44957" y="6733721"/>
          <a:ext cx="85272"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772071" y="67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964714" y="6752771"/>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141029" y="663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052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6487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8359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0176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103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44957" y="6828971"/>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9617529" y="680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772071" y="6828971"/>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822871" y="6879771"/>
          <a:ext cx="75655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964714" y="6828971"/>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010071" y="687977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141029" y="6828971"/>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191829" y="6879771"/>
          <a:ext cx="8182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8591627" y="65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7796970" y="65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6973284" y="64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8591627" y="69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7796970" y="69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39" name="n_3mainValue【図書館】&#10;一人当たり面積">
          <a:extLst>
            <a:ext uri="{FF2B5EF4-FFF2-40B4-BE49-F238E27FC236}">
              <a16:creationId xmlns:a16="http://schemas.microsoft.com/office/drawing/2014/main" id="{00000000-0008-0000-0200-00008B000000}"/>
            </a:ext>
          </a:extLst>
        </xdr:cNvPr>
        <xdr:cNvSpPr txBox="1"/>
      </xdr:nvSpPr>
      <xdr:spPr>
        <a:xfrm>
          <a:off x="6973284" y="69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696686"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236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236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7417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7417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2786743"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2786743"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96686"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4914"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96686"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90404" y="1111088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696686" y="108748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42612" y="1073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96686" y="104992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42612" y="10359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96686" y="101237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42612" y="99842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96686" y="975087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42612"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96686" y="93753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8492" y="9235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96686"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78492"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200-0000A3000000}"/>
            </a:ext>
          </a:extLst>
        </xdr:cNvPr>
        <xdr:cNvSpPr/>
      </xdr:nvSpPr>
      <xdr:spPr>
        <a:xfrm>
          <a:off x="696686"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242979" y="9452610"/>
          <a:ext cx="0" cy="146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200-0000A5000000}"/>
            </a:ext>
          </a:extLst>
        </xdr:cNvPr>
        <xdr:cNvSpPr txBox="1"/>
      </xdr:nvSpPr>
      <xdr:spPr>
        <a:xfrm>
          <a:off x="4281714" y="1092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171043" y="1091673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00000000-0008-0000-0200-0000A7000000}"/>
            </a:ext>
          </a:extLst>
        </xdr:cNvPr>
        <xdr:cNvSpPr txBox="1"/>
      </xdr:nvSpPr>
      <xdr:spPr>
        <a:xfrm>
          <a:off x="4281714" y="923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171043" y="9452610"/>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200-0000A9000000}"/>
            </a:ext>
          </a:extLst>
        </xdr:cNvPr>
        <xdr:cNvSpPr txBox="1"/>
      </xdr:nvSpPr>
      <xdr:spPr>
        <a:xfrm>
          <a:off x="4281714" y="100483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192814" y="1006992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436257" y="10102306"/>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2612571" y="1012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805214" y="10100401"/>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069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3074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4892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6818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869043"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192814" y="99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28171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436257" y="9924052"/>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91440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481614" y="9972131"/>
          <a:ext cx="762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612571" y="99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59055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663371" y="9972131"/>
          <a:ext cx="818243"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805214" y="99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1856014" y="10014041"/>
          <a:ext cx="807357"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288130" y="1019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477144" y="1021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669787" y="101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288130" y="970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477144" y="974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669787" y="978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048829" y="7875814"/>
          <a:ext cx="4316185"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1595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1595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0938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0938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1388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1388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048829" y="8999764"/>
          <a:ext cx="4316185"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010729"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048829" y="112503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048829" y="1087482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614307" y="1073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048829" y="1049927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14307" y="10359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048829" y="101237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5614307" y="99842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048829" y="9750879"/>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5614307" y="961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048829" y="93753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614307" y="9235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048829" y="899976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614307"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048829" y="8999764"/>
          <a:ext cx="4316185"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9578793" y="9617529"/>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9617529"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9506857" y="1078230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9617529" y="939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9506857" y="961752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9617529" y="10210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9544957" y="10355943"/>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8772071" y="99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964714" y="10386423"/>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141029" y="1028627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4052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6487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8359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0176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2103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544957" y="10600871"/>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9617529" y="1057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772071" y="1059706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19050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8822871" y="10645140"/>
          <a:ext cx="75655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964714" y="10593251"/>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15240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8010071" y="10641330"/>
          <a:ext cx="8128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141029" y="1061611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7191829" y="10641330"/>
          <a:ext cx="81824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8591627" y="974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7796970" y="1016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6973284"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85916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779697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6973284"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96686"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236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236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7417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7417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786743"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786743"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96686"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674914"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6686"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90404" y="1485829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6686" y="146249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42612" y="14485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96686" y="142494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42612" y="141098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96686" y="138738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42612" y="137343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96686" y="134982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42612" y="13358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96686" y="131254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8492"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96686"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78492"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200-00000C010000}"/>
            </a:ext>
          </a:extLst>
        </xdr:cNvPr>
        <xdr:cNvSpPr/>
      </xdr:nvSpPr>
      <xdr:spPr>
        <a:xfrm>
          <a:off x="696686"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4242979" y="13320849"/>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200-00000E010000}"/>
            </a:ext>
          </a:extLst>
        </xdr:cNvPr>
        <xdr:cNvSpPr txBox="1"/>
      </xdr:nvSpPr>
      <xdr:spPr>
        <a:xfrm>
          <a:off x="4281714"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171043" y="1436097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200-000010010000}"/>
            </a:ext>
          </a:extLst>
        </xdr:cNvPr>
        <xdr:cNvSpPr txBox="1"/>
      </xdr:nvSpPr>
      <xdr:spPr>
        <a:xfrm>
          <a:off x="4281714"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171043" y="13320849"/>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200-000012010000}"/>
            </a:ext>
          </a:extLst>
        </xdr:cNvPr>
        <xdr:cNvSpPr txBox="1"/>
      </xdr:nvSpPr>
      <xdr:spPr>
        <a:xfrm>
          <a:off x="4281714" y="13755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4192814" y="1390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3436257" y="13914482"/>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612571" y="1391829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805214" y="140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069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074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4892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6818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869043"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192814" y="14155601"/>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28171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xdr:rowOff>
    </xdr:from>
    <xdr:to>
      <xdr:col>20</xdr:col>
      <xdr:colOff>38100</xdr:colOff>
      <xdr:row>84</xdr:row>
      <xdr:rowOff>109855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436257" y="14181455"/>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59055</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3481614" y="142036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48261</xdr:rowOff>
    </xdr:from>
    <xdr:to>
      <xdr:col>15</xdr:col>
      <xdr:colOff>101600</xdr:colOff>
      <xdr:row>84</xdr:row>
      <xdr:rowOff>149861</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612571"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99061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2663371" y="14232255"/>
          <a:ext cx="818243"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103505</xdr:rowOff>
    </xdr:from>
    <xdr:to>
      <xdr:col>10</xdr:col>
      <xdr:colOff>165100</xdr:colOff>
      <xdr:row>85</xdr:row>
      <xdr:rowOff>33655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805214" y="14276705"/>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154305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856014" y="14272261"/>
          <a:ext cx="807357"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200-000024010000}"/>
            </a:ext>
          </a:extLst>
        </xdr:cNvPr>
        <xdr:cNvSpPr txBox="1"/>
      </xdr:nvSpPr>
      <xdr:spPr>
        <a:xfrm>
          <a:off x="3288130" y="1369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200-000025010000}"/>
            </a:ext>
          </a:extLst>
        </xdr:cNvPr>
        <xdr:cNvSpPr txBox="1"/>
      </xdr:nvSpPr>
      <xdr:spPr>
        <a:xfrm>
          <a:off x="2477144" y="1369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200-000026010000}"/>
            </a:ext>
          </a:extLst>
        </xdr:cNvPr>
        <xdr:cNvSpPr txBox="1"/>
      </xdr:nvSpPr>
      <xdr:spPr>
        <a:xfrm>
          <a:off x="1669787"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100982</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28813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4771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24782</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669787" y="1436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048829" y="11625943"/>
          <a:ext cx="4316185"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1595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1595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0938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0938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1388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1388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048829" y="12749893"/>
          <a:ext cx="4316185"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010729"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048829" y="15000514"/>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048829" y="146249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614307" y="14485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048829" y="1424940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614307" y="14109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048829" y="1387384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5614307" y="137343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048829" y="134982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5614307" y="13358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048829" y="131254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5614307"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048829" y="127498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614307"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6048829" y="12749893"/>
          <a:ext cx="4316185"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9578793" y="13036550"/>
          <a:ext cx="0" cy="151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9617529"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9506857" y="1454875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9617529" y="1281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9506857" y="1303655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9617529"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9544957" y="13886543"/>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8772071" y="1373686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7964714" y="13911943"/>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141029" y="13774964"/>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4052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86487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8359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0176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2103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19050</xdr:rowOff>
    </xdr:from>
    <xdr:to>
      <xdr:col>55</xdr:col>
      <xdr:colOff>50800</xdr:colOff>
      <xdr:row>79</xdr:row>
      <xdr:rowOff>120650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9544957" y="13348607"/>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41927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200-000051010000}"/>
            </a:ext>
          </a:extLst>
        </xdr:cNvPr>
        <xdr:cNvSpPr txBox="1"/>
      </xdr:nvSpPr>
      <xdr:spPr>
        <a:xfrm>
          <a:off x="9617529"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8772071" y="13325929"/>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44450</xdr:rowOff>
    </xdr:from>
    <xdr:to>
      <xdr:col>55</xdr:col>
      <xdr:colOff>0</xdr:colOff>
      <xdr:row>79</xdr:row>
      <xdr:rowOff>69850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8822871" y="13374007"/>
          <a:ext cx="756558"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152400</xdr:rowOff>
    </xdr:from>
    <xdr:to>
      <xdr:col>46</xdr:col>
      <xdr:colOff>38100</xdr:colOff>
      <xdr:row>79</xdr:row>
      <xdr:rowOff>82550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7964714" y="13313229"/>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31750</xdr:rowOff>
    </xdr:from>
    <xdr:to>
      <xdr:col>50</xdr:col>
      <xdr:colOff>114300</xdr:colOff>
      <xdr:row>79</xdr:row>
      <xdr:rowOff>44450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8010071" y="13361307"/>
          <a:ext cx="812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95250</xdr:rowOff>
    </xdr:from>
    <xdr:to>
      <xdr:col>41</xdr:col>
      <xdr:colOff>101600</xdr:colOff>
      <xdr:row>80</xdr:row>
      <xdr:rowOff>25400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7141029" y="1342480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146050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7191829" y="13361307"/>
          <a:ext cx="818242"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a:extLst>
            <a:ext uri="{FF2B5EF4-FFF2-40B4-BE49-F238E27FC236}">
              <a16:creationId xmlns:a16="http://schemas.microsoft.com/office/drawing/2014/main" id="{00000000-0008-0000-0200-000058010000}"/>
            </a:ext>
          </a:extLst>
        </xdr:cNvPr>
        <xdr:cNvSpPr txBox="1"/>
      </xdr:nvSpPr>
      <xdr:spPr>
        <a:xfrm>
          <a:off x="85916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a:extLst>
            <a:ext uri="{FF2B5EF4-FFF2-40B4-BE49-F238E27FC236}">
              <a16:creationId xmlns:a16="http://schemas.microsoft.com/office/drawing/2014/main" id="{00000000-0008-0000-0200-000059010000}"/>
            </a:ext>
          </a:extLst>
        </xdr:cNvPr>
        <xdr:cNvSpPr txBox="1"/>
      </xdr:nvSpPr>
      <xdr:spPr>
        <a:xfrm>
          <a:off x="7796970" y="1400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46" name="n_3aveValue【福祉施設】&#10;一人当たり面積">
          <a:extLst>
            <a:ext uri="{FF2B5EF4-FFF2-40B4-BE49-F238E27FC236}">
              <a16:creationId xmlns:a16="http://schemas.microsoft.com/office/drawing/2014/main" id="{00000000-0008-0000-0200-00005A010000}"/>
            </a:ext>
          </a:extLst>
        </xdr:cNvPr>
        <xdr:cNvSpPr txBox="1"/>
      </xdr:nvSpPr>
      <xdr:spPr>
        <a:xfrm>
          <a:off x="6973284"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111777</xdr:rowOff>
    </xdr:from>
    <xdr:ext cx="469744" cy="259045"/>
    <xdr:sp macro="" textlink="">
      <xdr:nvSpPr>
        <xdr:cNvPr id="347" name="n_1mainValue【福祉施設】&#10;一人当たり面積">
          <a:extLst>
            <a:ext uri="{FF2B5EF4-FFF2-40B4-BE49-F238E27FC236}">
              <a16:creationId xmlns:a16="http://schemas.microsoft.com/office/drawing/2014/main" id="{00000000-0008-0000-0200-00005B010000}"/>
            </a:ext>
          </a:extLst>
        </xdr:cNvPr>
        <xdr:cNvSpPr txBox="1"/>
      </xdr:nvSpPr>
      <xdr:spPr>
        <a:xfrm>
          <a:off x="8591627"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99077</xdr:rowOff>
    </xdr:from>
    <xdr:ext cx="469744" cy="259045"/>
    <xdr:sp macro="" textlink="">
      <xdr:nvSpPr>
        <xdr:cNvPr id="348" name="n_2mainValue【福祉施設】&#10;一人当たり面積">
          <a:extLst>
            <a:ext uri="{FF2B5EF4-FFF2-40B4-BE49-F238E27FC236}">
              <a16:creationId xmlns:a16="http://schemas.microsoft.com/office/drawing/2014/main" id="{00000000-0008-0000-0200-00005C010000}"/>
            </a:ext>
          </a:extLst>
        </xdr:cNvPr>
        <xdr:cNvSpPr txBox="1"/>
      </xdr:nvSpPr>
      <xdr:spPr>
        <a:xfrm>
          <a:off x="779697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41927</xdr:rowOff>
    </xdr:from>
    <xdr:ext cx="469744" cy="259045"/>
    <xdr:sp macro="" textlink="">
      <xdr:nvSpPr>
        <xdr:cNvPr id="349" name="n_3mainValue【福祉施設】&#10;一人当たり面積">
          <a:extLst>
            <a:ext uri="{FF2B5EF4-FFF2-40B4-BE49-F238E27FC236}">
              <a16:creationId xmlns:a16="http://schemas.microsoft.com/office/drawing/2014/main" id="{00000000-0008-0000-0200-00005D010000}"/>
            </a:ext>
          </a:extLst>
        </xdr:cNvPr>
        <xdr:cNvSpPr txBox="1"/>
      </xdr:nvSpPr>
      <xdr:spPr>
        <a:xfrm>
          <a:off x="6973284"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696686"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236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8236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7417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7417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786743"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786743"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696686"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4914"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96686"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96686" y="184267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90404" y="182872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96686" y="181056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42612" y="179661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96686" y="177845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42612" y="17645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6686" y="1746340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42612" y="17323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6686" y="1714227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42612"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6686" y="168211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78492" y="166816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6686"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78492"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200-000076010000}"/>
            </a:ext>
          </a:extLst>
        </xdr:cNvPr>
        <xdr:cNvSpPr/>
      </xdr:nvSpPr>
      <xdr:spPr>
        <a:xfrm>
          <a:off x="696686"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4242979" y="16885376"/>
          <a:ext cx="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200-000078010000}"/>
            </a:ext>
          </a:extLst>
        </xdr:cNvPr>
        <xdr:cNvSpPr txBox="1"/>
      </xdr:nvSpPr>
      <xdr:spPr>
        <a:xfrm>
          <a:off x="4281714" y="1825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4171043" y="18248267"/>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200-00007A010000}"/>
            </a:ext>
          </a:extLst>
        </xdr:cNvPr>
        <xdr:cNvSpPr txBox="1"/>
      </xdr:nvSpPr>
      <xdr:spPr>
        <a:xfrm>
          <a:off x="4281714" y="16666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4171043" y="16885376"/>
          <a:ext cx="161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200-00007C010000}"/>
            </a:ext>
          </a:extLst>
        </xdr:cNvPr>
        <xdr:cNvSpPr txBox="1"/>
      </xdr:nvSpPr>
      <xdr:spPr>
        <a:xfrm>
          <a:off x="4281714" y="1738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4192814" y="17535072"/>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3436257" y="17546501"/>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612571" y="1758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805214" y="17522009"/>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4069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3074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4892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6818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869043"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4192814" y="17861099"/>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00000000-0008-0000-0200-000087010000}"/>
            </a:ext>
          </a:extLst>
        </xdr:cNvPr>
        <xdr:cNvSpPr txBox="1"/>
      </xdr:nvSpPr>
      <xdr:spPr>
        <a:xfrm>
          <a:off x="428171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74386</xdr:rowOff>
    </xdr:from>
    <xdr:to>
      <xdr:col>20</xdr:col>
      <xdr:colOff>38100</xdr:colOff>
      <xdr:row>104</xdr:row>
      <xdr:rowOff>4536</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3436257" y="17453429"/>
          <a:ext cx="85272"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125186</xdr:rowOff>
    </xdr:from>
    <xdr:to>
      <xdr:col>24</xdr:col>
      <xdr:colOff>63500</xdr:colOff>
      <xdr:row>106</xdr:row>
      <xdr:rowOff>23949</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3481614" y="17504229"/>
          <a:ext cx="762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612571" y="17486086"/>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103</xdr:row>
      <xdr:rowOff>157843</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663371" y="17504229"/>
          <a:ext cx="818243"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805214" y="17523642"/>
          <a:ext cx="101600"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23949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856014" y="17536886"/>
          <a:ext cx="807357"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200-00008E010000}"/>
            </a:ext>
          </a:extLst>
        </xdr:cNvPr>
        <xdr:cNvSpPr txBox="1"/>
      </xdr:nvSpPr>
      <xdr:spPr>
        <a:xfrm>
          <a:off x="3288130" y="17636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200-00008F010000}"/>
            </a:ext>
          </a:extLst>
        </xdr:cNvPr>
        <xdr:cNvSpPr txBox="1"/>
      </xdr:nvSpPr>
      <xdr:spPr>
        <a:xfrm>
          <a:off x="2477144" y="17677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200-000090010000}"/>
            </a:ext>
          </a:extLst>
        </xdr:cNvPr>
        <xdr:cNvSpPr txBox="1"/>
      </xdr:nvSpPr>
      <xdr:spPr>
        <a:xfrm>
          <a:off x="1669787"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21063</xdr:rowOff>
    </xdr:from>
    <xdr:ext cx="405111" cy="259045"/>
    <xdr:sp macro="" textlink="">
      <xdr:nvSpPr>
        <xdr:cNvPr id="401" name="n_1mainValue【市民会館】&#10;有形固定資産減価償却率">
          <a:extLst>
            <a:ext uri="{FF2B5EF4-FFF2-40B4-BE49-F238E27FC236}">
              <a16:creationId xmlns:a16="http://schemas.microsoft.com/office/drawing/2014/main" id="{00000000-0008-0000-0200-000091010000}"/>
            </a:ext>
          </a:extLst>
        </xdr:cNvPr>
        <xdr:cNvSpPr txBox="1"/>
      </xdr:nvSpPr>
      <xdr:spPr>
        <a:xfrm>
          <a:off x="3288130"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02" name="n_2mainValue【市民会館】&#10;有形固定資産減価償却率">
          <a:extLst>
            <a:ext uri="{FF2B5EF4-FFF2-40B4-BE49-F238E27FC236}">
              <a16:creationId xmlns:a16="http://schemas.microsoft.com/office/drawing/2014/main" id="{00000000-0008-0000-0200-000092010000}"/>
            </a:ext>
          </a:extLst>
        </xdr:cNvPr>
        <xdr:cNvSpPr txBox="1"/>
      </xdr:nvSpPr>
      <xdr:spPr>
        <a:xfrm>
          <a:off x="24771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65876</xdr:rowOff>
    </xdr:from>
    <xdr:ext cx="405111" cy="259045"/>
    <xdr:sp macro="" textlink="">
      <xdr:nvSpPr>
        <xdr:cNvPr id="403" name="n_3mainValue【市民会館】&#10;有形固定資産減価償却率">
          <a:extLst>
            <a:ext uri="{FF2B5EF4-FFF2-40B4-BE49-F238E27FC236}">
              <a16:creationId xmlns:a16="http://schemas.microsoft.com/office/drawing/2014/main" id="{00000000-0008-0000-0200-000093010000}"/>
            </a:ext>
          </a:extLst>
        </xdr:cNvPr>
        <xdr:cNvSpPr txBox="1"/>
      </xdr:nvSpPr>
      <xdr:spPr>
        <a:xfrm>
          <a:off x="1669787"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048829" y="15373350"/>
          <a:ext cx="4316185"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1595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1595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0938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70938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1388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81388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048829" y="16500021"/>
          <a:ext cx="4316185"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010729"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048829" y="187479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048829" y="18298886"/>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5614307" y="18159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048829" y="17849850"/>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5614307" y="17710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048829" y="17398093"/>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5614307" y="1725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048829" y="16949057"/>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14307" y="168095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048829" y="16500021"/>
          <a:ext cx="427808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5614307"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200-0000A8010000}"/>
            </a:ext>
          </a:extLst>
        </xdr:cNvPr>
        <xdr:cNvSpPr/>
      </xdr:nvSpPr>
      <xdr:spPr>
        <a:xfrm>
          <a:off x="6048829" y="16500021"/>
          <a:ext cx="4316185"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9578793" y="17156649"/>
          <a:ext cx="0" cy="98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200-0000AA010000}"/>
            </a:ext>
          </a:extLst>
        </xdr:cNvPr>
        <xdr:cNvSpPr txBox="1"/>
      </xdr:nvSpPr>
      <xdr:spPr>
        <a:xfrm>
          <a:off x="9617529" y="1814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9506857" y="1814615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200-0000AC010000}"/>
            </a:ext>
          </a:extLst>
        </xdr:cNvPr>
        <xdr:cNvSpPr txBox="1"/>
      </xdr:nvSpPr>
      <xdr:spPr>
        <a:xfrm>
          <a:off x="9617529" y="1693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9506857" y="1715664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200-0000AE010000}"/>
            </a:ext>
          </a:extLst>
        </xdr:cNvPr>
        <xdr:cNvSpPr txBox="1"/>
      </xdr:nvSpPr>
      <xdr:spPr>
        <a:xfrm>
          <a:off x="9617529" y="17625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9544957" y="17771618"/>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8772071"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7964714" y="17753330"/>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7141029" y="17692043"/>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94052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86487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78359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70176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2103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11685</xdr:rowOff>
    </xdr:from>
    <xdr:to>
      <xdr:col>55</xdr:col>
      <xdr:colOff>50800</xdr:colOff>
      <xdr:row>106</xdr:row>
      <xdr:rowOff>113285</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9544957" y="17896914"/>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161562</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200-0000B9010000}"/>
            </a:ext>
          </a:extLst>
        </xdr:cNvPr>
        <xdr:cNvSpPr txBox="1"/>
      </xdr:nvSpPr>
      <xdr:spPr>
        <a:xfrm>
          <a:off x="9617529"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8772071" y="179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112776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8822871" y="17947714"/>
          <a:ext cx="756558"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7964714" y="17942633"/>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112776</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8010071" y="17993433"/>
          <a:ext cx="8128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7113</xdr:rowOff>
    </xdr:from>
    <xdr:to>
      <xdr:col>41</xdr:col>
      <xdr:colOff>101600</xdr:colOff>
      <xdr:row>106</xdr:row>
      <xdr:rowOff>108713</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7141029" y="178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57913</xdr:rowOff>
    </xdr:from>
    <xdr:to>
      <xdr:col>45</xdr:col>
      <xdr:colOff>177800</xdr:colOff>
      <xdr:row>106</xdr:row>
      <xdr:rowOff>108204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7191829" y="17943142"/>
          <a:ext cx="818242"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a16="http://schemas.microsoft.com/office/drawing/2014/main" id="{00000000-0008-0000-0200-0000C0010000}"/>
            </a:ext>
          </a:extLst>
        </xdr:cNvPr>
        <xdr:cNvSpPr txBox="1"/>
      </xdr:nvSpPr>
      <xdr:spPr>
        <a:xfrm>
          <a:off x="8591627" y="1755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a16="http://schemas.microsoft.com/office/drawing/2014/main" id="{00000000-0008-0000-0200-0000C1010000}"/>
            </a:ext>
          </a:extLst>
        </xdr:cNvPr>
        <xdr:cNvSpPr txBox="1"/>
      </xdr:nvSpPr>
      <xdr:spPr>
        <a:xfrm>
          <a:off x="7796970" y="175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90949</xdr:rowOff>
    </xdr:from>
    <xdr:ext cx="469744" cy="259045"/>
    <xdr:sp macro="" textlink="">
      <xdr:nvSpPr>
        <xdr:cNvPr id="450" name="n_3aveValue【市民会館】&#10;一人当たり面積">
          <a:extLst>
            <a:ext uri="{FF2B5EF4-FFF2-40B4-BE49-F238E27FC236}">
              <a16:creationId xmlns:a16="http://schemas.microsoft.com/office/drawing/2014/main" id="{00000000-0008-0000-0200-0000C2010000}"/>
            </a:ext>
          </a:extLst>
        </xdr:cNvPr>
        <xdr:cNvSpPr txBox="1"/>
      </xdr:nvSpPr>
      <xdr:spPr>
        <a:xfrm>
          <a:off x="6973284" y="174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51" name="n_1mainValue【市民会館】&#10;一人当たり面積">
          <a:extLst>
            <a:ext uri="{FF2B5EF4-FFF2-40B4-BE49-F238E27FC236}">
              <a16:creationId xmlns:a16="http://schemas.microsoft.com/office/drawing/2014/main" id="{00000000-0008-0000-0200-0000C3010000}"/>
            </a:ext>
          </a:extLst>
        </xdr:cNvPr>
        <xdr:cNvSpPr txBox="1"/>
      </xdr:nvSpPr>
      <xdr:spPr>
        <a:xfrm>
          <a:off x="8591627" y="180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52" name="n_2mainValue【市民会館】&#10;一人当たり面積">
          <a:extLst>
            <a:ext uri="{FF2B5EF4-FFF2-40B4-BE49-F238E27FC236}">
              <a16:creationId xmlns:a16="http://schemas.microsoft.com/office/drawing/2014/main" id="{00000000-0008-0000-0200-0000C4010000}"/>
            </a:ext>
          </a:extLst>
        </xdr:cNvPr>
        <xdr:cNvSpPr txBox="1"/>
      </xdr:nvSpPr>
      <xdr:spPr>
        <a:xfrm>
          <a:off x="7796970" y="180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53" name="n_3mainValue【市民会館】&#10;一人当たり面積">
          <a:extLst>
            <a:ext uri="{FF2B5EF4-FFF2-40B4-BE49-F238E27FC236}">
              <a16:creationId xmlns:a16="http://schemas.microsoft.com/office/drawing/2014/main" id="{00000000-0008-0000-0200-0000C5010000}"/>
            </a:ext>
          </a:extLst>
        </xdr:cNvPr>
        <xdr:cNvSpPr txBox="1"/>
      </xdr:nvSpPr>
      <xdr:spPr>
        <a:xfrm>
          <a:off x="6973284" y="179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1384643" y="4125686"/>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14953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14953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29671"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429671"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3474700"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3474700"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1384643" y="5249636"/>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1346543" y="50618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1384643" y="75002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1384643" y="7179128"/>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078361" y="70396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1384643" y="685800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1014241" y="67184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1384643" y="653687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014241" y="63973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1384643" y="621574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014241" y="6076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1384643" y="58946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014241" y="57523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1384643" y="5570765"/>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966450" y="5431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1384643" y="52496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966450" y="5110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200-0000DE010000}"/>
            </a:ext>
          </a:extLst>
        </xdr:cNvPr>
        <xdr:cNvSpPr/>
      </xdr:nvSpPr>
      <xdr:spPr>
        <a:xfrm>
          <a:off x="11384643" y="5249636"/>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4930935" y="5636079"/>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a16="http://schemas.microsoft.com/office/drawing/2014/main" id="{00000000-0008-0000-0200-0000E0010000}"/>
            </a:ext>
          </a:extLst>
        </xdr:cNvPr>
        <xdr:cNvSpPr txBox="1"/>
      </xdr:nvSpPr>
      <xdr:spPr>
        <a:xfrm>
          <a:off x="14969671" y="717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4842671" y="7169331"/>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200-0000E2010000}"/>
            </a:ext>
          </a:extLst>
        </xdr:cNvPr>
        <xdr:cNvSpPr txBox="1"/>
      </xdr:nvSpPr>
      <xdr:spPr>
        <a:xfrm>
          <a:off x="14969671"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4842671" y="563607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200-0000E4010000}"/>
            </a:ext>
          </a:extLst>
        </xdr:cNvPr>
        <xdr:cNvSpPr txBox="1"/>
      </xdr:nvSpPr>
      <xdr:spPr>
        <a:xfrm>
          <a:off x="14969671" y="608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4880771" y="6109426"/>
          <a:ext cx="9615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4107886" y="5989683"/>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300529" y="6037036"/>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2493171" y="5957026"/>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4757400"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39845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31771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364357"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5461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880771" y="5595076"/>
          <a:ext cx="9615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141713</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200-0000EF010000}"/>
            </a:ext>
          </a:extLst>
        </xdr:cNvPr>
        <xdr:cNvSpPr txBox="1"/>
      </xdr:nvSpPr>
      <xdr:spPr>
        <a:xfrm>
          <a:off x="14969671"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4107886" y="57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34</xdr:row>
      <xdr:rowOff>82731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4158686" y="5645876"/>
          <a:ext cx="772885" cy="1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90714</xdr:rowOff>
    </xdr:from>
    <xdr:to>
      <xdr:col>76</xdr:col>
      <xdr:colOff>165100</xdr:colOff>
      <xdr:row>35</xdr:row>
      <xdr:rowOff>20864</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3300529" y="5827485"/>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82731</xdr:rowOff>
    </xdr:from>
    <xdr:to>
      <xdr:col>81</xdr:col>
      <xdr:colOff>50800</xdr:colOff>
      <xdr:row>34</xdr:row>
      <xdr:rowOff>141514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3351329" y="5819502"/>
          <a:ext cx="807357"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3959758" y="607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3165101" y="612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2357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959758" y="55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165101"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6720457" y="4125686"/>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6847457"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6847457"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7765486" y="4775200"/>
          <a:ext cx="1393371"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7765486" y="4975679"/>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810514" y="4775200"/>
          <a:ext cx="1393372" cy="2512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810514" y="4975679"/>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6720457" y="5249636"/>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6698686" y="50618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720457" y="75002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720457" y="70512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504328" y="69117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720457" y="65994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90352" y="64599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720457" y="61504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90352" y="6010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720457" y="57013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190352" y="55618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720457" y="524963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90352" y="5110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200-00000D020000}"/>
            </a:ext>
          </a:extLst>
        </xdr:cNvPr>
        <xdr:cNvSpPr/>
      </xdr:nvSpPr>
      <xdr:spPr>
        <a:xfrm>
          <a:off x="16720457" y="5249636"/>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0266750" y="5752086"/>
          <a:ext cx="0" cy="1278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200-00000F020000}"/>
            </a:ext>
          </a:extLst>
        </xdr:cNvPr>
        <xdr:cNvSpPr txBox="1"/>
      </xdr:nvSpPr>
      <xdr:spPr>
        <a:xfrm>
          <a:off x="20305486" y="70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0194814" y="7030455"/>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200-000011020000}"/>
            </a:ext>
          </a:extLst>
        </xdr:cNvPr>
        <xdr:cNvSpPr txBox="1"/>
      </xdr:nvSpPr>
      <xdr:spPr>
        <a:xfrm>
          <a:off x="20305486" y="55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0194814" y="575208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200-000013020000}"/>
            </a:ext>
          </a:extLst>
        </xdr:cNvPr>
        <xdr:cNvSpPr txBox="1"/>
      </xdr:nvSpPr>
      <xdr:spPr>
        <a:xfrm>
          <a:off x="20305486" y="649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0216586" y="663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60029" y="6664409"/>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8636343" y="666365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7828986" y="66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0093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93312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512971"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7056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892814" y="749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163726</xdr:rowOff>
    </xdr:from>
    <xdr:to>
      <xdr:col>116</xdr:col>
      <xdr:colOff>114300</xdr:colOff>
      <xdr:row>40</xdr:row>
      <xdr:rowOff>93876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216586" y="6744140"/>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142153</xdr:rowOff>
    </xdr:from>
    <xdr:ext cx="534377" cy="259045"/>
    <xdr:sp macro="" textlink="">
      <xdr:nvSpPr>
        <xdr:cNvPr id="542" name="【一般廃棄物処理施設】&#10;一人当たり有形固定資産（償却資産）額該当値テキスト">
          <a:extLst>
            <a:ext uri="{FF2B5EF4-FFF2-40B4-BE49-F238E27FC236}">
              <a16:creationId xmlns:a16="http://schemas.microsoft.com/office/drawing/2014/main" id="{00000000-0008-0000-0200-00001E020000}"/>
            </a:ext>
          </a:extLst>
        </xdr:cNvPr>
        <xdr:cNvSpPr txBox="1"/>
      </xdr:nvSpPr>
      <xdr:spPr>
        <a:xfrm>
          <a:off x="20305486" y="67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98644</xdr:rowOff>
    </xdr:from>
    <xdr:to>
      <xdr:col>112</xdr:col>
      <xdr:colOff>38100</xdr:colOff>
      <xdr:row>40</xdr:row>
      <xdr:rowOff>28794</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460029" y="6679058"/>
          <a:ext cx="85271"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149444</xdr:rowOff>
    </xdr:from>
    <xdr:to>
      <xdr:col>116</xdr:col>
      <xdr:colOff>63500</xdr:colOff>
      <xdr:row>40</xdr:row>
      <xdr:rowOff>43076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9505386" y="6729858"/>
          <a:ext cx="762000" cy="6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94263</xdr:rowOff>
    </xdr:from>
    <xdr:to>
      <xdr:col>107</xdr:col>
      <xdr:colOff>101600</xdr:colOff>
      <xdr:row>40</xdr:row>
      <xdr:rowOff>24413</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8636343" y="667467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145063</xdr:rowOff>
    </xdr:from>
    <xdr:to>
      <xdr:col>111</xdr:col>
      <xdr:colOff>177800</xdr:colOff>
      <xdr:row>39</xdr:row>
      <xdr:rowOff>149444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687143" y="6725477"/>
          <a:ext cx="818243"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47" name="n_1ave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9247268" y="64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48" name="n_2aveValue【一般廃棄物処理施設】&#10;一人当たり有形固定資産（償却資産）額">
          <a:extLst>
            <a:ext uri="{FF2B5EF4-FFF2-40B4-BE49-F238E27FC236}">
              <a16:creationId xmlns:a16="http://schemas.microsoft.com/office/drawing/2014/main" id="{00000000-0008-0000-0200-000024020000}"/>
            </a:ext>
          </a:extLst>
        </xdr:cNvPr>
        <xdr:cNvSpPr txBox="1"/>
      </xdr:nvSpPr>
      <xdr:spPr>
        <a:xfrm>
          <a:off x="18452611" y="64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149924</xdr:rowOff>
    </xdr:from>
    <xdr:ext cx="534377" cy="259045"/>
    <xdr:sp macro="" textlink="">
      <xdr:nvSpPr>
        <xdr:cNvPr id="549" name="n_3ave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17628925" y="63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19921</xdr:rowOff>
    </xdr:from>
    <xdr:ext cx="534377" cy="259045"/>
    <xdr:sp macro="" textlink="">
      <xdr:nvSpPr>
        <xdr:cNvPr id="550" name="n_1main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19247268" y="67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15540</xdr:rowOff>
    </xdr:from>
    <xdr:ext cx="534377" cy="259045"/>
    <xdr:sp macro="" textlink="">
      <xdr:nvSpPr>
        <xdr:cNvPr id="551" name="n_2main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8452611" y="67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1384643" y="7875814"/>
          <a:ext cx="4316186"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14953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14953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29671"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429671"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3474700"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3474700"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1384643" y="8999764"/>
          <a:ext cx="4316186"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1346543" y="8811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1384643" y="112503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1384643" y="1087482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1078361" y="1073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1384643" y="1049927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1014241" y="103597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1384643" y="101237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1014241" y="99842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1384643" y="975087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1014241"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1384643" y="93753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1014241" y="9235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1384643" y="89997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0966450"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00000000-0008-0000-0200-00003E020000}"/>
            </a:ext>
          </a:extLst>
        </xdr:cNvPr>
        <xdr:cNvSpPr/>
      </xdr:nvSpPr>
      <xdr:spPr>
        <a:xfrm>
          <a:off x="11384643" y="8999764"/>
          <a:ext cx="4316186"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14930935" y="93600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76" name="【保健センター・保健所】&#10;有形固定資産減価償却率最小値テキスト">
          <a:extLst>
            <a:ext uri="{FF2B5EF4-FFF2-40B4-BE49-F238E27FC236}">
              <a16:creationId xmlns:a16="http://schemas.microsoft.com/office/drawing/2014/main" id="{00000000-0008-0000-0200-000040020000}"/>
            </a:ext>
          </a:extLst>
        </xdr:cNvPr>
        <xdr:cNvSpPr txBox="1"/>
      </xdr:nvSpPr>
      <xdr:spPr>
        <a:xfrm>
          <a:off x="14969671" y="10802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4842671" y="10798629"/>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00000000-0008-0000-0200-000042020000}"/>
            </a:ext>
          </a:extLst>
        </xdr:cNvPr>
        <xdr:cNvSpPr txBox="1"/>
      </xdr:nvSpPr>
      <xdr:spPr>
        <a:xfrm>
          <a:off x="14969671" y="9138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4842671" y="9360081"/>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00000000-0008-0000-0200-000044020000}"/>
            </a:ext>
          </a:extLst>
        </xdr:cNvPr>
        <xdr:cNvSpPr txBox="1"/>
      </xdr:nvSpPr>
      <xdr:spPr>
        <a:xfrm>
          <a:off x="14969671" y="977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4880771" y="9920242"/>
          <a:ext cx="96157"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4107886" y="997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3300529" y="99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2493171" y="10029916"/>
          <a:ext cx="85272"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757400"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9845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31771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364357"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15461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4880771" y="10108021"/>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131462</xdr:rowOff>
    </xdr:from>
    <xdr:ext cx="405111" cy="259045"/>
    <xdr:sp macro="" textlink="">
      <xdr:nvSpPr>
        <xdr:cNvPr id="591" name="【保健センター・保健所】&#10;有形固定資産減価償却率該当値テキスト">
          <a:extLst>
            <a:ext uri="{FF2B5EF4-FFF2-40B4-BE49-F238E27FC236}">
              <a16:creationId xmlns:a16="http://schemas.microsoft.com/office/drawing/2014/main" id="{00000000-0008-0000-0200-00004F020000}"/>
            </a:ext>
          </a:extLst>
        </xdr:cNvPr>
        <xdr:cNvSpPr txBox="1"/>
      </xdr:nvSpPr>
      <xdr:spPr>
        <a:xfrm>
          <a:off x="14969671" y="100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4107886" y="101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70485</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4158686" y="10156099"/>
          <a:ext cx="77288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3300529" y="101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108585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3351329" y="10194199"/>
          <a:ext cx="807357"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95885</xdr:rowOff>
    </xdr:from>
    <xdr:to>
      <xdr:col>72</xdr:col>
      <xdr:colOff>38100</xdr:colOff>
      <xdr:row>61</xdr:row>
      <xdr:rowOff>26035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2493171" y="10219599"/>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108585</xdr:rowOff>
    </xdr:from>
    <xdr:to>
      <xdr:col>76</xdr:col>
      <xdr:colOff>114300</xdr:colOff>
      <xdr:row>60</xdr:row>
      <xdr:rowOff>146685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2538528" y="10232299"/>
          <a:ext cx="812801"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3959758" y="975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3165101" y="977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2357744" y="980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3959758" y="1023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3165101" y="1027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17162</xdr:rowOff>
    </xdr:from>
    <xdr:ext cx="405111" cy="259045"/>
    <xdr:sp macro="" textlink="">
      <xdr:nvSpPr>
        <xdr:cNvPr id="603" name="n_3main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2357744" y="1030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6720457" y="7875814"/>
          <a:ext cx="4332514" cy="6241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6847457"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6847457"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7765486" y="8525329"/>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7765486" y="872580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810514" y="8525329"/>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810514" y="872580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6720457" y="8999764"/>
          <a:ext cx="4332514" cy="225062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698686" y="881198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6720457" y="112503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720457" y="107986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6302264" y="10659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720457" y="103495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6302264" y="102100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720457" y="99005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6302264" y="97610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720457" y="94488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302264" y="93092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720457" y="899976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6302264" y="88602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200-000070020000}"/>
            </a:ext>
          </a:extLst>
        </xdr:cNvPr>
        <xdr:cNvSpPr/>
      </xdr:nvSpPr>
      <xdr:spPr>
        <a:xfrm>
          <a:off x="16720457" y="8999764"/>
          <a:ext cx="4332514" cy="225062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0266750" y="944880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200-000072020000}"/>
            </a:ext>
          </a:extLst>
        </xdr:cNvPr>
        <xdr:cNvSpPr txBox="1"/>
      </xdr:nvSpPr>
      <xdr:spPr>
        <a:xfrm>
          <a:off x="20305486"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0194814" y="1070991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200-000074020000}"/>
            </a:ext>
          </a:extLst>
        </xdr:cNvPr>
        <xdr:cNvSpPr txBox="1"/>
      </xdr:nvSpPr>
      <xdr:spPr>
        <a:xfrm>
          <a:off x="20305486" y="92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0194814" y="944880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200-000076020000}"/>
            </a:ext>
          </a:extLst>
        </xdr:cNvPr>
        <xdr:cNvSpPr txBox="1"/>
      </xdr:nvSpPr>
      <xdr:spPr>
        <a:xfrm>
          <a:off x="20305486" y="1004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0216586" y="101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9460029" y="10121356"/>
          <a:ext cx="85271"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8636343" y="10121356"/>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7828986" y="98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093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3312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512971"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7056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892814" y="1124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0216586"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00000000-0008-0000-0200-000081020000}"/>
            </a:ext>
          </a:extLst>
        </xdr:cNvPr>
        <xdr:cNvSpPr txBox="1"/>
      </xdr:nvSpPr>
      <xdr:spPr>
        <a:xfrm>
          <a:off x="20305486" y="1057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9460029" y="10659110"/>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9505386" y="107099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8636343"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687143" y="10709910"/>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7828986"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7879786" y="10709910"/>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19279584" y="98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18468598" y="98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17661241" y="962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200-00008B020000}"/>
            </a:ext>
          </a:extLst>
        </xdr:cNvPr>
        <xdr:cNvSpPr txBox="1"/>
      </xdr:nvSpPr>
      <xdr:spPr>
        <a:xfrm>
          <a:off x="19279584"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18468598"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17661241"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1384643" y="11625943"/>
          <a:ext cx="4316186"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14953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14953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2429671"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2429671"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3474700"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3474700"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1384643" y="12749893"/>
          <a:ext cx="4316186"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1346543" y="1256211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1384643" y="1500051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078361" y="1485829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1384643" y="1462495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014241" y="14485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1384643" y="1424940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1014241" y="141098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1384643" y="1387384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1014241" y="137343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1384643" y="1349828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014241" y="13358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1384643" y="131254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0966450"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1384643" y="127498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0966450"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00000000-0008-0000-0200-0000A5020000}"/>
            </a:ext>
          </a:extLst>
        </xdr:cNvPr>
        <xdr:cNvSpPr/>
      </xdr:nvSpPr>
      <xdr:spPr>
        <a:xfrm>
          <a:off x="11384643" y="12749893"/>
          <a:ext cx="4316186"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4930935" y="13242743"/>
          <a:ext cx="0" cy="143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79" name="【消防施設】&#10;有形固定資産減価償却率最小値テキスト">
          <a:extLst>
            <a:ext uri="{FF2B5EF4-FFF2-40B4-BE49-F238E27FC236}">
              <a16:creationId xmlns:a16="http://schemas.microsoft.com/office/drawing/2014/main" id="{00000000-0008-0000-0200-0000A7020000}"/>
            </a:ext>
          </a:extLst>
        </xdr:cNvPr>
        <xdr:cNvSpPr txBox="1"/>
      </xdr:nvSpPr>
      <xdr:spPr>
        <a:xfrm>
          <a:off x="14969671" y="1468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4842671" y="14680202"/>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1" name="【消防施設】&#10;有形固定資産減価償却率最大値テキスト">
          <a:extLst>
            <a:ext uri="{FF2B5EF4-FFF2-40B4-BE49-F238E27FC236}">
              <a16:creationId xmlns:a16="http://schemas.microsoft.com/office/drawing/2014/main" id="{00000000-0008-0000-0200-0000A9020000}"/>
            </a:ext>
          </a:extLst>
        </xdr:cNvPr>
        <xdr:cNvSpPr txBox="1"/>
      </xdr:nvSpPr>
      <xdr:spPr>
        <a:xfrm>
          <a:off x="14969671"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4842671" y="13242743"/>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3" name="【消防施設】&#10;有形固定資産減価償却率平均値テキスト">
          <a:extLst>
            <a:ext uri="{FF2B5EF4-FFF2-40B4-BE49-F238E27FC236}">
              <a16:creationId xmlns:a16="http://schemas.microsoft.com/office/drawing/2014/main" id="{00000000-0008-0000-0200-0000AB020000}"/>
            </a:ext>
          </a:extLst>
        </xdr:cNvPr>
        <xdr:cNvSpPr txBox="1"/>
      </xdr:nvSpPr>
      <xdr:spPr>
        <a:xfrm>
          <a:off x="14969671" y="13896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4880771" y="13918293"/>
          <a:ext cx="96157"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4107886" y="13954488"/>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3300529" y="13967823"/>
          <a:ext cx="101600" cy="988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2493171" y="13887813"/>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4757400"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39845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31771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364357"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5461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4880771" y="13870668"/>
          <a:ext cx="9615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57802</xdr:rowOff>
    </xdr:from>
    <xdr:ext cx="405111" cy="259045"/>
    <xdr:sp macro="" textlink="">
      <xdr:nvSpPr>
        <xdr:cNvPr id="694" name="【消防施設】&#10;有形固定資産減価償却率該当値テキスト">
          <a:extLst>
            <a:ext uri="{FF2B5EF4-FFF2-40B4-BE49-F238E27FC236}">
              <a16:creationId xmlns:a16="http://schemas.microsoft.com/office/drawing/2014/main" id="{00000000-0008-0000-0200-0000B6020000}"/>
            </a:ext>
          </a:extLst>
        </xdr:cNvPr>
        <xdr:cNvSpPr txBox="1"/>
      </xdr:nvSpPr>
      <xdr:spPr>
        <a:xfrm>
          <a:off x="14969671" y="1372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53975</xdr:rowOff>
    </xdr:from>
    <xdr:to>
      <xdr:col>81</xdr:col>
      <xdr:colOff>101600</xdr:colOff>
      <xdr:row>82</xdr:row>
      <xdr:rowOff>155575</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4107886" y="138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85725</xdr:rowOff>
    </xdr:from>
    <xdr:to>
      <xdr:col>85</xdr:col>
      <xdr:colOff>127000</xdr:colOff>
      <xdr:row>82</xdr:row>
      <xdr:rowOff>104775</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4158686" y="13921468"/>
          <a:ext cx="77288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3300529" y="1402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83</xdr:row>
      <xdr:rowOff>70486</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13351329" y="13940518"/>
          <a:ext cx="807357"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53975</xdr:rowOff>
    </xdr:from>
    <xdr:to>
      <xdr:col>72</xdr:col>
      <xdr:colOff>38100</xdr:colOff>
      <xdr:row>83</xdr:row>
      <xdr:rowOff>155575</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2493171" y="14058446"/>
          <a:ext cx="8527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104775</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12538528" y="14074957"/>
          <a:ext cx="812801"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1" name="n_1aveValue【消防施設】&#10;有形固定資産減価償却率">
          <a:extLst>
            <a:ext uri="{FF2B5EF4-FFF2-40B4-BE49-F238E27FC236}">
              <a16:creationId xmlns:a16="http://schemas.microsoft.com/office/drawing/2014/main" id="{00000000-0008-0000-0200-0000BD020000}"/>
            </a:ext>
          </a:extLst>
        </xdr:cNvPr>
        <xdr:cNvSpPr txBox="1"/>
      </xdr:nvSpPr>
      <xdr:spPr>
        <a:xfrm>
          <a:off x="13959758" y="1404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2" name="n_2aveValue【消防施設】&#10;有形固定資産減価償却率">
          <a:extLst>
            <a:ext uri="{FF2B5EF4-FFF2-40B4-BE49-F238E27FC236}">
              <a16:creationId xmlns:a16="http://schemas.microsoft.com/office/drawing/2014/main" id="{00000000-0008-0000-0200-0000BE020000}"/>
            </a:ext>
          </a:extLst>
        </xdr:cNvPr>
        <xdr:cNvSpPr txBox="1"/>
      </xdr:nvSpPr>
      <xdr:spPr>
        <a:xfrm>
          <a:off x="13165101"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170197</xdr:rowOff>
    </xdr:from>
    <xdr:ext cx="405111" cy="259045"/>
    <xdr:sp macro="" textlink="">
      <xdr:nvSpPr>
        <xdr:cNvPr id="703" name="n_3aveValue【消防施設】&#10;有形固定資産減価償却率">
          <a:extLst>
            <a:ext uri="{FF2B5EF4-FFF2-40B4-BE49-F238E27FC236}">
              <a16:creationId xmlns:a16="http://schemas.microsoft.com/office/drawing/2014/main" id="{00000000-0008-0000-0200-0000BF020000}"/>
            </a:ext>
          </a:extLst>
        </xdr:cNvPr>
        <xdr:cNvSpPr txBox="1"/>
      </xdr:nvSpPr>
      <xdr:spPr>
        <a:xfrm>
          <a:off x="12357744" y="1366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652</xdr:rowOff>
    </xdr:from>
    <xdr:ext cx="405111" cy="259045"/>
    <xdr:sp macro="" textlink="">
      <xdr:nvSpPr>
        <xdr:cNvPr id="704" name="n_1mainValue【消防施設】&#10;有形固定資産減価償却率">
          <a:extLst>
            <a:ext uri="{FF2B5EF4-FFF2-40B4-BE49-F238E27FC236}">
              <a16:creationId xmlns:a16="http://schemas.microsoft.com/office/drawing/2014/main" id="{00000000-0008-0000-0200-0000C0020000}"/>
            </a:ext>
          </a:extLst>
        </xdr:cNvPr>
        <xdr:cNvSpPr txBox="1"/>
      </xdr:nvSpPr>
      <xdr:spPr>
        <a:xfrm>
          <a:off x="13959758" y="1366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705" name="n_2mainValue【消防施設】&#10;有形固定資産減価償却率">
          <a:extLst>
            <a:ext uri="{FF2B5EF4-FFF2-40B4-BE49-F238E27FC236}">
              <a16:creationId xmlns:a16="http://schemas.microsoft.com/office/drawing/2014/main" id="{00000000-0008-0000-0200-0000C1020000}"/>
            </a:ext>
          </a:extLst>
        </xdr:cNvPr>
        <xdr:cNvSpPr txBox="1"/>
      </xdr:nvSpPr>
      <xdr:spPr>
        <a:xfrm>
          <a:off x="13165101" y="1411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146702</xdr:rowOff>
    </xdr:from>
    <xdr:ext cx="405111" cy="259045"/>
    <xdr:sp macro="" textlink="">
      <xdr:nvSpPr>
        <xdr:cNvPr id="706" name="n_3mainValue【消防施設】&#10;有形固定資産減価償却率">
          <a:extLst>
            <a:ext uri="{FF2B5EF4-FFF2-40B4-BE49-F238E27FC236}">
              <a16:creationId xmlns:a16="http://schemas.microsoft.com/office/drawing/2014/main" id="{00000000-0008-0000-0200-0000C2020000}"/>
            </a:ext>
          </a:extLst>
        </xdr:cNvPr>
        <xdr:cNvSpPr txBox="1"/>
      </xdr:nvSpPr>
      <xdr:spPr>
        <a:xfrm>
          <a:off x="12357744" y="1415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6720457" y="11625943"/>
          <a:ext cx="4332514" cy="6241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6847457"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6847457"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7765486" y="12275457"/>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7765486" y="1247593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810514" y="12275457"/>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8810514" y="1247593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6720457" y="12749893"/>
          <a:ext cx="4332514" cy="225062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6698686" y="125621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720457" y="150005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720457" y="146249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302264" y="14485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720457" y="1424940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6302264" y="141098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720457" y="1387384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6302264" y="137343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720457" y="134982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6302264" y="13358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720457" y="13125450"/>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6302264" y="12985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6720457" y="12749893"/>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6302264" y="12610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00000000-0008-0000-0200-0000D9020000}"/>
            </a:ext>
          </a:extLst>
        </xdr:cNvPr>
        <xdr:cNvSpPr/>
      </xdr:nvSpPr>
      <xdr:spPr>
        <a:xfrm>
          <a:off x="16720457" y="12749893"/>
          <a:ext cx="4332514" cy="225062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20266750" y="13075920"/>
          <a:ext cx="0" cy="153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1" name="【消防施設】&#10;一人当たり面積最小値テキスト">
          <a:extLst>
            <a:ext uri="{FF2B5EF4-FFF2-40B4-BE49-F238E27FC236}">
              <a16:creationId xmlns:a16="http://schemas.microsoft.com/office/drawing/2014/main" id="{00000000-0008-0000-0200-0000DB020000}"/>
            </a:ext>
          </a:extLst>
        </xdr:cNvPr>
        <xdr:cNvSpPr txBox="1"/>
      </xdr:nvSpPr>
      <xdr:spPr>
        <a:xfrm>
          <a:off x="20305486" y="146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0194814" y="1461352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3" name="【消防施設】&#10;一人当たり面積最大値テキスト">
          <a:extLst>
            <a:ext uri="{FF2B5EF4-FFF2-40B4-BE49-F238E27FC236}">
              <a16:creationId xmlns:a16="http://schemas.microsoft.com/office/drawing/2014/main" id="{00000000-0008-0000-0200-0000DD020000}"/>
            </a:ext>
          </a:extLst>
        </xdr:cNvPr>
        <xdr:cNvSpPr txBox="1"/>
      </xdr:nvSpPr>
      <xdr:spPr>
        <a:xfrm>
          <a:off x="20305486" y="128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20194814" y="1307592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5" name="【消防施設】&#10;一人当たり面積平均値テキスト">
          <a:extLst>
            <a:ext uri="{FF2B5EF4-FFF2-40B4-BE49-F238E27FC236}">
              <a16:creationId xmlns:a16="http://schemas.microsoft.com/office/drawing/2014/main" id="{00000000-0008-0000-0200-0000DF020000}"/>
            </a:ext>
          </a:extLst>
        </xdr:cNvPr>
        <xdr:cNvSpPr txBox="1"/>
      </xdr:nvSpPr>
      <xdr:spPr>
        <a:xfrm>
          <a:off x="20305486" y="1419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0216586" y="14339570"/>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9460029" y="14079401"/>
          <a:ext cx="85271"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8636343" y="1438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7828986" y="1438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0093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93312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512971"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7056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892814" y="149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0216586" y="14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746" name="【消防施設】&#10;一人当たり面積該当値テキスト">
          <a:extLst>
            <a:ext uri="{FF2B5EF4-FFF2-40B4-BE49-F238E27FC236}">
              <a16:creationId xmlns:a16="http://schemas.microsoft.com/office/drawing/2014/main" id="{00000000-0008-0000-0200-0000EA020000}"/>
            </a:ext>
          </a:extLst>
        </xdr:cNvPr>
        <xdr:cNvSpPr txBox="1"/>
      </xdr:nvSpPr>
      <xdr:spPr>
        <a:xfrm>
          <a:off x="20305486" y="1445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9460029" y="14539868"/>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9505386" y="1459066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8636343" y="14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687143" y="14590668"/>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7828986" y="14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7879786" y="14590668"/>
          <a:ext cx="80735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3" name="n_1aveValue【消防施設】&#10;一人当たり面積">
          <a:extLst>
            <a:ext uri="{FF2B5EF4-FFF2-40B4-BE49-F238E27FC236}">
              <a16:creationId xmlns:a16="http://schemas.microsoft.com/office/drawing/2014/main" id="{00000000-0008-0000-0200-0000F1020000}"/>
            </a:ext>
          </a:extLst>
        </xdr:cNvPr>
        <xdr:cNvSpPr txBox="1"/>
      </xdr:nvSpPr>
      <xdr:spPr>
        <a:xfrm>
          <a:off x="19279584"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54" name="n_2aveValue【消防施設】&#10;一人当たり面積">
          <a:extLst>
            <a:ext uri="{FF2B5EF4-FFF2-40B4-BE49-F238E27FC236}">
              <a16:creationId xmlns:a16="http://schemas.microsoft.com/office/drawing/2014/main" id="{00000000-0008-0000-0200-0000F2020000}"/>
            </a:ext>
          </a:extLst>
        </xdr:cNvPr>
        <xdr:cNvSpPr txBox="1"/>
      </xdr:nvSpPr>
      <xdr:spPr>
        <a:xfrm>
          <a:off x="18468598" y="1416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55" name="n_3aveValue【消防施設】&#10;一人当たり面積">
          <a:extLst>
            <a:ext uri="{FF2B5EF4-FFF2-40B4-BE49-F238E27FC236}">
              <a16:creationId xmlns:a16="http://schemas.microsoft.com/office/drawing/2014/main" id="{00000000-0008-0000-0200-0000F3020000}"/>
            </a:ext>
          </a:extLst>
        </xdr:cNvPr>
        <xdr:cNvSpPr txBox="1"/>
      </xdr:nvSpPr>
      <xdr:spPr>
        <a:xfrm>
          <a:off x="17661241" y="1416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756" name="n_1mainValue【消防施設】&#10;一人当たり面積">
          <a:extLst>
            <a:ext uri="{FF2B5EF4-FFF2-40B4-BE49-F238E27FC236}">
              <a16:creationId xmlns:a16="http://schemas.microsoft.com/office/drawing/2014/main" id="{00000000-0008-0000-0200-0000F4020000}"/>
            </a:ext>
          </a:extLst>
        </xdr:cNvPr>
        <xdr:cNvSpPr txBox="1"/>
      </xdr:nvSpPr>
      <xdr:spPr>
        <a:xfrm>
          <a:off x="19279584" y="146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57" name="n_2mainValue【消防施設】&#10;一人当たり面積">
          <a:extLst>
            <a:ext uri="{FF2B5EF4-FFF2-40B4-BE49-F238E27FC236}">
              <a16:creationId xmlns:a16="http://schemas.microsoft.com/office/drawing/2014/main" id="{00000000-0008-0000-0200-0000F5020000}"/>
            </a:ext>
          </a:extLst>
        </xdr:cNvPr>
        <xdr:cNvSpPr txBox="1"/>
      </xdr:nvSpPr>
      <xdr:spPr>
        <a:xfrm>
          <a:off x="18468598" y="146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758" name="n_3mainValue【消防施設】&#10;一人当たり面積">
          <a:extLst>
            <a:ext uri="{FF2B5EF4-FFF2-40B4-BE49-F238E27FC236}">
              <a16:creationId xmlns:a16="http://schemas.microsoft.com/office/drawing/2014/main" id="{00000000-0008-0000-0200-0000F6020000}"/>
            </a:ext>
          </a:extLst>
        </xdr:cNvPr>
        <xdr:cNvSpPr txBox="1"/>
      </xdr:nvSpPr>
      <xdr:spPr>
        <a:xfrm>
          <a:off x="17661241" y="146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1384643" y="15373350"/>
          <a:ext cx="4316186"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14953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14953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2429671"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429671"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3474700"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3474700"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1384643" y="16500021"/>
          <a:ext cx="4316186"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1346543" y="163122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1384643" y="187479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1384643" y="18426793"/>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1078361" y="182872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1384643" y="18105664"/>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1014241" y="179661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1384643" y="17784536"/>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1014241" y="17645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1384643" y="17463407"/>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014241" y="173239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1384643" y="17142279"/>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10142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1384643" y="16821150"/>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0966450" y="166816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1384643" y="16500021"/>
          <a:ext cx="428897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0966450"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a:extLst>
            <a:ext uri="{FF2B5EF4-FFF2-40B4-BE49-F238E27FC236}">
              <a16:creationId xmlns:a16="http://schemas.microsoft.com/office/drawing/2014/main" id="{00000000-0008-0000-0200-00000F030000}"/>
            </a:ext>
          </a:extLst>
        </xdr:cNvPr>
        <xdr:cNvSpPr/>
      </xdr:nvSpPr>
      <xdr:spPr>
        <a:xfrm>
          <a:off x="11384643" y="16500021"/>
          <a:ext cx="4316186"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4930935" y="16821150"/>
          <a:ext cx="0" cy="1602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85" name="【庁舎】&#10;有形固定資産減価償却率最小値テキスト">
          <a:extLst>
            <a:ext uri="{FF2B5EF4-FFF2-40B4-BE49-F238E27FC236}">
              <a16:creationId xmlns:a16="http://schemas.microsoft.com/office/drawing/2014/main" id="{00000000-0008-0000-0200-000011030000}"/>
            </a:ext>
          </a:extLst>
        </xdr:cNvPr>
        <xdr:cNvSpPr txBox="1"/>
      </xdr:nvSpPr>
      <xdr:spPr>
        <a:xfrm>
          <a:off x="14969671" y="18427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842671" y="18423527"/>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a:extLst>
            <a:ext uri="{FF2B5EF4-FFF2-40B4-BE49-F238E27FC236}">
              <a16:creationId xmlns:a16="http://schemas.microsoft.com/office/drawing/2014/main" id="{00000000-0008-0000-0200-000013030000}"/>
            </a:ext>
          </a:extLst>
        </xdr:cNvPr>
        <xdr:cNvSpPr txBox="1"/>
      </xdr:nvSpPr>
      <xdr:spPr>
        <a:xfrm>
          <a:off x="14969671" y="165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4842671" y="1682115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9" name="【庁舎】&#10;有形固定資産減価償却率平均値テキスト">
          <a:extLst>
            <a:ext uri="{FF2B5EF4-FFF2-40B4-BE49-F238E27FC236}">
              <a16:creationId xmlns:a16="http://schemas.microsoft.com/office/drawing/2014/main" id="{00000000-0008-0000-0200-000015030000}"/>
            </a:ext>
          </a:extLst>
        </xdr:cNvPr>
        <xdr:cNvSpPr txBox="1"/>
      </xdr:nvSpPr>
      <xdr:spPr>
        <a:xfrm>
          <a:off x="14969671" y="17612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4880771" y="17633587"/>
          <a:ext cx="96157"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4107886" y="17618891"/>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3300529" y="1761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2493171" y="17548678"/>
          <a:ext cx="8527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4757400"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39845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31771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364357"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15461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4880771" y="17539970"/>
          <a:ext cx="96157" cy="988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800" name="【庁舎】&#10;有形固定資産減価償却率該当値テキスト">
          <a:extLst>
            <a:ext uri="{FF2B5EF4-FFF2-40B4-BE49-F238E27FC236}">
              <a16:creationId xmlns:a16="http://schemas.microsoft.com/office/drawing/2014/main" id="{00000000-0008-0000-0200-000020030000}"/>
            </a:ext>
          </a:extLst>
        </xdr:cNvPr>
        <xdr:cNvSpPr txBox="1"/>
      </xdr:nvSpPr>
      <xdr:spPr>
        <a:xfrm>
          <a:off x="14969671"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4107886" y="174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104</xdr:row>
      <xdr:rowOff>40277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4158686" y="17468306"/>
          <a:ext cx="772885"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13300529" y="17328787"/>
          <a:ext cx="101600"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89263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3351329" y="17379587"/>
          <a:ext cx="807357"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12493171" y="17361444"/>
          <a:ext cx="85272" cy="988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169273</xdr:rowOff>
    </xdr:from>
    <xdr:to>
      <xdr:col>76</xdr:col>
      <xdr:colOff>114300</xdr:colOff>
      <xdr:row>103</xdr:row>
      <xdr:rowOff>30480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2538528" y="17379587"/>
          <a:ext cx="812801"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7" name="n_1aveValue【庁舎】&#10;有形固定資産減価償却率">
          <a:extLst>
            <a:ext uri="{FF2B5EF4-FFF2-40B4-BE49-F238E27FC236}">
              <a16:creationId xmlns:a16="http://schemas.microsoft.com/office/drawing/2014/main" id="{00000000-0008-0000-0200-000027030000}"/>
            </a:ext>
          </a:extLst>
        </xdr:cNvPr>
        <xdr:cNvSpPr txBox="1"/>
      </xdr:nvSpPr>
      <xdr:spPr>
        <a:xfrm>
          <a:off x="13959758" y="1771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8" name="n_2aveValue【庁舎】&#10;有形固定資産減価償却率">
          <a:extLst>
            <a:ext uri="{FF2B5EF4-FFF2-40B4-BE49-F238E27FC236}">
              <a16:creationId xmlns:a16="http://schemas.microsoft.com/office/drawing/2014/main" id="{00000000-0008-0000-0200-000028030000}"/>
            </a:ext>
          </a:extLst>
        </xdr:cNvPr>
        <xdr:cNvSpPr txBox="1"/>
      </xdr:nvSpPr>
      <xdr:spPr>
        <a:xfrm>
          <a:off x="13165101" y="1770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09" name="n_3aveValue【庁舎】&#10;有形固定資産減価償却率">
          <a:extLst>
            <a:ext uri="{FF2B5EF4-FFF2-40B4-BE49-F238E27FC236}">
              <a16:creationId xmlns:a16="http://schemas.microsoft.com/office/drawing/2014/main" id="{00000000-0008-0000-0200-000029030000}"/>
            </a:ext>
          </a:extLst>
        </xdr:cNvPr>
        <xdr:cNvSpPr txBox="1"/>
      </xdr:nvSpPr>
      <xdr:spPr>
        <a:xfrm>
          <a:off x="12357744" y="1764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810" name="n_1mainValue【庁舎】&#10;有形固定資産減価償却率">
          <a:extLst>
            <a:ext uri="{FF2B5EF4-FFF2-40B4-BE49-F238E27FC236}">
              <a16:creationId xmlns:a16="http://schemas.microsoft.com/office/drawing/2014/main" id="{00000000-0008-0000-0200-00002A030000}"/>
            </a:ext>
          </a:extLst>
        </xdr:cNvPr>
        <xdr:cNvSpPr txBox="1"/>
      </xdr:nvSpPr>
      <xdr:spPr>
        <a:xfrm>
          <a:off x="13959758"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811" name="n_2mainValue【庁舎】&#10;有形固定資産減価償却率">
          <a:extLst>
            <a:ext uri="{FF2B5EF4-FFF2-40B4-BE49-F238E27FC236}">
              <a16:creationId xmlns:a16="http://schemas.microsoft.com/office/drawing/2014/main" id="{00000000-0008-0000-0200-00002B030000}"/>
            </a:ext>
          </a:extLst>
        </xdr:cNvPr>
        <xdr:cNvSpPr txBox="1"/>
      </xdr:nvSpPr>
      <xdr:spPr>
        <a:xfrm>
          <a:off x="13165101" y="1710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812" name="n_3mainValue【庁舎】&#10;有形固定資産減価償却率">
          <a:extLst>
            <a:ext uri="{FF2B5EF4-FFF2-40B4-BE49-F238E27FC236}">
              <a16:creationId xmlns:a16="http://schemas.microsoft.com/office/drawing/2014/main" id="{00000000-0008-0000-0200-00002C030000}"/>
            </a:ext>
          </a:extLst>
        </xdr:cNvPr>
        <xdr:cNvSpPr txBox="1"/>
      </xdr:nvSpPr>
      <xdr:spPr>
        <a:xfrm>
          <a:off x="12357744" y="171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6720457" y="15373350"/>
          <a:ext cx="4332514" cy="6268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6847457"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6847457"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7765486" y="16025586"/>
          <a:ext cx="1393371"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7765486" y="16223343"/>
          <a:ext cx="1393371"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8810514" y="16025586"/>
          <a:ext cx="1393372"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8810514" y="16223343"/>
          <a:ext cx="1393372" cy="2512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6720457" y="16500021"/>
          <a:ext cx="4332514" cy="2247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6698686" y="163122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6720457" y="187479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6720457" y="18375086"/>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6302264" y="182328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6720457" y="17999529"/>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6302264" y="178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6720457" y="1762397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6302264" y="174844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6720457" y="17248414"/>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6302264" y="171089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6720457" y="16872857"/>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6302264" y="16733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6720457" y="16500021"/>
          <a:ext cx="429441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6302264" y="163605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a:extLst>
            <a:ext uri="{FF2B5EF4-FFF2-40B4-BE49-F238E27FC236}">
              <a16:creationId xmlns:a16="http://schemas.microsoft.com/office/drawing/2014/main" id="{00000000-0008-0000-0200-000043030000}"/>
            </a:ext>
          </a:extLst>
        </xdr:cNvPr>
        <xdr:cNvSpPr/>
      </xdr:nvSpPr>
      <xdr:spPr>
        <a:xfrm>
          <a:off x="16720457" y="16500021"/>
          <a:ext cx="4332514" cy="2247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266750" y="17914440"/>
          <a:ext cx="0" cy="45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7" name="【庁舎】&#10;一人当たり面積最小値テキスト">
          <a:extLst>
            <a:ext uri="{FF2B5EF4-FFF2-40B4-BE49-F238E27FC236}">
              <a16:creationId xmlns:a16="http://schemas.microsoft.com/office/drawing/2014/main" id="{00000000-0008-0000-0200-000045030000}"/>
            </a:ext>
          </a:extLst>
        </xdr:cNvPr>
        <xdr:cNvSpPr txBox="1"/>
      </xdr:nvSpPr>
      <xdr:spPr>
        <a:xfrm>
          <a:off x="20305486" y="1837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20194814" y="18368736"/>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9" name="【庁舎】&#10;一人当たり面積最大値テキスト">
          <a:extLst>
            <a:ext uri="{FF2B5EF4-FFF2-40B4-BE49-F238E27FC236}">
              <a16:creationId xmlns:a16="http://schemas.microsoft.com/office/drawing/2014/main" id="{00000000-0008-0000-0200-000047030000}"/>
            </a:ext>
          </a:extLst>
        </xdr:cNvPr>
        <xdr:cNvSpPr txBox="1"/>
      </xdr:nvSpPr>
      <xdr:spPr>
        <a:xfrm>
          <a:off x="20305486" y="1769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20194814" y="17914440"/>
          <a:ext cx="16147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1" name="【庁舎】&#10;一人当たり面積平均値テキスト">
          <a:extLst>
            <a:ext uri="{FF2B5EF4-FFF2-40B4-BE49-F238E27FC236}">
              <a16:creationId xmlns:a16="http://schemas.microsoft.com/office/drawing/2014/main" id="{00000000-0008-0000-0200-000049030000}"/>
            </a:ext>
          </a:extLst>
        </xdr:cNvPr>
        <xdr:cNvSpPr txBox="1"/>
      </xdr:nvSpPr>
      <xdr:spPr>
        <a:xfrm>
          <a:off x="20305486" y="17983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0216586" y="1812888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19460029" y="16908418"/>
          <a:ext cx="8527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8636343" y="18136507"/>
          <a:ext cx="101600" cy="988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7828986" y="1811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0093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93312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8512971"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77056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6892814" y="18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30480</xdr:rowOff>
    </xdr:from>
    <xdr:to>
      <xdr:col>116</xdr:col>
      <xdr:colOff>114300</xdr:colOff>
      <xdr:row>108</xdr:row>
      <xdr:rowOff>132080</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20216586" y="182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116857</xdr:rowOff>
    </xdr:from>
    <xdr:ext cx="469744" cy="259045"/>
    <xdr:sp macro="" textlink="">
      <xdr:nvSpPr>
        <xdr:cNvPr id="852" name="【庁舎】&#10;一人当たり面積該当値テキスト">
          <a:extLst>
            <a:ext uri="{FF2B5EF4-FFF2-40B4-BE49-F238E27FC236}">
              <a16:creationId xmlns:a16="http://schemas.microsoft.com/office/drawing/2014/main" id="{00000000-0008-0000-0200-000054030000}"/>
            </a:ext>
          </a:extLst>
        </xdr:cNvPr>
        <xdr:cNvSpPr txBox="1"/>
      </xdr:nvSpPr>
      <xdr:spPr>
        <a:xfrm>
          <a:off x="20305486"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31750</xdr:rowOff>
    </xdr:from>
    <xdr:to>
      <xdr:col>112</xdr:col>
      <xdr:colOff>38100</xdr:colOff>
      <xdr:row>108</xdr:row>
      <xdr:rowOff>133350</xdr:rowOff>
    </xdr:to>
    <xdr:sp macro="" textlink="">
      <xdr:nvSpPr>
        <xdr:cNvPr id="853" name="楕円 852">
          <a:extLst>
            <a:ext uri="{FF2B5EF4-FFF2-40B4-BE49-F238E27FC236}">
              <a16:creationId xmlns:a16="http://schemas.microsoft.com/office/drawing/2014/main" id="{00000000-0008-0000-0200-000055030000}"/>
            </a:ext>
          </a:extLst>
        </xdr:cNvPr>
        <xdr:cNvSpPr/>
      </xdr:nvSpPr>
      <xdr:spPr>
        <a:xfrm>
          <a:off x="19460029" y="18254436"/>
          <a:ext cx="8527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81280</xdr:rowOff>
    </xdr:from>
    <xdr:to>
      <xdr:col>116</xdr:col>
      <xdr:colOff>63500</xdr:colOff>
      <xdr:row>108</xdr:row>
      <xdr:rowOff>82550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9505386" y="18303966"/>
          <a:ext cx="762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31750</xdr:rowOff>
    </xdr:from>
    <xdr:to>
      <xdr:col>107</xdr:col>
      <xdr:colOff>101600</xdr:colOff>
      <xdr:row>108</xdr:row>
      <xdr:rowOff>133350</xdr:rowOff>
    </xdr:to>
    <xdr:sp macro="" textlink="">
      <xdr:nvSpPr>
        <xdr:cNvPr id="855" name="楕円 854">
          <a:extLst>
            <a:ext uri="{FF2B5EF4-FFF2-40B4-BE49-F238E27FC236}">
              <a16:creationId xmlns:a16="http://schemas.microsoft.com/office/drawing/2014/main" id="{00000000-0008-0000-0200-000057030000}"/>
            </a:ext>
          </a:extLst>
        </xdr:cNvPr>
        <xdr:cNvSpPr/>
      </xdr:nvSpPr>
      <xdr:spPr>
        <a:xfrm>
          <a:off x="18636343" y="182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82550</xdr:rowOff>
    </xdr:from>
    <xdr:to>
      <xdr:col>111</xdr:col>
      <xdr:colOff>177800</xdr:colOff>
      <xdr:row>108</xdr:row>
      <xdr:rowOff>82550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687143" y="18305236"/>
          <a:ext cx="81824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33020</xdr:rowOff>
    </xdr:from>
    <xdr:to>
      <xdr:col>102</xdr:col>
      <xdr:colOff>165100</xdr:colOff>
      <xdr:row>108</xdr:row>
      <xdr:rowOff>134620</xdr:rowOff>
    </xdr:to>
    <xdr:sp macro="" textlink="">
      <xdr:nvSpPr>
        <xdr:cNvPr id="857" name="楕円 856">
          <a:extLst>
            <a:ext uri="{FF2B5EF4-FFF2-40B4-BE49-F238E27FC236}">
              <a16:creationId xmlns:a16="http://schemas.microsoft.com/office/drawing/2014/main" id="{00000000-0008-0000-0200-000059030000}"/>
            </a:ext>
          </a:extLst>
        </xdr:cNvPr>
        <xdr:cNvSpPr/>
      </xdr:nvSpPr>
      <xdr:spPr>
        <a:xfrm>
          <a:off x="17828986"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82550</xdr:rowOff>
    </xdr:from>
    <xdr:to>
      <xdr:col>107</xdr:col>
      <xdr:colOff>50800</xdr:colOff>
      <xdr:row>108</xdr:row>
      <xdr:rowOff>83820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flipV="1">
          <a:off x="17879786" y="18305236"/>
          <a:ext cx="807357"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9" name="n_1aveValue【庁舎】&#10;一人当たり面積">
          <a:extLst>
            <a:ext uri="{FF2B5EF4-FFF2-40B4-BE49-F238E27FC236}">
              <a16:creationId xmlns:a16="http://schemas.microsoft.com/office/drawing/2014/main" id="{00000000-0008-0000-0200-00005B030000}"/>
            </a:ext>
          </a:extLst>
        </xdr:cNvPr>
        <xdr:cNvSpPr txBox="1"/>
      </xdr:nvSpPr>
      <xdr:spPr>
        <a:xfrm>
          <a:off x="19279584" y="1668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0" name="n_2aveValue【庁舎】&#10;一人当たり面積">
          <a:extLst>
            <a:ext uri="{FF2B5EF4-FFF2-40B4-BE49-F238E27FC236}">
              <a16:creationId xmlns:a16="http://schemas.microsoft.com/office/drawing/2014/main" id="{00000000-0008-0000-0200-00005C030000}"/>
            </a:ext>
          </a:extLst>
        </xdr:cNvPr>
        <xdr:cNvSpPr txBox="1"/>
      </xdr:nvSpPr>
      <xdr:spPr>
        <a:xfrm>
          <a:off x="18468598"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861" name="n_3aveValue【庁舎】&#10;一人当たり面積">
          <a:extLst>
            <a:ext uri="{FF2B5EF4-FFF2-40B4-BE49-F238E27FC236}">
              <a16:creationId xmlns:a16="http://schemas.microsoft.com/office/drawing/2014/main" id="{00000000-0008-0000-0200-00005D030000}"/>
            </a:ext>
          </a:extLst>
        </xdr:cNvPr>
        <xdr:cNvSpPr txBox="1"/>
      </xdr:nvSpPr>
      <xdr:spPr>
        <a:xfrm>
          <a:off x="17661241" y="1789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124477</xdr:rowOff>
    </xdr:from>
    <xdr:ext cx="469744" cy="259045"/>
    <xdr:sp macro="" textlink="">
      <xdr:nvSpPr>
        <xdr:cNvPr id="862" name="n_1mainValue【庁舎】&#10;一人当たり面積">
          <a:extLst>
            <a:ext uri="{FF2B5EF4-FFF2-40B4-BE49-F238E27FC236}">
              <a16:creationId xmlns:a16="http://schemas.microsoft.com/office/drawing/2014/main" id="{00000000-0008-0000-0200-00005E030000}"/>
            </a:ext>
          </a:extLst>
        </xdr:cNvPr>
        <xdr:cNvSpPr txBox="1"/>
      </xdr:nvSpPr>
      <xdr:spPr>
        <a:xfrm>
          <a:off x="19279584" y="1834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124477</xdr:rowOff>
    </xdr:from>
    <xdr:ext cx="469744" cy="259045"/>
    <xdr:sp macro="" textlink="">
      <xdr:nvSpPr>
        <xdr:cNvPr id="863" name="n_2mainValue【庁舎】&#10;一人当たり面積">
          <a:extLst>
            <a:ext uri="{FF2B5EF4-FFF2-40B4-BE49-F238E27FC236}">
              <a16:creationId xmlns:a16="http://schemas.microsoft.com/office/drawing/2014/main" id="{00000000-0008-0000-0200-00005F030000}"/>
            </a:ext>
          </a:extLst>
        </xdr:cNvPr>
        <xdr:cNvSpPr txBox="1"/>
      </xdr:nvSpPr>
      <xdr:spPr>
        <a:xfrm>
          <a:off x="18468598" y="1834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125747</xdr:rowOff>
    </xdr:from>
    <xdr:ext cx="469744" cy="259045"/>
    <xdr:sp macro="" textlink="">
      <xdr:nvSpPr>
        <xdr:cNvPr id="864" name="n_3mainValue【庁舎】&#10;一人当たり面積">
          <a:extLst>
            <a:ext uri="{FF2B5EF4-FFF2-40B4-BE49-F238E27FC236}">
              <a16:creationId xmlns:a16="http://schemas.microsoft.com/office/drawing/2014/main" id="{00000000-0008-0000-0200-000060030000}"/>
            </a:ext>
          </a:extLst>
        </xdr:cNvPr>
        <xdr:cNvSpPr txBox="1"/>
      </xdr:nvSpPr>
      <xdr:spPr>
        <a:xfrm>
          <a:off x="17661241"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696686" y="19123479"/>
          <a:ext cx="20356285" cy="18750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200-000062030000}"/>
            </a:ext>
          </a:extLst>
        </xdr:cNvPr>
        <xdr:cNvSpPr/>
      </xdr:nvSpPr>
      <xdr:spPr>
        <a:xfrm>
          <a:off x="696686" y="19186979"/>
          <a:ext cx="3521528" cy="2485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772886" y="19435536"/>
          <a:ext cx="20191185" cy="146412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図書館，体育館・プール，一般廃棄物処理施設であり，低くなっている主な施設は，市民会館，保健センターである。図書館については，新庁舎建設に伴い空き地となる予定の現庁舎跡地に，恋ヶ窪公民館・図書館の移設等の対策を検討中である。体育館・プールについては，バリアフリー化や改修工事等の老朽化対策を行った。一般廃棄物処理施設については，他市と共同で建設を進めている新可燃ごみ処理施設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完成予定である。市民会館については，国分寺駅北口再開発ビルの完成に伴い数値が減少した。保健センターについては，類似団体より数値は低いものの，老人保健施設が含まれた複合施設であるため改修等を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社会福祉費の単位費用の増等により基準財政需要額が増加した一方で，地方消費税交付金の減等に伴い基準財政収入額が減少した。過去３年の平均値である財政力指数は前年度と同数値となった。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今後は景気動向により市税収入等に大きな影響を受けることが懸念されるが，事務事業の見直しなどによる経常経費の削減を進めることにより財政基盤の強化に努める。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歳入については，市民税の増等により経常一般財源等が約</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万円の増となった。歳出については，物件費，扶助費及び補助費が増加したこと等により経常経費充当一般財源が約５億</a:t>
          </a:r>
          <a:r>
            <a:rPr kumimoji="1" lang="en-US" altLang="ja-JP" sz="1300">
              <a:latin typeface="ＭＳ Ｐゴシック" panose="020B0600070205080204" pitchFamily="50" charset="-128"/>
              <a:ea typeface="ＭＳ Ｐゴシック" panose="020B0600070205080204" pitchFamily="50" charset="-128"/>
            </a:rPr>
            <a:t>8,800</a:t>
          </a:r>
          <a:r>
            <a:rPr kumimoji="1" lang="ja-JP" altLang="en-US" sz="1300">
              <a:latin typeface="ＭＳ Ｐゴシック" panose="020B0600070205080204" pitchFamily="50" charset="-128"/>
              <a:ea typeface="ＭＳ Ｐゴシック" panose="020B0600070205080204" pitchFamily="50" charset="-128"/>
            </a:rPr>
            <a:t>万円の増となった。経常収支比率は，前年度と比較して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56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36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138684</xdr:rowOff>
    </xdr:from>
    <xdr:to>
      <xdr:col>15</xdr:col>
      <xdr:colOff>82550</xdr:colOff>
      <xdr:row>62</xdr:row>
      <xdr:rowOff>63754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97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102362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971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嘱託職員人数の増による委員等報酬の増や支給月数の増による期末勤勉手当の増等により，物件費については，第２期基幹系システム等導入・運用委託料の増等により，前年度比で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類似団体の平均を上回っている状況にあるため，今後事務事業の見直しや，アウトソーシングの活用などを一層推進し，人件費及び物件費等の抑制を図っていく。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156400</xdr:rowOff>
    </xdr:from>
    <xdr:to>
      <xdr:col>23</xdr:col>
      <xdr:colOff>133350</xdr:colOff>
      <xdr:row>84</xdr:row>
      <xdr:rowOff>795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86750"/>
          <a:ext cx="8382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144611</xdr:rowOff>
    </xdr:from>
    <xdr:to>
      <xdr:col>19</xdr:col>
      <xdr:colOff>133350</xdr:colOff>
      <xdr:row>83</xdr:row>
      <xdr:rowOff>156400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496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144611</xdr:rowOff>
    </xdr:from>
    <xdr:to>
      <xdr:col>15</xdr:col>
      <xdr:colOff>82550</xdr:colOff>
      <xdr:row>83</xdr:row>
      <xdr:rowOff>163995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4961"/>
          <a:ext cx="889000" cy="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157251</xdr:rowOff>
    </xdr:from>
    <xdr:to>
      <xdr:col>11</xdr:col>
      <xdr:colOff>31750</xdr:colOff>
      <xdr:row>83</xdr:row>
      <xdr:rowOff>163995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876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121445</xdr:rowOff>
    </xdr:from>
    <xdr:to>
      <xdr:col>23</xdr:col>
      <xdr:colOff>184150</xdr:colOff>
      <xdr:row>84</xdr:row>
      <xdr:rowOff>51595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93522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105600</xdr:rowOff>
    </xdr:from>
    <xdr:to>
      <xdr:col>19</xdr:col>
      <xdr:colOff>184150</xdr:colOff>
      <xdr:row>84</xdr:row>
      <xdr:rowOff>35750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20527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2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93811</xdr:rowOff>
    </xdr:from>
    <xdr:to>
      <xdr:col>15</xdr:col>
      <xdr:colOff>133350</xdr:colOff>
      <xdr:row>84</xdr:row>
      <xdr:rowOff>23961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113195</xdr:rowOff>
    </xdr:from>
    <xdr:to>
      <xdr:col>11</xdr:col>
      <xdr:colOff>82550</xdr:colOff>
      <xdr:row>84</xdr:row>
      <xdr:rowOff>43345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106451</xdr:rowOff>
    </xdr:from>
    <xdr:to>
      <xdr:col>7</xdr:col>
      <xdr:colOff>31750</xdr:colOff>
      <xdr:row>84</xdr:row>
      <xdr:rowOff>36601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21378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年は，類似団体平均値に近い結果となっている。平成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年では給料表の改定がなかったことなどによる減要素はあったが，職種区分間の人事異動による職員構成の変動という増要因が大きく影響し，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年についても給料表の改定がなく，新陳代謝が進んだことから，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462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136878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289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136878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752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83255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7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年２月策定の「職員数適正化計画」において、平成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年までの７カ年で毎年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人の削減を進めていくこととなったが，平成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年８月に年次計画を変更し、平成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年度比マイナス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人を削減する内容に変更し達成している。平成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人改善している。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137478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898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137478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149543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62</xdr:row>
      <xdr:rowOff>6244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799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97172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86678</xdr:rowOff>
    </xdr:from>
    <xdr:to>
      <xdr:col>77</xdr:col>
      <xdr:colOff>95250</xdr:colOff>
      <xdr:row>62</xdr:row>
      <xdr:rowOff>16828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22983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39070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分母となる標準財政規模に係る標準税収入額等が減少し，分子となる元利償還金等も減少した。分子の減少幅が大きく，実質公債費比率は前年度と比較して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分子となる元利償還金等が減少した主な要因は，国分寺駅北口再開発事業等の都市計画事業費の増加により，地方債の元利償還金に充当可能な都市計画税が増加したことによる。今後も国３・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号線整備事業等で新規事業債の発行が見込まれるが，引き続き地方債の借入については，慎重に検討していくと共に，繰上償還や借換えを積極的に活用して実質公債費比率及び地方債残高の減少に努める。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19473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024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19473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3387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184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分子の充当可能財源等が将来負担額を上回り，「数値なし」となった。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今後も，国３・４・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号線整備事業や可燃ごみ共同処理事業といった大型事業を実施していくことから，経費の削減や地方債の発行抑制，適正な基金残高の確保に努め，財政健全化に向けた取組を進める。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％上回った。嘱託職員人数の増により委員等報酬が増となり，支給月数の増により期末勤勉手当が増となっている。人件費全体では前年度と比較して約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％上回った。第２期基幹系システム等導入・運用委託料や塵芥収集委託料等の増により，物件費全体では前年度と比較して約３億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％悪化した。引き続き，内部管理経費や施設維持管理経費等を見直し，経常経費の削減に取り組む。</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153670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9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％上回った。保育所委託費（私立分）や障害者自立支援給付費等の増加の影響により近年一貫して増加を続けている。扶助費全体では前年度と比較して約１億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26307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3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132443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162378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64407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2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％上回った。これは，繰出金の割合が大きいことが要因と考えられる。一方，前年度と比較して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％改善した。要因としては，都道府県化により国民健康保険特別会計繰出金が減少し，公債費償還が進んだことにより下水道事業特別会計繰出金が減少したことがあげられる。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年度は，類似団体平均と同数値となった。浅川清流環境組合負担金等の増により，補助費等全体では前年度と比較して約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36</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67128</xdr:rowOff>
    </xdr:from>
    <xdr:to>
      <xdr:col>78</xdr:col>
      <xdr:colOff>69850</xdr:colOff>
      <xdr:row>36</xdr:row>
      <xdr:rowOff>132443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34472</xdr:rowOff>
    </xdr:from>
    <xdr:to>
      <xdr:col>73</xdr:col>
      <xdr:colOff>180975</xdr:colOff>
      <xdr:row>36</xdr:row>
      <xdr:rowOff>67128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36</xdr:row>
      <xdr:rowOff>67128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81643</xdr:rowOff>
    </xdr:from>
    <xdr:to>
      <xdr:col>78</xdr:col>
      <xdr:colOff>120650</xdr:colOff>
      <xdr:row>37</xdr:row>
      <xdr:rowOff>11793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155122</xdr:rowOff>
    </xdr:from>
    <xdr:to>
      <xdr:col>69</xdr:col>
      <xdr:colOff>142875</xdr:colOff>
      <xdr:row>36</xdr:row>
      <xdr:rowOff>85272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年度までは臨時財政対策債の借入れを行っておらず，公債費の抑制に努めてきた。今後も引き続き，地方債の借入については慎重に検討し，地方債償還金の減少に取り組む。</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760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66040</xdr:rowOff>
    </xdr:from>
    <xdr:to>
      <xdr:col>15</xdr:col>
      <xdr:colOff>98425</xdr:colOff>
      <xdr:row>74</xdr:row>
      <xdr:rowOff>73660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5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75</xdr:row>
      <xdr:rowOff>54610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753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類似団体のなかで１番高い数値となった。繰出金は改善が見られたが，繰出金以外は悪化した。特に扶助費については，保育所委託費（私立分）の増等により今後も大幅な削減は見込めず，増加していくと考えられるが，今後も引き続き経費の縮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41275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2011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343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258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52705</xdr:rowOff>
    </xdr:from>
    <xdr:to>
      <xdr:col>69</xdr:col>
      <xdr:colOff>92075</xdr:colOff>
      <xdr:row>78</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25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161925</xdr:rowOff>
    </xdr:from>
    <xdr:to>
      <xdr:col>82</xdr:col>
      <xdr:colOff>158750</xdr:colOff>
      <xdr:row>80</xdr:row>
      <xdr:rowOff>92075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70502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24764</xdr:rowOff>
    </xdr:from>
    <xdr:to>
      <xdr:col>78</xdr:col>
      <xdr:colOff>120650</xdr:colOff>
      <xdr:row>79</xdr:row>
      <xdr:rowOff>126364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111141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xdr:rowOff>
    </xdr:from>
    <xdr:to>
      <xdr:col>69</xdr:col>
      <xdr:colOff>142875</xdr:colOff>
      <xdr:row>78</xdr:row>
      <xdr:rowOff>103505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88282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54577</xdr:rowOff>
    </xdr:from>
    <xdr:to>
      <xdr:col>29</xdr:col>
      <xdr:colOff>127000</xdr:colOff>
      <xdr:row>17</xdr:row>
      <xdr:rowOff>66432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16852"/>
          <a:ext cx="6477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44454</xdr:rowOff>
    </xdr:from>
    <xdr:to>
      <xdr:col>26</xdr:col>
      <xdr:colOff>50800</xdr:colOff>
      <xdr:row>17</xdr:row>
      <xdr:rowOff>54577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14899</xdr:rowOff>
    </xdr:from>
    <xdr:to>
      <xdr:col>22</xdr:col>
      <xdr:colOff>114300</xdr:colOff>
      <xdr:row>17</xdr:row>
      <xdr:rowOff>44454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7174"/>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14899</xdr:rowOff>
    </xdr:from>
    <xdr:to>
      <xdr:col>18</xdr:col>
      <xdr:colOff>177800</xdr:colOff>
      <xdr:row>17</xdr:row>
      <xdr:rowOff>30509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7174"/>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15632</xdr:rowOff>
    </xdr:from>
    <xdr:to>
      <xdr:col>29</xdr:col>
      <xdr:colOff>177800</xdr:colOff>
      <xdr:row>17</xdr:row>
      <xdr:rowOff>117232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159159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3777</xdr:rowOff>
    </xdr:from>
    <xdr:to>
      <xdr:col>26</xdr:col>
      <xdr:colOff>101600</xdr:colOff>
      <xdr:row>17</xdr:row>
      <xdr:rowOff>105377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90154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165104</xdr:rowOff>
    </xdr:from>
    <xdr:to>
      <xdr:col>22</xdr:col>
      <xdr:colOff>165100</xdr:colOff>
      <xdr:row>17</xdr:row>
      <xdr:rowOff>95254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135549</xdr:rowOff>
    </xdr:from>
    <xdr:to>
      <xdr:col>19</xdr:col>
      <xdr:colOff>38100</xdr:colOff>
      <xdr:row>17</xdr:row>
      <xdr:rowOff>65699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151159</xdr:rowOff>
    </xdr:from>
    <xdr:to>
      <xdr:col>15</xdr:col>
      <xdr:colOff>101600</xdr:colOff>
      <xdr:row>17</xdr:row>
      <xdr:rowOff>81309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66086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249038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14491</xdr:rowOff>
    </xdr:from>
    <xdr:to>
      <xdr:col>29</xdr:col>
      <xdr:colOff>127000</xdr:colOff>
      <xdr:row>37</xdr:row>
      <xdr:rowOff>238861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9191"/>
          <a:ext cx="647700" cy="22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14491</xdr:rowOff>
    </xdr:from>
    <xdr:to>
      <xdr:col>26</xdr:col>
      <xdr:colOff>50800</xdr:colOff>
      <xdr:row>37</xdr:row>
      <xdr:rowOff>101854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9191"/>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101854</xdr:rowOff>
    </xdr:from>
    <xdr:to>
      <xdr:col>22</xdr:col>
      <xdr:colOff>114300</xdr:colOff>
      <xdr:row>37</xdr:row>
      <xdr:rowOff>162890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26554"/>
          <a:ext cx="6985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162890</xdr:rowOff>
    </xdr:from>
    <xdr:to>
      <xdr:col>18</xdr:col>
      <xdr:colOff>177800</xdr:colOff>
      <xdr:row>37</xdr:row>
      <xdr:rowOff>168567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87590"/>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188061</xdr:rowOff>
    </xdr:from>
    <xdr:to>
      <xdr:col>29</xdr:col>
      <xdr:colOff>177800</xdr:colOff>
      <xdr:row>37</xdr:row>
      <xdr:rowOff>289661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1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2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135141</xdr:rowOff>
    </xdr:from>
    <xdr:to>
      <xdr:col>26</xdr:col>
      <xdr:colOff>101600</xdr:colOff>
      <xdr:row>37</xdr:row>
      <xdr:rowOff>65291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51054</xdr:rowOff>
    </xdr:from>
    <xdr:to>
      <xdr:col>22</xdr:col>
      <xdr:colOff>165100</xdr:colOff>
      <xdr:row>37</xdr:row>
      <xdr:rowOff>152654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7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112090</xdr:rowOff>
    </xdr:from>
    <xdr:to>
      <xdr:col>19</xdr:col>
      <xdr:colOff>38100</xdr:colOff>
      <xdr:row>37</xdr:row>
      <xdr:rowOff>213690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198467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117767</xdr:rowOff>
    </xdr:from>
    <xdr:to>
      <xdr:col>15</xdr:col>
      <xdr:colOff>101600</xdr:colOff>
      <xdr:row>37</xdr:row>
      <xdr:rowOff>219367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4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204144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120040</xdr:rowOff>
    </xdr:from>
    <xdr:to>
      <xdr:col>24</xdr:col>
      <xdr:colOff>63500</xdr:colOff>
      <xdr:row>34</xdr:row>
      <xdr:rowOff>137904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49340"/>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61486</xdr:rowOff>
    </xdr:from>
    <xdr:to>
      <xdr:col>19</xdr:col>
      <xdr:colOff>177800</xdr:colOff>
      <xdr:row>34</xdr:row>
      <xdr:rowOff>120040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90786"/>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54334</xdr:rowOff>
    </xdr:from>
    <xdr:to>
      <xdr:col>15</xdr:col>
      <xdr:colOff>50800</xdr:colOff>
      <xdr:row>34</xdr:row>
      <xdr:rowOff>61486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8363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54334</xdr:rowOff>
    </xdr:from>
    <xdr:to>
      <xdr:col>10</xdr:col>
      <xdr:colOff>114300</xdr:colOff>
      <xdr:row>34</xdr:row>
      <xdr:rowOff>63674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8363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87104</xdr:rowOff>
    </xdr:from>
    <xdr:to>
      <xdr:col>24</xdr:col>
      <xdr:colOff>114300</xdr:colOff>
      <xdr:row>35</xdr:row>
      <xdr:rowOff>17254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65531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69240</xdr:rowOff>
    </xdr:from>
    <xdr:to>
      <xdr:col>20</xdr:col>
      <xdr:colOff>38100</xdr:colOff>
      <xdr:row>34</xdr:row>
      <xdr:rowOff>170840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161967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10686</xdr:rowOff>
    </xdr:from>
    <xdr:to>
      <xdr:col>15</xdr:col>
      <xdr:colOff>101600</xdr:colOff>
      <xdr:row>34</xdr:row>
      <xdr:rowOff>112286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128813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3534</xdr:rowOff>
    </xdr:from>
    <xdr:to>
      <xdr:col>10</xdr:col>
      <xdr:colOff>165100</xdr:colOff>
      <xdr:row>34</xdr:row>
      <xdr:rowOff>105134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96261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12874</xdr:rowOff>
    </xdr:from>
    <xdr:to>
      <xdr:col>6</xdr:col>
      <xdr:colOff>38100</xdr:colOff>
      <xdr:row>34</xdr:row>
      <xdr:rowOff>114474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105601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133197</xdr:rowOff>
    </xdr:from>
    <xdr:to>
      <xdr:col>24</xdr:col>
      <xdr:colOff>63500</xdr:colOff>
      <xdr:row>56</xdr:row>
      <xdr:rowOff>154559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4397"/>
          <a:ext cx="8382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154559</xdr:rowOff>
    </xdr:from>
    <xdr:to>
      <xdr:col>19</xdr:col>
      <xdr:colOff>177800</xdr:colOff>
      <xdr:row>56</xdr:row>
      <xdr:rowOff>171247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5575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162522</xdr:rowOff>
    </xdr:from>
    <xdr:to>
      <xdr:col>15</xdr:col>
      <xdr:colOff>50800</xdr:colOff>
      <xdr:row>56</xdr:row>
      <xdr:rowOff>171247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37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162522</xdr:rowOff>
    </xdr:from>
    <xdr:to>
      <xdr:col>10</xdr:col>
      <xdr:colOff>114300</xdr:colOff>
      <xdr:row>57</xdr:row>
      <xdr:rowOff>1994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3722"/>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82397</xdr:rowOff>
    </xdr:from>
    <xdr:to>
      <xdr:col>24</xdr:col>
      <xdr:colOff>114300</xdr:colOff>
      <xdr:row>57</xdr:row>
      <xdr:rowOff>12547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105274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103759</xdr:rowOff>
    </xdr:from>
    <xdr:to>
      <xdr:col>20</xdr:col>
      <xdr:colOff>38100</xdr:colOff>
      <xdr:row>57</xdr:row>
      <xdr:rowOff>33909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50436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120447</xdr:rowOff>
    </xdr:from>
    <xdr:to>
      <xdr:col>15</xdr:col>
      <xdr:colOff>101600</xdr:colOff>
      <xdr:row>57</xdr:row>
      <xdr:rowOff>50597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67124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111722</xdr:rowOff>
    </xdr:from>
    <xdr:to>
      <xdr:col>10</xdr:col>
      <xdr:colOff>165100</xdr:colOff>
      <xdr:row>57</xdr:row>
      <xdr:rowOff>41872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58399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122644</xdr:rowOff>
    </xdr:from>
    <xdr:to>
      <xdr:col>6</xdr:col>
      <xdr:colOff>38100</xdr:colOff>
      <xdr:row>57</xdr:row>
      <xdr:rowOff>52794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139426</xdr:rowOff>
    </xdr:from>
    <xdr:to>
      <xdr:col>24</xdr:col>
      <xdr:colOff>63500</xdr:colOff>
      <xdr:row>77</xdr:row>
      <xdr:rowOff>150033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107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150033</xdr:rowOff>
    </xdr:from>
    <xdr:to>
      <xdr:col>19</xdr:col>
      <xdr:colOff>177800</xdr:colOff>
      <xdr:row>77</xdr:row>
      <xdr:rowOff>161554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1683"/>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161554</xdr:rowOff>
    </xdr:from>
    <xdr:to>
      <xdr:col>15</xdr:col>
      <xdr:colOff>50800</xdr:colOff>
      <xdr:row>77</xdr:row>
      <xdr:rowOff>170332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63204"/>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111810</xdr:rowOff>
    </xdr:from>
    <xdr:to>
      <xdr:col>10</xdr:col>
      <xdr:colOff>114300</xdr:colOff>
      <xdr:row>77</xdr:row>
      <xdr:rowOff>170332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346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88626</xdr:rowOff>
    </xdr:from>
    <xdr:to>
      <xdr:col>24</xdr:col>
      <xdr:colOff>114300</xdr:colOff>
      <xdr:row>78</xdr:row>
      <xdr:rowOff>18776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99233</xdr:rowOff>
    </xdr:from>
    <xdr:to>
      <xdr:col>20</xdr:col>
      <xdr:colOff>38100</xdr:colOff>
      <xdr:row>78</xdr:row>
      <xdr:rowOff>29383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20510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110754</xdr:rowOff>
    </xdr:from>
    <xdr:to>
      <xdr:col>15</xdr:col>
      <xdr:colOff>101600</xdr:colOff>
      <xdr:row>78</xdr:row>
      <xdr:rowOff>40904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32031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119532</xdr:rowOff>
    </xdr:from>
    <xdr:to>
      <xdr:col>10</xdr:col>
      <xdr:colOff>165100</xdr:colOff>
      <xdr:row>78</xdr:row>
      <xdr:rowOff>49682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40809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61010</xdr:rowOff>
    </xdr:from>
    <xdr:to>
      <xdr:col>6</xdr:col>
      <xdr:colOff>38100</xdr:colOff>
      <xdr:row>77</xdr:row>
      <xdr:rowOff>162610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153737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77381</xdr:rowOff>
    </xdr:from>
    <xdr:to>
      <xdr:col>24</xdr:col>
      <xdr:colOff>63500</xdr:colOff>
      <xdr:row>96</xdr:row>
      <xdr:rowOff>98743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36581"/>
          <a:ext cx="8382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98743</xdr:rowOff>
    </xdr:from>
    <xdr:to>
      <xdr:col>19</xdr:col>
      <xdr:colOff>177800</xdr:colOff>
      <xdr:row>96</xdr:row>
      <xdr:rowOff>165328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165328</xdr:rowOff>
    </xdr:from>
    <xdr:to>
      <xdr:col>15</xdr:col>
      <xdr:colOff>50800</xdr:colOff>
      <xdr:row>97</xdr:row>
      <xdr:rowOff>71628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4528"/>
          <a:ext cx="889000" cy="7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71628</xdr:rowOff>
    </xdr:from>
    <xdr:to>
      <xdr:col>10</xdr:col>
      <xdr:colOff>114300</xdr:colOff>
      <xdr:row>97</xdr:row>
      <xdr:rowOff>129566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02278"/>
          <a:ext cx="889000" cy="5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26581</xdr:rowOff>
    </xdr:from>
    <xdr:to>
      <xdr:col>24</xdr:col>
      <xdr:colOff>114300</xdr:colOff>
      <xdr:row>96</xdr:row>
      <xdr:rowOff>128181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5008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47943</xdr:rowOff>
    </xdr:from>
    <xdr:to>
      <xdr:col>20</xdr:col>
      <xdr:colOff>38100</xdr:colOff>
      <xdr:row>96</xdr:row>
      <xdr:rowOff>149543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140670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114528</xdr:rowOff>
    </xdr:from>
    <xdr:to>
      <xdr:col>15</xdr:col>
      <xdr:colOff>101600</xdr:colOff>
      <xdr:row>97</xdr:row>
      <xdr:rowOff>44678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35805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20828</xdr:rowOff>
    </xdr:from>
    <xdr:to>
      <xdr:col>10</xdr:col>
      <xdr:colOff>165100</xdr:colOff>
      <xdr:row>97</xdr:row>
      <xdr:rowOff>122428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113555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78766</xdr:rowOff>
    </xdr:from>
    <xdr:to>
      <xdr:col>6</xdr:col>
      <xdr:colOff>38100</xdr:colOff>
      <xdr:row>98</xdr:row>
      <xdr:rowOff>8916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153288</xdr:rowOff>
    </xdr:from>
    <xdr:to>
      <xdr:col>55</xdr:col>
      <xdr:colOff>0</xdr:colOff>
      <xdr:row>37</xdr:row>
      <xdr:rowOff>162935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96938"/>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162935</xdr:rowOff>
    </xdr:from>
    <xdr:to>
      <xdr:col>50</xdr:col>
      <xdr:colOff>114300</xdr:colOff>
      <xdr:row>37</xdr:row>
      <xdr:rowOff>164393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6585"/>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164393</xdr:rowOff>
    </xdr:from>
    <xdr:to>
      <xdr:col>45</xdr:col>
      <xdr:colOff>177800</xdr:colOff>
      <xdr:row>37</xdr:row>
      <xdr:rowOff>169501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08043"/>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169501</xdr:rowOff>
    </xdr:from>
    <xdr:to>
      <xdr:col>41</xdr:col>
      <xdr:colOff>50800</xdr:colOff>
      <xdr:row>38</xdr:row>
      <xdr:rowOff>18921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3151"/>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102488</xdr:rowOff>
    </xdr:from>
    <xdr:to>
      <xdr:col>55</xdr:col>
      <xdr:colOff>50800</xdr:colOff>
      <xdr:row>38</xdr:row>
      <xdr:rowOff>32638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112135</xdr:rowOff>
    </xdr:from>
    <xdr:to>
      <xdr:col>50</xdr:col>
      <xdr:colOff>165100</xdr:colOff>
      <xdr:row>38</xdr:row>
      <xdr:rowOff>42285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33412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113593</xdr:rowOff>
    </xdr:from>
    <xdr:to>
      <xdr:col>46</xdr:col>
      <xdr:colOff>38100</xdr:colOff>
      <xdr:row>38</xdr:row>
      <xdr:rowOff>43743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60270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118700</xdr:rowOff>
    </xdr:from>
    <xdr:to>
      <xdr:col>41</xdr:col>
      <xdr:colOff>101600</xdr:colOff>
      <xdr:row>38</xdr:row>
      <xdr:rowOff>48850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39978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139571</xdr:rowOff>
    </xdr:from>
    <xdr:to>
      <xdr:col>36</xdr:col>
      <xdr:colOff>165100</xdr:colOff>
      <xdr:row>38</xdr:row>
      <xdr:rowOff>69721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60848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16911</xdr:rowOff>
    </xdr:from>
    <xdr:to>
      <xdr:col>55</xdr:col>
      <xdr:colOff>0</xdr:colOff>
      <xdr:row>57</xdr:row>
      <xdr:rowOff>141201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18111"/>
          <a:ext cx="838200" cy="2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16911</xdr:rowOff>
    </xdr:from>
    <xdr:to>
      <xdr:col>50</xdr:col>
      <xdr:colOff>114300</xdr:colOff>
      <xdr:row>57</xdr:row>
      <xdr:rowOff>70503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18111"/>
          <a:ext cx="889000" cy="2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70503</xdr:rowOff>
    </xdr:from>
    <xdr:to>
      <xdr:col>45</xdr:col>
      <xdr:colOff>177800</xdr:colOff>
      <xdr:row>57</xdr:row>
      <xdr:rowOff>162598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43153"/>
          <a:ext cx="8890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162598</xdr:rowOff>
    </xdr:from>
    <xdr:to>
      <xdr:col>41</xdr:col>
      <xdr:colOff>50800</xdr:colOff>
      <xdr:row>58</xdr:row>
      <xdr:rowOff>30025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35248"/>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90401</xdr:rowOff>
    </xdr:from>
    <xdr:to>
      <xdr:col>55</xdr:col>
      <xdr:colOff>50800</xdr:colOff>
      <xdr:row>58</xdr:row>
      <xdr:rowOff>20551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68828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137561</xdr:rowOff>
    </xdr:from>
    <xdr:to>
      <xdr:col>50</xdr:col>
      <xdr:colOff>165100</xdr:colOff>
      <xdr:row>56</xdr:row>
      <xdr:rowOff>67711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84238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19703</xdr:rowOff>
    </xdr:from>
    <xdr:to>
      <xdr:col>46</xdr:col>
      <xdr:colOff>38100</xdr:colOff>
      <xdr:row>57</xdr:row>
      <xdr:rowOff>121303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137830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111798</xdr:rowOff>
    </xdr:from>
    <xdr:to>
      <xdr:col>41</xdr:col>
      <xdr:colOff>101600</xdr:colOff>
      <xdr:row>58</xdr:row>
      <xdr:rowOff>41948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33075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150675</xdr:rowOff>
    </xdr:from>
    <xdr:to>
      <xdr:col>36</xdr:col>
      <xdr:colOff>165100</xdr:colOff>
      <xdr:row>58</xdr:row>
      <xdr:rowOff>80825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17018</xdr:rowOff>
    </xdr:from>
    <xdr:to>
      <xdr:col>55</xdr:col>
      <xdr:colOff>0</xdr:colOff>
      <xdr:row>78</xdr:row>
      <xdr:rowOff>138506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90118"/>
          <a:ext cx="838200" cy="1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17018</xdr:rowOff>
    </xdr:from>
    <xdr:to>
      <xdr:col>50</xdr:col>
      <xdr:colOff>114300</xdr:colOff>
      <xdr:row>78</xdr:row>
      <xdr:rowOff>170371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0118"/>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170371</xdr:rowOff>
    </xdr:from>
    <xdr:to>
      <xdr:col>45</xdr:col>
      <xdr:colOff>177800</xdr:colOff>
      <xdr:row>79</xdr:row>
      <xdr:rowOff>8776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347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120142</xdr:rowOff>
    </xdr:from>
    <xdr:to>
      <xdr:col>41</xdr:col>
      <xdr:colOff>50800</xdr:colOff>
      <xdr:row>79</xdr:row>
      <xdr:rowOff>8776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93242"/>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87706</xdr:rowOff>
    </xdr:from>
    <xdr:to>
      <xdr:col>55</xdr:col>
      <xdr:colOff>50800</xdr:colOff>
      <xdr:row>79</xdr:row>
      <xdr:rowOff>17856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137668</xdr:rowOff>
    </xdr:from>
    <xdr:to>
      <xdr:col>50</xdr:col>
      <xdr:colOff>165100</xdr:colOff>
      <xdr:row>78</xdr:row>
      <xdr:rowOff>67818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84345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119571</xdr:rowOff>
    </xdr:from>
    <xdr:to>
      <xdr:col>46</xdr:col>
      <xdr:colOff>38100</xdr:colOff>
      <xdr:row>79</xdr:row>
      <xdr:rowOff>49721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40848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129426</xdr:rowOff>
    </xdr:from>
    <xdr:to>
      <xdr:col>41</xdr:col>
      <xdr:colOff>101600</xdr:colOff>
      <xdr:row>79</xdr:row>
      <xdr:rowOff>59576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50703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69342</xdr:rowOff>
    </xdr:from>
    <xdr:to>
      <xdr:col>36</xdr:col>
      <xdr:colOff>165100</xdr:colOff>
      <xdr:row>78</xdr:row>
      <xdr:rowOff>170942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162069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29277</xdr:rowOff>
    </xdr:from>
    <xdr:to>
      <xdr:col>55</xdr:col>
      <xdr:colOff>0</xdr:colOff>
      <xdr:row>98</xdr:row>
      <xdr:rowOff>39994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31377"/>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39994</xdr:rowOff>
    </xdr:from>
    <xdr:to>
      <xdr:col>50</xdr:col>
      <xdr:colOff>114300</xdr:colOff>
      <xdr:row>98</xdr:row>
      <xdr:rowOff>69145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42094"/>
          <a:ext cx="889000" cy="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69145</xdr:rowOff>
    </xdr:from>
    <xdr:to>
      <xdr:col>45</xdr:col>
      <xdr:colOff>177800</xdr:colOff>
      <xdr:row>98</xdr:row>
      <xdr:rowOff>70700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7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70700</xdr:rowOff>
    </xdr:from>
    <xdr:to>
      <xdr:col>41</xdr:col>
      <xdr:colOff>50800</xdr:colOff>
      <xdr:row>98</xdr:row>
      <xdr:rowOff>75454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72800"/>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149927</xdr:rowOff>
    </xdr:from>
    <xdr:to>
      <xdr:col>55</xdr:col>
      <xdr:colOff>50800</xdr:colOff>
      <xdr:row>98</xdr:row>
      <xdr:rowOff>80077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64854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160644</xdr:rowOff>
    </xdr:from>
    <xdr:to>
      <xdr:col>50</xdr:col>
      <xdr:colOff>165100</xdr:colOff>
      <xdr:row>98</xdr:row>
      <xdr:rowOff>90794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81921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18345</xdr:rowOff>
    </xdr:from>
    <xdr:to>
      <xdr:col>46</xdr:col>
      <xdr:colOff>38100</xdr:colOff>
      <xdr:row>98</xdr:row>
      <xdr:rowOff>119945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111072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1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19900</xdr:rowOff>
    </xdr:from>
    <xdr:to>
      <xdr:col>41</xdr:col>
      <xdr:colOff>101600</xdr:colOff>
      <xdr:row>98</xdr:row>
      <xdr:rowOff>121500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112627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24654</xdr:rowOff>
    </xdr:from>
    <xdr:to>
      <xdr:col>36</xdr:col>
      <xdr:colOff>165100</xdr:colOff>
      <xdr:row>98</xdr:row>
      <xdr:rowOff>126254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117381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28524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15074"/>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44145</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41707</xdr:rowOff>
    </xdr:from>
    <xdr:to>
      <xdr:col>71</xdr:col>
      <xdr:colOff>177800</xdr:colOff>
      <xdr:row>39</xdr:row>
      <xdr:rowOff>44145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825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149174</xdr:rowOff>
    </xdr:from>
    <xdr:to>
      <xdr:col>85</xdr:col>
      <xdr:colOff>177800</xdr:colOff>
      <xdr:row>39</xdr:row>
      <xdr:rowOff>79324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64101</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86072</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162357</xdr:rowOff>
    </xdr:from>
    <xdr:to>
      <xdr:col>67</xdr:col>
      <xdr:colOff>101600</xdr:colOff>
      <xdr:row>39</xdr:row>
      <xdr:rowOff>92507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83634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38736</xdr:rowOff>
    </xdr:from>
    <xdr:to>
      <xdr:col>85</xdr:col>
      <xdr:colOff>127000</xdr:colOff>
      <xdr:row>77</xdr:row>
      <xdr:rowOff>50088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40386"/>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38736</xdr:rowOff>
    </xdr:from>
    <xdr:to>
      <xdr:col>81</xdr:col>
      <xdr:colOff>50800</xdr:colOff>
      <xdr:row>77</xdr:row>
      <xdr:rowOff>47537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4038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38297</xdr:rowOff>
    </xdr:from>
    <xdr:to>
      <xdr:col>76</xdr:col>
      <xdr:colOff>114300</xdr:colOff>
      <xdr:row>77</xdr:row>
      <xdr:rowOff>47537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39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128518</xdr:rowOff>
    </xdr:from>
    <xdr:to>
      <xdr:col>71</xdr:col>
      <xdr:colOff>177800</xdr:colOff>
      <xdr:row>77</xdr:row>
      <xdr:rowOff>38297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58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170738</xdr:rowOff>
    </xdr:from>
    <xdr:to>
      <xdr:col>85</xdr:col>
      <xdr:colOff>177800</xdr:colOff>
      <xdr:row>77</xdr:row>
      <xdr:rowOff>100888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85665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159386</xdr:rowOff>
    </xdr:from>
    <xdr:to>
      <xdr:col>81</xdr:col>
      <xdr:colOff>101600</xdr:colOff>
      <xdr:row>77</xdr:row>
      <xdr:rowOff>89536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168187</xdr:rowOff>
    </xdr:from>
    <xdr:to>
      <xdr:col>76</xdr:col>
      <xdr:colOff>165100</xdr:colOff>
      <xdr:row>77</xdr:row>
      <xdr:rowOff>98337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89464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158947</xdr:rowOff>
    </xdr:from>
    <xdr:to>
      <xdr:col>72</xdr:col>
      <xdr:colOff>38100</xdr:colOff>
      <xdr:row>77</xdr:row>
      <xdr:rowOff>89097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80224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77718</xdr:rowOff>
    </xdr:from>
    <xdr:to>
      <xdr:col>67</xdr:col>
      <xdr:colOff>101600</xdr:colOff>
      <xdr:row>77</xdr:row>
      <xdr:rowOff>7868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170445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162697</xdr:rowOff>
    </xdr:from>
    <xdr:to>
      <xdr:col>85</xdr:col>
      <xdr:colOff>127000</xdr:colOff>
      <xdr:row>98</xdr:row>
      <xdr:rowOff>101408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93347"/>
          <a:ext cx="838200" cy="1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162697</xdr:rowOff>
    </xdr:from>
    <xdr:to>
      <xdr:col>81</xdr:col>
      <xdr:colOff>50800</xdr:colOff>
      <xdr:row>98</xdr:row>
      <xdr:rowOff>60065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93347"/>
          <a:ext cx="889000" cy="6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60065</xdr:rowOff>
    </xdr:from>
    <xdr:to>
      <xdr:col>76</xdr:col>
      <xdr:colOff>114300</xdr:colOff>
      <xdr:row>98</xdr:row>
      <xdr:rowOff>106336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62165"/>
          <a:ext cx="889000" cy="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106336</xdr:rowOff>
    </xdr:from>
    <xdr:to>
      <xdr:col>71</xdr:col>
      <xdr:colOff>177800</xdr:colOff>
      <xdr:row>98</xdr:row>
      <xdr:rowOff>116294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08436"/>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50608</xdr:rowOff>
    </xdr:from>
    <xdr:to>
      <xdr:col>85</xdr:col>
      <xdr:colOff>177800</xdr:colOff>
      <xdr:row>98</xdr:row>
      <xdr:rowOff>152208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111897</xdr:rowOff>
    </xdr:from>
    <xdr:to>
      <xdr:col>81</xdr:col>
      <xdr:colOff>101600</xdr:colOff>
      <xdr:row>98</xdr:row>
      <xdr:rowOff>42047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58574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9265</xdr:rowOff>
    </xdr:from>
    <xdr:to>
      <xdr:col>76</xdr:col>
      <xdr:colOff>165100</xdr:colOff>
      <xdr:row>98</xdr:row>
      <xdr:rowOff>110865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127392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55536</xdr:rowOff>
    </xdr:from>
    <xdr:to>
      <xdr:col>72</xdr:col>
      <xdr:colOff>38100</xdr:colOff>
      <xdr:row>98</xdr:row>
      <xdr:rowOff>157136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2213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65494</xdr:rowOff>
    </xdr:from>
    <xdr:to>
      <xdr:col>67</xdr:col>
      <xdr:colOff>101600</xdr:colOff>
      <xdr:row>98</xdr:row>
      <xdr:rowOff>167094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94176</xdr:rowOff>
    </xdr:from>
    <xdr:to>
      <xdr:col>116</xdr:col>
      <xdr:colOff>63500</xdr:colOff>
      <xdr:row>59</xdr:row>
      <xdr:rowOff>94535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09726"/>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93425</xdr:rowOff>
    </xdr:from>
    <xdr:to>
      <xdr:col>111</xdr:col>
      <xdr:colOff>177800</xdr:colOff>
      <xdr:row>59</xdr:row>
      <xdr:rowOff>94535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897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93425</xdr:rowOff>
    </xdr:from>
    <xdr:to>
      <xdr:col>107</xdr:col>
      <xdr:colOff>50800</xdr:colOff>
      <xdr:row>59</xdr:row>
      <xdr:rowOff>93719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89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93719</xdr:rowOff>
    </xdr:from>
    <xdr:to>
      <xdr:col>102</xdr:col>
      <xdr:colOff>114300</xdr:colOff>
      <xdr:row>59</xdr:row>
      <xdr:rowOff>95678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092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43376</xdr:rowOff>
    </xdr:from>
    <xdr:to>
      <xdr:col>116</xdr:col>
      <xdr:colOff>114300</xdr:colOff>
      <xdr:row>59</xdr:row>
      <xdr:rowOff>144976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129753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43735</xdr:rowOff>
    </xdr:from>
    <xdr:to>
      <xdr:col>112</xdr:col>
      <xdr:colOff>38100</xdr:colOff>
      <xdr:row>59</xdr:row>
      <xdr:rowOff>145335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136462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42625</xdr:rowOff>
    </xdr:from>
    <xdr:to>
      <xdr:col>107</xdr:col>
      <xdr:colOff>101600</xdr:colOff>
      <xdr:row>59</xdr:row>
      <xdr:rowOff>144225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135352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42919</xdr:rowOff>
    </xdr:from>
    <xdr:to>
      <xdr:col>102</xdr:col>
      <xdr:colOff>165100</xdr:colOff>
      <xdr:row>59</xdr:row>
      <xdr:rowOff>144519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135646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44878</xdr:rowOff>
    </xdr:from>
    <xdr:to>
      <xdr:col>98</xdr:col>
      <xdr:colOff>38100</xdr:colOff>
      <xdr:row>59</xdr:row>
      <xdr:rowOff>146478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137605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3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103059</xdr:rowOff>
    </xdr:from>
    <xdr:to>
      <xdr:col>116</xdr:col>
      <xdr:colOff>63500</xdr:colOff>
      <xdr:row>72</xdr:row>
      <xdr:rowOff>117559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76009"/>
          <a:ext cx="838200" cy="18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103059</xdr:rowOff>
    </xdr:from>
    <xdr:to>
      <xdr:col>111</xdr:col>
      <xdr:colOff>177800</xdr:colOff>
      <xdr:row>71</xdr:row>
      <xdr:rowOff>132483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76009"/>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132483</xdr:rowOff>
    </xdr:from>
    <xdr:to>
      <xdr:col>107</xdr:col>
      <xdr:colOff>50800</xdr:colOff>
      <xdr:row>72</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05433"/>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26967</xdr:rowOff>
    </xdr:from>
    <xdr:to>
      <xdr:col>102</xdr:col>
      <xdr:colOff>114300</xdr:colOff>
      <xdr:row>72</xdr:row>
      <xdr:rowOff>71153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71367"/>
          <a:ext cx="8890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5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66759</xdr:rowOff>
    </xdr:from>
    <xdr:to>
      <xdr:col>116</xdr:col>
      <xdr:colOff>114300</xdr:colOff>
      <xdr:row>72</xdr:row>
      <xdr:rowOff>168359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89636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52259</xdr:rowOff>
    </xdr:from>
    <xdr:to>
      <xdr:col>112</xdr:col>
      <xdr:colOff>38100</xdr:colOff>
      <xdr:row>71</xdr:row>
      <xdr:rowOff>153859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170386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81683</xdr:rowOff>
    </xdr:from>
    <xdr:to>
      <xdr:col>107</xdr:col>
      <xdr:colOff>101600</xdr:colOff>
      <xdr:row>72</xdr:row>
      <xdr:rowOff>11833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28360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147617</xdr:rowOff>
    </xdr:from>
    <xdr:to>
      <xdr:col>102</xdr:col>
      <xdr:colOff>165100</xdr:colOff>
      <xdr:row>72</xdr:row>
      <xdr:rowOff>77767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94294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20353</xdr:rowOff>
    </xdr:from>
    <xdr:to>
      <xdr:col>98</xdr:col>
      <xdr:colOff>38100</xdr:colOff>
      <xdr:row>72</xdr:row>
      <xdr:rowOff>121953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138480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円となっており，近年は概ね減少傾向であり東京都平均や類似団体平均を下回っている。要因としては，職員数の適正化を進めてきたことがあげられる。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63,512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円となっており，類似団体平均を上回っている。要因としては，アウトソーシングを進めてきたことによる指定管理委託料等の増があげられる。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97,907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保育所委託費（私立分）や障害者自立支援給付費等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円となっており，東京都平均や類似団体平均を下回っている。普通建設事業費は年度により増減が大きいが，平成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年度に大幅に減少した要因としては，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国分寺駅北口再開発事業がピークを過ぎたことがあげられる。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円となっており，類似団体平均を下回っている。要因としては，臨時財政対策債等の地方債の発行を抑制してきたことがあげられる。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上回っているが，前年度と比較して減少した。減少した要因としては，都道府県化による国民健康保険特別会計繰出金の減や公債費償還が進んだことによる下水道事業特別会計繰出金の減等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123,689
121,324
11.46
46,589,221
45,291,140
1,229,397
23,570,129
19,384,933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155702</xdr:rowOff>
    </xdr:from>
    <xdr:to>
      <xdr:col>24</xdr:col>
      <xdr:colOff>63500</xdr:colOff>
      <xdr:row>36</xdr:row>
      <xdr:rowOff>70358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6452"/>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98552</xdr:rowOff>
    </xdr:from>
    <xdr:to>
      <xdr:col>19</xdr:col>
      <xdr:colOff>177800</xdr:colOff>
      <xdr:row>35</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9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35</xdr:row>
      <xdr:rowOff>98552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090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35</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090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19558</xdr:rowOff>
    </xdr:from>
    <xdr:to>
      <xdr:col>24</xdr:col>
      <xdr:colOff>114300</xdr:colOff>
      <xdr:row>36</xdr:row>
      <xdr:rowOff>121158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169435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104902</xdr:rowOff>
    </xdr:from>
    <xdr:to>
      <xdr:col>20</xdr:col>
      <xdr:colOff>38100</xdr:colOff>
      <xdr:row>36</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51579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47752</xdr:rowOff>
    </xdr:from>
    <xdr:to>
      <xdr:col>15</xdr:col>
      <xdr:colOff>101600</xdr:colOff>
      <xdr:row>35</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120904</xdr:rowOff>
    </xdr:from>
    <xdr:to>
      <xdr:col>6</xdr:col>
      <xdr:colOff>38100</xdr:colOff>
      <xdr:row>35</xdr:row>
      <xdr:rowOff>51054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67581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48713</xdr:rowOff>
    </xdr:from>
    <xdr:to>
      <xdr:col>24</xdr:col>
      <xdr:colOff>63500</xdr:colOff>
      <xdr:row>58</xdr:row>
      <xdr:rowOff>153488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92813"/>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48713</xdr:rowOff>
    </xdr:from>
    <xdr:to>
      <xdr:col>19</xdr:col>
      <xdr:colOff>177800</xdr:colOff>
      <xdr:row>58</xdr:row>
      <xdr:rowOff>96887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2813"/>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96887</xdr:rowOff>
    </xdr:from>
    <xdr:to>
      <xdr:col>15</xdr:col>
      <xdr:colOff>50800</xdr:colOff>
      <xdr:row>58</xdr:row>
      <xdr:rowOff>135055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0987"/>
          <a:ext cx="889000" cy="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135055</xdr:rowOff>
    </xdr:from>
    <xdr:to>
      <xdr:col>10</xdr:col>
      <xdr:colOff>114300</xdr:colOff>
      <xdr:row>58</xdr:row>
      <xdr:rowOff>150248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9155"/>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169363</xdr:rowOff>
    </xdr:from>
    <xdr:to>
      <xdr:col>20</xdr:col>
      <xdr:colOff>38100</xdr:colOff>
      <xdr:row>58</xdr:row>
      <xdr:rowOff>99513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116040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46087</xdr:rowOff>
    </xdr:from>
    <xdr:to>
      <xdr:col>15</xdr:col>
      <xdr:colOff>101600</xdr:colOff>
      <xdr:row>58</xdr:row>
      <xdr:rowOff>147687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164214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84255</xdr:rowOff>
    </xdr:from>
    <xdr:to>
      <xdr:col>10</xdr:col>
      <xdr:colOff>165100</xdr:colOff>
      <xdr:row>59</xdr:row>
      <xdr:rowOff>14405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99448</xdr:rowOff>
    </xdr:from>
    <xdr:to>
      <xdr:col>6</xdr:col>
      <xdr:colOff>38100</xdr:colOff>
      <xdr:row>59</xdr:row>
      <xdr:rowOff>29598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20725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80961</xdr:rowOff>
    </xdr:from>
    <xdr:to>
      <xdr:col>24</xdr:col>
      <xdr:colOff>63500</xdr:colOff>
      <xdr:row>74</xdr:row>
      <xdr:rowOff>103603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68261"/>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103603</xdr:rowOff>
    </xdr:from>
    <xdr:to>
      <xdr:col>19</xdr:col>
      <xdr:colOff>177800</xdr:colOff>
      <xdr:row>74</xdr:row>
      <xdr:rowOff>122283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90903"/>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122283</xdr:rowOff>
    </xdr:from>
    <xdr:to>
      <xdr:col>15</xdr:col>
      <xdr:colOff>50800</xdr:colOff>
      <xdr:row>75</xdr:row>
      <xdr:rowOff>123458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9583"/>
          <a:ext cx="889000" cy="1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123458</xdr:rowOff>
    </xdr:from>
    <xdr:to>
      <xdr:col>10</xdr:col>
      <xdr:colOff>114300</xdr:colOff>
      <xdr:row>76</xdr:row>
      <xdr:rowOff>25487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22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49706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30161</xdr:rowOff>
    </xdr:from>
    <xdr:to>
      <xdr:col>24</xdr:col>
      <xdr:colOff>114300</xdr:colOff>
      <xdr:row>74</xdr:row>
      <xdr:rowOff>131761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53038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52803</xdr:rowOff>
    </xdr:from>
    <xdr:to>
      <xdr:col>20</xdr:col>
      <xdr:colOff>38100</xdr:colOff>
      <xdr:row>74</xdr:row>
      <xdr:rowOff>154403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170930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1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71483</xdr:rowOff>
    </xdr:from>
    <xdr:to>
      <xdr:col>15</xdr:col>
      <xdr:colOff>101600</xdr:colOff>
      <xdr:row>75</xdr:row>
      <xdr:rowOff>1633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18160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72658</xdr:rowOff>
    </xdr:from>
    <xdr:to>
      <xdr:col>10</xdr:col>
      <xdr:colOff>165100</xdr:colOff>
      <xdr:row>76</xdr:row>
      <xdr:rowOff>2809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1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165386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2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146137</xdr:rowOff>
    </xdr:from>
    <xdr:to>
      <xdr:col>6</xdr:col>
      <xdr:colOff>38100</xdr:colOff>
      <xdr:row>76</xdr:row>
      <xdr:rowOff>76287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92814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139815</xdr:rowOff>
    </xdr:from>
    <xdr:to>
      <xdr:col>24</xdr:col>
      <xdr:colOff>63500</xdr:colOff>
      <xdr:row>96</xdr:row>
      <xdr:rowOff>159029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9015"/>
          <a:ext cx="8382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159029</xdr:rowOff>
    </xdr:from>
    <xdr:to>
      <xdr:col>19</xdr:col>
      <xdr:colOff>177800</xdr:colOff>
      <xdr:row>96</xdr:row>
      <xdr:rowOff>163030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1822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159271</xdr:rowOff>
    </xdr:from>
    <xdr:to>
      <xdr:col>15</xdr:col>
      <xdr:colOff>50800</xdr:colOff>
      <xdr:row>96</xdr:row>
      <xdr:rowOff>163030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8471"/>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159271</xdr:rowOff>
    </xdr:from>
    <xdr:to>
      <xdr:col>10</xdr:col>
      <xdr:colOff>114300</xdr:colOff>
      <xdr:row>97</xdr:row>
      <xdr:rowOff>12116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8471"/>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89015</xdr:rowOff>
    </xdr:from>
    <xdr:to>
      <xdr:col>24</xdr:col>
      <xdr:colOff>114300</xdr:colOff>
      <xdr:row>97</xdr:row>
      <xdr:rowOff>19165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67442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108229</xdr:rowOff>
    </xdr:from>
    <xdr:to>
      <xdr:col>20</xdr:col>
      <xdr:colOff>38100</xdr:colOff>
      <xdr:row>97</xdr:row>
      <xdr:rowOff>38379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29506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112230</xdr:rowOff>
    </xdr:from>
    <xdr:to>
      <xdr:col>15</xdr:col>
      <xdr:colOff>101600</xdr:colOff>
      <xdr:row>97</xdr:row>
      <xdr:rowOff>42380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108471</xdr:rowOff>
    </xdr:from>
    <xdr:to>
      <xdr:col>10</xdr:col>
      <xdr:colOff>165100</xdr:colOff>
      <xdr:row>97</xdr:row>
      <xdr:rowOff>38621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29748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132766</xdr:rowOff>
    </xdr:from>
    <xdr:to>
      <xdr:col>6</xdr:col>
      <xdr:colOff>38100</xdr:colOff>
      <xdr:row>97</xdr:row>
      <xdr:rowOff>62916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54043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114097</xdr:rowOff>
    </xdr:from>
    <xdr:to>
      <xdr:col>55</xdr:col>
      <xdr:colOff>0</xdr:colOff>
      <xdr:row>35</xdr:row>
      <xdr:rowOff>6655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4339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114097</xdr:rowOff>
    </xdr:from>
    <xdr:to>
      <xdr:col>50</xdr:col>
      <xdr:colOff>114300</xdr:colOff>
      <xdr:row>34</xdr:row>
      <xdr:rowOff>116840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116840</xdr:rowOff>
    </xdr:from>
    <xdr:to>
      <xdr:col>45</xdr:col>
      <xdr:colOff>177800</xdr:colOff>
      <xdr:row>34</xdr:row>
      <xdr:rowOff>137871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4614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116383</xdr:rowOff>
    </xdr:from>
    <xdr:to>
      <xdr:col>41</xdr:col>
      <xdr:colOff>50800</xdr:colOff>
      <xdr:row>34</xdr:row>
      <xdr:rowOff>137871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9456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127305</xdr:rowOff>
    </xdr:from>
    <xdr:to>
      <xdr:col>55</xdr:col>
      <xdr:colOff>50800</xdr:colOff>
      <xdr:row>35</xdr:row>
      <xdr:rowOff>57455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150182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63297</xdr:rowOff>
    </xdr:from>
    <xdr:to>
      <xdr:col>50</xdr:col>
      <xdr:colOff>165100</xdr:colOff>
      <xdr:row>34</xdr:row>
      <xdr:rowOff>164897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9974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66040</xdr:rowOff>
    </xdr:from>
    <xdr:to>
      <xdr:col>46</xdr:col>
      <xdr:colOff>38100</xdr:colOff>
      <xdr:row>34</xdr:row>
      <xdr:rowOff>167640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87071</xdr:rowOff>
    </xdr:from>
    <xdr:to>
      <xdr:col>41</xdr:col>
      <xdr:colOff>101600</xdr:colOff>
      <xdr:row>35</xdr:row>
      <xdr:rowOff>17221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8348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65583</xdr:rowOff>
    </xdr:from>
    <xdr:to>
      <xdr:col>36</xdr:col>
      <xdr:colOff>165100</xdr:colOff>
      <xdr:row>34</xdr:row>
      <xdr:rowOff>167183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158310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106462</xdr:rowOff>
    </xdr:from>
    <xdr:to>
      <xdr:col>55</xdr:col>
      <xdr:colOff>0</xdr:colOff>
      <xdr:row>58</xdr:row>
      <xdr:rowOff>115239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0562"/>
          <a:ext cx="8382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111674</xdr:rowOff>
    </xdr:from>
    <xdr:to>
      <xdr:col>50</xdr:col>
      <xdr:colOff>114300</xdr:colOff>
      <xdr:row>58</xdr:row>
      <xdr:rowOff>115239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5577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111674</xdr:rowOff>
    </xdr:from>
    <xdr:to>
      <xdr:col>45</xdr:col>
      <xdr:colOff>177800</xdr:colOff>
      <xdr:row>58</xdr:row>
      <xdr:rowOff>112406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557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107102</xdr:rowOff>
    </xdr:from>
    <xdr:to>
      <xdr:col>41</xdr:col>
      <xdr:colOff>50800</xdr:colOff>
      <xdr:row>58</xdr:row>
      <xdr:rowOff>112406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120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55662</xdr:rowOff>
    </xdr:from>
    <xdr:to>
      <xdr:col>55</xdr:col>
      <xdr:colOff>50800</xdr:colOff>
      <xdr:row>58</xdr:row>
      <xdr:rowOff>157262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142039</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64439</xdr:rowOff>
    </xdr:from>
    <xdr:to>
      <xdr:col>50</xdr:col>
      <xdr:colOff>165100</xdr:colOff>
      <xdr:row>58</xdr:row>
      <xdr:rowOff>166039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157166</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0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60874</xdr:rowOff>
    </xdr:from>
    <xdr:to>
      <xdr:col>46</xdr:col>
      <xdr:colOff>38100</xdr:colOff>
      <xdr:row>58</xdr:row>
      <xdr:rowOff>162474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153601</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09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61606</xdr:rowOff>
    </xdr:from>
    <xdr:to>
      <xdr:col>41</xdr:col>
      <xdr:colOff>101600</xdr:colOff>
      <xdr:row>58</xdr:row>
      <xdr:rowOff>163206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154333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9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56302</xdr:rowOff>
    </xdr:from>
    <xdr:to>
      <xdr:col>36</xdr:col>
      <xdr:colOff>165100</xdr:colOff>
      <xdr:row>58</xdr:row>
      <xdr:rowOff>157902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149029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09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75267</xdr:rowOff>
    </xdr:from>
    <xdr:to>
      <xdr:col>55</xdr:col>
      <xdr:colOff>0</xdr:colOff>
      <xdr:row>79</xdr:row>
      <xdr:rowOff>76574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61981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74647</xdr:rowOff>
    </xdr:from>
    <xdr:to>
      <xdr:col>50</xdr:col>
      <xdr:colOff>114300</xdr:colOff>
      <xdr:row>79</xdr:row>
      <xdr:rowOff>75267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61919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57142</xdr:rowOff>
    </xdr:from>
    <xdr:to>
      <xdr:col>45</xdr:col>
      <xdr:colOff>177800</xdr:colOff>
      <xdr:row>79</xdr:row>
      <xdr:rowOff>74647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01692"/>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57142</xdr:rowOff>
    </xdr:from>
    <xdr:to>
      <xdr:col>41</xdr:col>
      <xdr:colOff>50800</xdr:colOff>
      <xdr:row>79</xdr:row>
      <xdr:rowOff>76671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60169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25774</xdr:rowOff>
    </xdr:from>
    <xdr:to>
      <xdr:col>55</xdr:col>
      <xdr:colOff>50800</xdr:colOff>
      <xdr:row>79</xdr:row>
      <xdr:rowOff>127374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112151</xdr:rowOff>
    </xdr:from>
    <xdr:ext cx="378565"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24467</xdr:rowOff>
    </xdr:from>
    <xdr:to>
      <xdr:col>50</xdr:col>
      <xdr:colOff>165100</xdr:colOff>
      <xdr:row>79</xdr:row>
      <xdr:rowOff>126067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117194</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6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23847</xdr:rowOff>
    </xdr:from>
    <xdr:to>
      <xdr:col>46</xdr:col>
      <xdr:colOff>38100</xdr:colOff>
      <xdr:row>79</xdr:row>
      <xdr:rowOff>125447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116574</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66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6342</xdr:rowOff>
    </xdr:from>
    <xdr:to>
      <xdr:col>41</xdr:col>
      <xdr:colOff>101600</xdr:colOff>
      <xdr:row>79</xdr:row>
      <xdr:rowOff>107942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99069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25871</xdr:rowOff>
    </xdr:from>
    <xdr:to>
      <xdr:col>36</xdr:col>
      <xdr:colOff>165100</xdr:colOff>
      <xdr:row>79</xdr:row>
      <xdr:rowOff>127471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118598</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6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138688</xdr:rowOff>
    </xdr:from>
    <xdr:to>
      <xdr:col>55</xdr:col>
      <xdr:colOff>0</xdr:colOff>
      <xdr:row>96</xdr:row>
      <xdr:rowOff>41478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083538"/>
          <a:ext cx="838200" cy="4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138688</xdr:rowOff>
    </xdr:from>
    <xdr:to>
      <xdr:col>50</xdr:col>
      <xdr:colOff>114300</xdr:colOff>
      <xdr:row>96</xdr:row>
      <xdr:rowOff>40988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83538"/>
          <a:ext cx="889000" cy="4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40988</xdr:rowOff>
    </xdr:from>
    <xdr:to>
      <xdr:col>45</xdr:col>
      <xdr:colOff>177800</xdr:colOff>
      <xdr:row>96</xdr:row>
      <xdr:rowOff>150237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0188"/>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143325</xdr:rowOff>
    </xdr:from>
    <xdr:to>
      <xdr:col>41</xdr:col>
      <xdr:colOff>50800</xdr:colOff>
      <xdr:row>96</xdr:row>
      <xdr:rowOff>150237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02525"/>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162128</xdr:rowOff>
    </xdr:from>
    <xdr:to>
      <xdr:col>55</xdr:col>
      <xdr:colOff>50800</xdr:colOff>
      <xdr:row>96</xdr:row>
      <xdr:rowOff>92278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87888</xdr:rowOff>
    </xdr:from>
    <xdr:to>
      <xdr:col>50</xdr:col>
      <xdr:colOff>165100</xdr:colOff>
      <xdr:row>94</xdr:row>
      <xdr:rowOff>18038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34565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161638</xdr:rowOff>
    </xdr:from>
    <xdr:to>
      <xdr:col>46</xdr:col>
      <xdr:colOff>38100</xdr:colOff>
      <xdr:row>96</xdr:row>
      <xdr:rowOff>91788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99437</xdr:rowOff>
    </xdr:from>
    <xdr:to>
      <xdr:col>41</xdr:col>
      <xdr:colOff>101600</xdr:colOff>
      <xdr:row>97</xdr:row>
      <xdr:rowOff>29587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46114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92525</xdr:rowOff>
    </xdr:from>
    <xdr:to>
      <xdr:col>36</xdr:col>
      <xdr:colOff>165100</xdr:colOff>
      <xdr:row>97</xdr:row>
      <xdr:rowOff>22675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39202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77724</xdr:rowOff>
    </xdr:from>
    <xdr:to>
      <xdr:col>85</xdr:col>
      <xdr:colOff>127000</xdr:colOff>
      <xdr:row>36</xdr:row>
      <xdr:rowOff>86741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49924"/>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71882</xdr:rowOff>
    </xdr:from>
    <xdr:to>
      <xdr:col>81</xdr:col>
      <xdr:colOff>50800</xdr:colOff>
      <xdr:row>36</xdr:row>
      <xdr:rowOff>86741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72632"/>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79629</xdr:rowOff>
    </xdr:from>
    <xdr:to>
      <xdr:col>76</xdr:col>
      <xdr:colOff>114300</xdr:colOff>
      <xdr:row>35</xdr:row>
      <xdr:rowOff>71882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566029"/>
          <a:ext cx="889000" cy="5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79629</xdr:rowOff>
    </xdr:from>
    <xdr:to>
      <xdr:col>71</xdr:col>
      <xdr:colOff>177800</xdr:colOff>
      <xdr:row>36</xdr:row>
      <xdr:rowOff>27559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566029"/>
          <a:ext cx="889000" cy="6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49674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26924</xdr:rowOff>
    </xdr:from>
    <xdr:to>
      <xdr:col>85</xdr:col>
      <xdr:colOff>177800</xdr:colOff>
      <xdr:row>36</xdr:row>
      <xdr:rowOff>128524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5351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35941</xdr:rowOff>
    </xdr:from>
    <xdr:to>
      <xdr:col>81</xdr:col>
      <xdr:colOff>101600</xdr:colOff>
      <xdr:row>36</xdr:row>
      <xdr:rowOff>137541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128668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21082</xdr:rowOff>
    </xdr:from>
    <xdr:to>
      <xdr:col>76</xdr:col>
      <xdr:colOff>165100</xdr:colOff>
      <xdr:row>35</xdr:row>
      <xdr:rowOff>122682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139209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28829</xdr:rowOff>
    </xdr:from>
    <xdr:to>
      <xdr:col>72</xdr:col>
      <xdr:colOff>38100</xdr:colOff>
      <xdr:row>32</xdr:row>
      <xdr:rowOff>130429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5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146956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2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148209</xdr:rowOff>
    </xdr:from>
    <xdr:to>
      <xdr:col>67</xdr:col>
      <xdr:colOff>101600</xdr:colOff>
      <xdr:row>36</xdr:row>
      <xdr:rowOff>78359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69486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152482</xdr:rowOff>
    </xdr:from>
    <xdr:to>
      <xdr:col>85</xdr:col>
      <xdr:colOff>127000</xdr:colOff>
      <xdr:row>57</xdr:row>
      <xdr:rowOff>21342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3682"/>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21342</xdr:rowOff>
    </xdr:from>
    <xdr:to>
      <xdr:col>81</xdr:col>
      <xdr:colOff>50800</xdr:colOff>
      <xdr:row>57</xdr:row>
      <xdr:rowOff>54718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9399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51594</xdr:rowOff>
    </xdr:from>
    <xdr:to>
      <xdr:col>76</xdr:col>
      <xdr:colOff>114300</xdr:colOff>
      <xdr:row>57</xdr:row>
      <xdr:rowOff>54718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2424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32258</xdr:rowOff>
    </xdr:from>
    <xdr:to>
      <xdr:col>71</xdr:col>
      <xdr:colOff>177800</xdr:colOff>
      <xdr:row>57</xdr:row>
      <xdr:rowOff>51594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04908"/>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101682</xdr:rowOff>
    </xdr:from>
    <xdr:to>
      <xdr:col>85</xdr:col>
      <xdr:colOff>177800</xdr:colOff>
      <xdr:row>57</xdr:row>
      <xdr:rowOff>31832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124559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141992</xdr:rowOff>
    </xdr:from>
    <xdr:to>
      <xdr:col>81</xdr:col>
      <xdr:colOff>101600</xdr:colOff>
      <xdr:row>57</xdr:row>
      <xdr:rowOff>72142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63269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3918</xdr:rowOff>
    </xdr:from>
    <xdr:to>
      <xdr:col>76</xdr:col>
      <xdr:colOff>165100</xdr:colOff>
      <xdr:row>57</xdr:row>
      <xdr:rowOff>105518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96645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794</xdr:rowOff>
    </xdr:from>
    <xdr:to>
      <xdr:col>72</xdr:col>
      <xdr:colOff>38100</xdr:colOff>
      <xdr:row>57</xdr:row>
      <xdr:rowOff>102394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93521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152908</xdr:rowOff>
    </xdr:from>
    <xdr:to>
      <xdr:col>67</xdr:col>
      <xdr:colOff>101600</xdr:colOff>
      <xdr:row>57</xdr:row>
      <xdr:rowOff>83058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74185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28524</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3074"/>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44145</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41708</xdr:rowOff>
    </xdr:from>
    <xdr:to>
      <xdr:col>71</xdr:col>
      <xdr:colOff>177800</xdr:colOff>
      <xdr:row>79</xdr:row>
      <xdr:rowOff>44145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6258"/>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149174</xdr:rowOff>
    </xdr:from>
    <xdr:to>
      <xdr:col>85</xdr:col>
      <xdr:colOff>177800</xdr:colOff>
      <xdr:row>79</xdr:row>
      <xdr:rowOff>79324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7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86072</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162358</xdr:rowOff>
    </xdr:from>
    <xdr:to>
      <xdr:col>67</xdr:col>
      <xdr:colOff>101600</xdr:colOff>
      <xdr:row>79</xdr:row>
      <xdr:rowOff>92508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83635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81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38736</xdr:rowOff>
    </xdr:from>
    <xdr:to>
      <xdr:col>85</xdr:col>
      <xdr:colOff>127000</xdr:colOff>
      <xdr:row>97</xdr:row>
      <xdr:rowOff>50088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69386"/>
          <a:ext cx="8382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38736</xdr:rowOff>
    </xdr:from>
    <xdr:to>
      <xdr:col>81</xdr:col>
      <xdr:colOff>50800</xdr:colOff>
      <xdr:row>97</xdr:row>
      <xdr:rowOff>47537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69386"/>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38297</xdr:rowOff>
    </xdr:from>
    <xdr:to>
      <xdr:col>76</xdr:col>
      <xdr:colOff>114300</xdr:colOff>
      <xdr:row>97</xdr:row>
      <xdr:rowOff>47537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89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128518</xdr:rowOff>
    </xdr:from>
    <xdr:to>
      <xdr:col>71</xdr:col>
      <xdr:colOff>177800</xdr:colOff>
      <xdr:row>97</xdr:row>
      <xdr:rowOff>38297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771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170738</xdr:rowOff>
    </xdr:from>
    <xdr:to>
      <xdr:col>85</xdr:col>
      <xdr:colOff>177800</xdr:colOff>
      <xdr:row>97</xdr:row>
      <xdr:rowOff>100888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85665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159386</xdr:rowOff>
    </xdr:from>
    <xdr:to>
      <xdr:col>81</xdr:col>
      <xdr:colOff>101600</xdr:colOff>
      <xdr:row>97</xdr:row>
      <xdr:rowOff>89536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80663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168187</xdr:rowOff>
    </xdr:from>
    <xdr:to>
      <xdr:col>76</xdr:col>
      <xdr:colOff>165100</xdr:colOff>
      <xdr:row>97</xdr:row>
      <xdr:rowOff>98337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89464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158947</xdr:rowOff>
    </xdr:from>
    <xdr:to>
      <xdr:col>72</xdr:col>
      <xdr:colOff>38100</xdr:colOff>
      <xdr:row>97</xdr:row>
      <xdr:rowOff>89097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80224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77718</xdr:rowOff>
    </xdr:from>
    <xdr:to>
      <xdr:col>67</xdr:col>
      <xdr:colOff>101600</xdr:colOff>
      <xdr:row>97</xdr:row>
      <xdr:rowOff>7868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170445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円となっており，東京都平均や類似団体平均を下回っている。前年度と比較して大幅に減少した要因としては，平成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年度に国分寺駅北口再開発に係る繰入金を活用して行った財政調整基金積立金が平成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年度は大幅に減少したこと等があげられる。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170,396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円となっており，東京都平均を下回っているが，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保育所委託費（私立分）や障害者自立支援給付費等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52,523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円となっており，東京都平均や類似団体平均を上回っているが，前年度と比較して減少している。減少した要因としては，国分寺駅北口再開発事業費等の減があげられる。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41,329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円となっており，類似団体平均を上回っている。前年度と比較して増加した要因としては，中学校や市民スポーツセンターの改修工事を行ったこと等があげられる。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円となっており，類似団体平均を下回っている。要因としては，臨時財政対策債等の地方債の発行を抑制してきたことがあげられる。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％減少した。分子となる実質収支額が前年度と比較して約１億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万円減少しており，実質収支比率も減少している。実質収支比率は，一般的には３～５％が望ましい数値とされているため，適切な数値を若干超過している。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％減少した。大幅に減少した要因としては，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年度に国分寺駅北口再開発に係る繰入金を活用して行った財政調整基金積立金が平成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年度は大幅に減少したこと等があげられる。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年度も全会計について，実質収支額が赤字となったものはなかった。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国民健康保険特別会計について，前年度と比較して標準財政規模比が</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％減少している。要因としては，都道府県化の影響により歳入・歳出ともに減少しており，特に国庫支出金等の歳入が減少したことがあげられる。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80</v>
      </c>
      <c r="C3" s="440"/>
      <c r="D3" s="440"/>
      <c r="E3" s="441"/>
      <c r="F3" s="441"/>
      <c r="G3" s="441"/>
      <c r="H3" s="441"/>
      <c r="I3" s="441"/>
      <c r="J3" s="441"/>
      <c r="K3" s="441"/>
      <c r="L3" s="441" t="s">
        <v>
81</v>
      </c>
      <c r="M3" s="441"/>
      <c r="N3" s="441"/>
      <c r="O3" s="441"/>
      <c r="P3" s="441"/>
      <c r="Q3" s="441"/>
      <c r="R3" s="448"/>
      <c r="S3" s="448"/>
      <c r="T3" s="448"/>
      <c r="U3" s="448"/>
      <c r="V3" s="449"/>
      <c r="W3" s="423" t="s">
        <v>
82</v>
      </c>
      <c r="X3" s="424"/>
      <c r="Y3" s="424"/>
      <c r="Z3" s="424"/>
      <c r="AA3" s="424"/>
      <c r="AB3" s="440"/>
      <c r="AC3" s="448" t="s">
        <v>
83</v>
      </c>
      <c r="AD3" s="424"/>
      <c r="AE3" s="424"/>
      <c r="AF3" s="424"/>
      <c r="AG3" s="424"/>
      <c r="AH3" s="424"/>
      <c r="AI3" s="424"/>
      <c r="AJ3" s="424"/>
      <c r="AK3" s="424"/>
      <c r="AL3" s="425"/>
      <c r="AM3" s="423" t="s">
        <v>
84</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85</v>
      </c>
      <c r="BO3" s="424"/>
      <c r="BP3" s="424"/>
      <c r="BQ3" s="424"/>
      <c r="BR3" s="424"/>
      <c r="BS3" s="424"/>
      <c r="BT3" s="424"/>
      <c r="BU3" s="425"/>
      <c r="BV3" s="423" t="s">
        <v>
86</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87</v>
      </c>
      <c r="CU3" s="424"/>
      <c r="CV3" s="424"/>
      <c r="CW3" s="424"/>
      <c r="CX3" s="424"/>
      <c r="CY3" s="424"/>
      <c r="CZ3" s="424"/>
      <c r="DA3" s="425"/>
      <c r="DB3" s="423" t="s">
        <v>
88</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89</v>
      </c>
      <c r="AZ4" s="427"/>
      <c r="BA4" s="427"/>
      <c r="BB4" s="427"/>
      <c r="BC4" s="427"/>
      <c r="BD4" s="427"/>
      <c r="BE4" s="427"/>
      <c r="BF4" s="427"/>
      <c r="BG4" s="427"/>
      <c r="BH4" s="427"/>
      <c r="BI4" s="427"/>
      <c r="BJ4" s="427"/>
      <c r="BK4" s="427"/>
      <c r="BL4" s="427"/>
      <c r="BM4" s="428"/>
      <c r="BN4" s="429">
        <v>
46589221</v>
      </c>
      <c r="BO4" s="430"/>
      <c r="BP4" s="430"/>
      <c r="BQ4" s="430"/>
      <c r="BR4" s="430"/>
      <c r="BS4" s="430"/>
      <c r="BT4" s="430"/>
      <c r="BU4" s="431"/>
      <c r="BV4" s="429">
        <v>
56639922</v>
      </c>
      <c r="BW4" s="430"/>
      <c r="BX4" s="430"/>
      <c r="BY4" s="430"/>
      <c r="BZ4" s="430"/>
      <c r="CA4" s="430"/>
      <c r="CB4" s="430"/>
      <c r="CC4" s="431"/>
      <c r="CD4" s="432" t="s">
        <v>
90</v>
      </c>
      <c r="CE4" s="433"/>
      <c r="CF4" s="433"/>
      <c r="CG4" s="433"/>
      <c r="CH4" s="433"/>
      <c r="CI4" s="433"/>
      <c r="CJ4" s="433"/>
      <c r="CK4" s="433"/>
      <c r="CL4" s="433"/>
      <c r="CM4" s="433"/>
      <c r="CN4" s="433"/>
      <c r="CO4" s="433"/>
      <c r="CP4" s="433"/>
      <c r="CQ4" s="433"/>
      <c r="CR4" s="433"/>
      <c r="CS4" s="434"/>
      <c r="CT4" s="435">
        <v>
5.2</v>
      </c>
      <c r="CU4" s="436"/>
      <c r="CV4" s="436"/>
      <c r="CW4" s="436"/>
      <c r="CX4" s="436"/>
      <c r="CY4" s="436"/>
      <c r="CZ4" s="436"/>
      <c r="DA4" s="437"/>
      <c r="DB4" s="435">
        <v>
5.7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91</v>
      </c>
      <c r="AN5" s="496"/>
      <c r="AO5" s="496"/>
      <c r="AP5" s="496"/>
      <c r="AQ5" s="496"/>
      <c r="AR5" s="496"/>
      <c r="AS5" s="496"/>
      <c r="AT5" s="497"/>
      <c r="AU5" s="498" t="s">
        <v>
92</v>
      </c>
      <c r="AV5" s="499"/>
      <c r="AW5" s="499"/>
      <c r="AX5" s="499"/>
      <c r="AY5" s="500" t="s">
        <v>
93</v>
      </c>
      <c r="AZ5" s="501"/>
      <c r="BA5" s="501"/>
      <c r="BB5" s="501"/>
      <c r="BC5" s="501"/>
      <c r="BD5" s="501"/>
      <c r="BE5" s="501"/>
      <c r="BF5" s="501"/>
      <c r="BG5" s="501"/>
      <c r="BH5" s="501"/>
      <c r="BI5" s="501"/>
      <c r="BJ5" s="501"/>
      <c r="BK5" s="501"/>
      <c r="BL5" s="501"/>
      <c r="BM5" s="502"/>
      <c r="BN5" s="466">
        <v>
45291140</v>
      </c>
      <c r="BO5" s="467"/>
      <c r="BP5" s="467"/>
      <c r="BQ5" s="467"/>
      <c r="BR5" s="467"/>
      <c r="BS5" s="467"/>
      <c r="BT5" s="467"/>
      <c r="BU5" s="468"/>
      <c r="BV5" s="466">
        <v>
55263482</v>
      </c>
      <c r="BW5" s="467"/>
      <c r="BX5" s="467"/>
      <c r="BY5" s="467"/>
      <c r="BZ5" s="467"/>
      <c r="CA5" s="467"/>
      <c r="CB5" s="467"/>
      <c r="CC5" s="468"/>
      <c r="CD5" s="469" t="s">
        <v>
94</v>
      </c>
      <c r="CE5" s="470"/>
      <c r="CF5" s="470"/>
      <c r="CG5" s="470"/>
      <c r="CH5" s="470"/>
      <c r="CI5" s="470"/>
      <c r="CJ5" s="470"/>
      <c r="CK5" s="470"/>
      <c r="CL5" s="470"/>
      <c r="CM5" s="470"/>
      <c r="CN5" s="470"/>
      <c r="CO5" s="470"/>
      <c r="CP5" s="470"/>
      <c r="CQ5" s="470"/>
      <c r="CR5" s="470"/>
      <c r="CS5" s="471"/>
      <c r="CT5" s="463">
        <v>
96.8</v>
      </c>
      <c r="CU5" s="464"/>
      <c r="CV5" s="464"/>
      <c r="CW5" s="464"/>
      <c r="CX5" s="464"/>
      <c r="CY5" s="464"/>
      <c r="CZ5" s="464"/>
      <c r="DA5" s="465"/>
      <c r="DB5" s="463">
        <v>
94.6</v>
      </c>
      <c r="DC5" s="464"/>
      <c r="DD5" s="464"/>
      <c r="DE5" s="464"/>
      <c r="DF5" s="464"/>
      <c r="DG5" s="464"/>
      <c r="DH5" s="464"/>
      <c r="DI5" s="465"/>
      <c r="DJ5" s="185"/>
      <c r="DK5" s="185"/>
      <c r="DL5" s="185"/>
      <c r="DM5" s="185"/>
      <c r="DN5" s="185"/>
      <c r="DO5" s="185"/>
    </row>
    <row r="6" spans="1:119" ht="18.75" customHeight="1" x14ac:dyDescent="0.2">
      <c r="A6" s="186"/>
      <c r="B6" s="472" t="s">
        <v>
95</v>
      </c>
      <c r="C6" s="473"/>
      <c r="D6" s="473"/>
      <c r="E6" s="474"/>
      <c r="F6" s="474"/>
      <c r="G6" s="474"/>
      <c r="H6" s="474"/>
      <c r="I6" s="474"/>
      <c r="J6" s="474"/>
      <c r="K6" s="474"/>
      <c r="L6" s="474" t="s">
        <v>
96</v>
      </c>
      <c r="M6" s="474"/>
      <c r="N6" s="474"/>
      <c r="O6" s="474"/>
      <c r="P6" s="474"/>
      <c r="Q6" s="474"/>
      <c r="R6" s="478"/>
      <c r="S6" s="478"/>
      <c r="T6" s="478"/>
      <c r="U6" s="478"/>
      <c r="V6" s="479"/>
      <c r="W6" s="482" t="s">
        <v>
97</v>
      </c>
      <c r="X6" s="483"/>
      <c r="Y6" s="483"/>
      <c r="Z6" s="483"/>
      <c r="AA6" s="483"/>
      <c r="AB6" s="473"/>
      <c r="AC6" s="486" t="s">
        <v>
98</v>
      </c>
      <c r="AD6" s="487"/>
      <c r="AE6" s="487"/>
      <c r="AF6" s="487"/>
      <c r="AG6" s="487"/>
      <c r="AH6" s="487"/>
      <c r="AI6" s="487"/>
      <c r="AJ6" s="487"/>
      <c r="AK6" s="487"/>
      <c r="AL6" s="488"/>
      <c r="AM6" s="495" t="s">
        <v>
99</v>
      </c>
      <c r="AN6" s="496"/>
      <c r="AO6" s="496"/>
      <c r="AP6" s="496"/>
      <c r="AQ6" s="496"/>
      <c r="AR6" s="496"/>
      <c r="AS6" s="496"/>
      <c r="AT6" s="497"/>
      <c r="AU6" s="498" t="s">
        <v>
100</v>
      </c>
      <c r="AV6" s="499"/>
      <c r="AW6" s="499"/>
      <c r="AX6" s="499"/>
      <c r="AY6" s="500" t="s">
        <v>
101</v>
      </c>
      <c r="AZ6" s="501"/>
      <c r="BA6" s="501"/>
      <c r="BB6" s="501"/>
      <c r="BC6" s="501"/>
      <c r="BD6" s="501"/>
      <c r="BE6" s="501"/>
      <c r="BF6" s="501"/>
      <c r="BG6" s="501"/>
      <c r="BH6" s="501"/>
      <c r="BI6" s="501"/>
      <c r="BJ6" s="501"/>
      <c r="BK6" s="501"/>
      <c r="BL6" s="501"/>
      <c r="BM6" s="502"/>
      <c r="BN6" s="466">
        <v>
1298081</v>
      </c>
      <c r="BO6" s="467"/>
      <c r="BP6" s="467"/>
      <c r="BQ6" s="467"/>
      <c r="BR6" s="467"/>
      <c r="BS6" s="467"/>
      <c r="BT6" s="467"/>
      <c r="BU6" s="468"/>
      <c r="BV6" s="466">
        <v>
1376440</v>
      </c>
      <c r="BW6" s="467"/>
      <c r="BX6" s="467"/>
      <c r="BY6" s="467"/>
      <c r="BZ6" s="467"/>
      <c r="CA6" s="467"/>
      <c r="CB6" s="467"/>
      <c r="CC6" s="468"/>
      <c r="CD6" s="469" t="s">
        <v>
102</v>
      </c>
      <c r="CE6" s="470"/>
      <c r="CF6" s="470"/>
      <c r="CG6" s="470"/>
      <c r="CH6" s="470"/>
      <c r="CI6" s="470"/>
      <c r="CJ6" s="470"/>
      <c r="CK6" s="470"/>
      <c r="CL6" s="470"/>
      <c r="CM6" s="470"/>
      <c r="CN6" s="470"/>
      <c r="CO6" s="470"/>
      <c r="CP6" s="470"/>
      <c r="CQ6" s="470"/>
      <c r="CR6" s="470"/>
      <c r="CS6" s="471"/>
      <c r="CT6" s="503">
        <v>
96.8</v>
      </c>
      <c r="CU6" s="504"/>
      <c r="CV6" s="504"/>
      <c r="CW6" s="504"/>
      <c r="CX6" s="504"/>
      <c r="CY6" s="504"/>
      <c r="CZ6" s="504"/>
      <c r="DA6" s="505"/>
      <c r="DB6" s="503">
        <v>
94.6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103</v>
      </c>
      <c r="AN7" s="496"/>
      <c r="AO7" s="496"/>
      <c r="AP7" s="496"/>
      <c r="AQ7" s="496"/>
      <c r="AR7" s="496"/>
      <c r="AS7" s="496"/>
      <c r="AT7" s="497"/>
      <c r="AU7" s="498" t="s">
        <v>
104</v>
      </c>
      <c r="AV7" s="499"/>
      <c r="AW7" s="499"/>
      <c r="AX7" s="499"/>
      <c r="AY7" s="500" t="s">
        <v>
105</v>
      </c>
      <c r="AZ7" s="501"/>
      <c r="BA7" s="501"/>
      <c r="BB7" s="501"/>
      <c r="BC7" s="501"/>
      <c r="BD7" s="501"/>
      <c r="BE7" s="501"/>
      <c r="BF7" s="501"/>
      <c r="BG7" s="501"/>
      <c r="BH7" s="501"/>
      <c r="BI7" s="501"/>
      <c r="BJ7" s="501"/>
      <c r="BK7" s="501"/>
      <c r="BL7" s="501"/>
      <c r="BM7" s="502"/>
      <c r="BN7" s="466">
        <v>
68684</v>
      </c>
      <c r="BO7" s="467"/>
      <c r="BP7" s="467"/>
      <c r="BQ7" s="467"/>
      <c r="BR7" s="467"/>
      <c r="BS7" s="467"/>
      <c r="BT7" s="467"/>
      <c r="BU7" s="468"/>
      <c r="BV7" s="466">
        <v>
20742</v>
      </c>
      <c r="BW7" s="467"/>
      <c r="BX7" s="467"/>
      <c r="BY7" s="467"/>
      <c r="BZ7" s="467"/>
      <c r="CA7" s="467"/>
      <c r="CB7" s="467"/>
      <c r="CC7" s="468"/>
      <c r="CD7" s="469" t="s">
        <v>
106</v>
      </c>
      <c r="CE7" s="470"/>
      <c r="CF7" s="470"/>
      <c r="CG7" s="470"/>
      <c r="CH7" s="470"/>
      <c r="CI7" s="470"/>
      <c r="CJ7" s="470"/>
      <c r="CK7" s="470"/>
      <c r="CL7" s="470"/>
      <c r="CM7" s="470"/>
      <c r="CN7" s="470"/>
      <c r="CO7" s="470"/>
      <c r="CP7" s="470"/>
      <c r="CQ7" s="470"/>
      <c r="CR7" s="470"/>
      <c r="CS7" s="471"/>
      <c r="CT7" s="466">
        <v>
23570129</v>
      </c>
      <c r="CU7" s="467"/>
      <c r="CV7" s="467"/>
      <c r="CW7" s="467"/>
      <c r="CX7" s="467"/>
      <c r="CY7" s="467"/>
      <c r="CZ7" s="467"/>
      <c r="DA7" s="468"/>
      <c r="DB7" s="466">
        <v>
23748833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107</v>
      </c>
      <c r="AN8" s="496"/>
      <c r="AO8" s="496"/>
      <c r="AP8" s="496"/>
      <c r="AQ8" s="496"/>
      <c r="AR8" s="496"/>
      <c r="AS8" s="496"/>
      <c r="AT8" s="497"/>
      <c r="AU8" s="498" t="s">
        <v>
108</v>
      </c>
      <c r="AV8" s="499"/>
      <c r="AW8" s="499"/>
      <c r="AX8" s="499"/>
      <c r="AY8" s="500" t="s">
        <v>
109</v>
      </c>
      <c r="AZ8" s="501"/>
      <c r="BA8" s="501"/>
      <c r="BB8" s="501"/>
      <c r="BC8" s="501"/>
      <c r="BD8" s="501"/>
      <c r="BE8" s="501"/>
      <c r="BF8" s="501"/>
      <c r="BG8" s="501"/>
      <c r="BH8" s="501"/>
      <c r="BI8" s="501"/>
      <c r="BJ8" s="501"/>
      <c r="BK8" s="501"/>
      <c r="BL8" s="501"/>
      <c r="BM8" s="502"/>
      <c r="BN8" s="466">
        <v>
1229397</v>
      </c>
      <c r="BO8" s="467"/>
      <c r="BP8" s="467"/>
      <c r="BQ8" s="467"/>
      <c r="BR8" s="467"/>
      <c r="BS8" s="467"/>
      <c r="BT8" s="467"/>
      <c r="BU8" s="468"/>
      <c r="BV8" s="466">
        <v>
1355698</v>
      </c>
      <c r="BW8" s="467"/>
      <c r="BX8" s="467"/>
      <c r="BY8" s="467"/>
      <c r="BZ8" s="467"/>
      <c r="CA8" s="467"/>
      <c r="CB8" s="467"/>
      <c r="CC8" s="468"/>
      <c r="CD8" s="469" t="s">
        <v>
110</v>
      </c>
      <c r="CE8" s="470"/>
      <c r="CF8" s="470"/>
      <c r="CG8" s="470"/>
      <c r="CH8" s="470"/>
      <c r="CI8" s="470"/>
      <c r="CJ8" s="470"/>
      <c r="CK8" s="470"/>
      <c r="CL8" s="470"/>
      <c r="CM8" s="470"/>
      <c r="CN8" s="470"/>
      <c r="CO8" s="470"/>
      <c r="CP8" s="470"/>
      <c r="CQ8" s="470"/>
      <c r="CR8" s="470"/>
      <c r="CS8" s="471"/>
      <c r="CT8" s="506">
        <v>
1.02</v>
      </c>
      <c r="CU8" s="507"/>
      <c r="CV8" s="507"/>
      <c r="CW8" s="507"/>
      <c r="CX8" s="507"/>
      <c r="CY8" s="507"/>
      <c r="CZ8" s="507"/>
      <c r="DA8" s="508"/>
      <c r="DB8" s="506">
        <v>
1.02</v>
      </c>
      <c r="DC8" s="507"/>
      <c r="DD8" s="507"/>
      <c r="DE8" s="507"/>
      <c r="DF8" s="507"/>
      <c r="DG8" s="507"/>
      <c r="DH8" s="507"/>
      <c r="DI8" s="508"/>
      <c r="DJ8" s="185"/>
      <c r="DK8" s="185"/>
      <c r="DL8" s="185"/>
      <c r="DM8" s="185"/>
      <c r="DN8" s="185"/>
      <c r="DO8" s="185"/>
    </row>
    <row r="9" spans="1:119" ht="18.75" customHeight="1" thickBot="1" x14ac:dyDescent="0.25">
      <c r="A9" s="186"/>
      <c r="B9" s="460" t="s">
        <v>
111</v>
      </c>
      <c r="C9" s="461"/>
      <c r="D9" s="461"/>
      <c r="E9" s="461"/>
      <c r="F9" s="461"/>
      <c r="G9" s="461"/>
      <c r="H9" s="461"/>
      <c r="I9" s="461"/>
      <c r="J9" s="461"/>
      <c r="K9" s="509"/>
      <c r="L9" s="510" t="s">
        <v>
112</v>
      </c>
      <c r="M9" s="511"/>
      <c r="N9" s="511"/>
      <c r="O9" s="511"/>
      <c r="P9" s="511"/>
      <c r="Q9" s="512"/>
      <c r="R9" s="513">
        <v>
122742</v>
      </c>
      <c r="S9" s="514"/>
      <c r="T9" s="514"/>
      <c r="U9" s="514"/>
      <c r="V9" s="515"/>
      <c r="W9" s="423" t="s">
        <v>
113</v>
      </c>
      <c r="X9" s="424"/>
      <c r="Y9" s="424"/>
      <c r="Z9" s="424"/>
      <c r="AA9" s="424"/>
      <c r="AB9" s="424"/>
      <c r="AC9" s="424"/>
      <c r="AD9" s="424"/>
      <c r="AE9" s="424"/>
      <c r="AF9" s="424"/>
      <c r="AG9" s="424"/>
      <c r="AH9" s="424"/>
      <c r="AI9" s="424"/>
      <c r="AJ9" s="424"/>
      <c r="AK9" s="424"/>
      <c r="AL9" s="425"/>
      <c r="AM9" s="495" t="s">
        <v>
114</v>
      </c>
      <c r="AN9" s="496"/>
      <c r="AO9" s="496"/>
      <c r="AP9" s="496"/>
      <c r="AQ9" s="496"/>
      <c r="AR9" s="496"/>
      <c r="AS9" s="496"/>
      <c r="AT9" s="497"/>
      <c r="AU9" s="498" t="s">
        <v>
92</v>
      </c>
      <c r="AV9" s="499"/>
      <c r="AW9" s="499"/>
      <c r="AX9" s="499"/>
      <c r="AY9" s="500" t="s">
        <v>
115</v>
      </c>
      <c r="AZ9" s="501"/>
      <c r="BA9" s="501"/>
      <c r="BB9" s="501"/>
      <c r="BC9" s="501"/>
      <c r="BD9" s="501"/>
      <c r="BE9" s="501"/>
      <c r="BF9" s="501"/>
      <c r="BG9" s="501"/>
      <c r="BH9" s="501"/>
      <c r="BI9" s="501"/>
      <c r="BJ9" s="501"/>
      <c r="BK9" s="501"/>
      <c r="BL9" s="501"/>
      <c r="BM9" s="502"/>
      <c r="BN9" s="466">
        <v>
-126301</v>
      </c>
      <c r="BO9" s="467"/>
      <c r="BP9" s="467"/>
      <c r="BQ9" s="467"/>
      <c r="BR9" s="467"/>
      <c r="BS9" s="467"/>
      <c r="BT9" s="467"/>
      <c r="BU9" s="468"/>
      <c r="BV9" s="466">
        <v>
494427</v>
      </c>
      <c r="BW9" s="467"/>
      <c r="BX9" s="467"/>
      <c r="BY9" s="467"/>
      <c r="BZ9" s="467"/>
      <c r="CA9" s="467"/>
      <c r="CB9" s="467"/>
      <c r="CC9" s="468"/>
      <c r="CD9" s="469" t="s">
        <v>
116</v>
      </c>
      <c r="CE9" s="470"/>
      <c r="CF9" s="470"/>
      <c r="CG9" s="470"/>
      <c r="CH9" s="470"/>
      <c r="CI9" s="470"/>
      <c r="CJ9" s="470"/>
      <c r="CK9" s="470"/>
      <c r="CL9" s="470"/>
      <c r="CM9" s="470"/>
      <c r="CN9" s="470"/>
      <c r="CO9" s="470"/>
      <c r="CP9" s="470"/>
      <c r="CQ9" s="470"/>
      <c r="CR9" s="470"/>
      <c r="CS9" s="471"/>
      <c r="CT9" s="463">
        <v>
6.7</v>
      </c>
      <c r="CU9" s="464"/>
      <c r="CV9" s="464"/>
      <c r="CW9" s="464"/>
      <c r="CX9" s="464"/>
      <c r="CY9" s="464"/>
      <c r="CZ9" s="464"/>
      <c r="DA9" s="465"/>
      <c r="DB9" s="463">
        <v>
5.6</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117</v>
      </c>
      <c r="M10" s="496"/>
      <c r="N10" s="496"/>
      <c r="O10" s="496"/>
      <c r="P10" s="496"/>
      <c r="Q10" s="497"/>
      <c r="R10" s="517">
        <v>
120650</v>
      </c>
      <c r="S10" s="518"/>
      <c r="T10" s="518"/>
      <c r="U10" s="518"/>
      <c r="V10" s="519"/>
      <c r="W10" s="454"/>
      <c r="X10" s="455"/>
      <c r="Y10" s="455"/>
      <c r="Z10" s="455"/>
      <c r="AA10" s="455"/>
      <c r="AB10" s="455"/>
      <c r="AC10" s="455"/>
      <c r="AD10" s="455"/>
      <c r="AE10" s="455"/>
      <c r="AF10" s="455"/>
      <c r="AG10" s="455"/>
      <c r="AH10" s="455"/>
      <c r="AI10" s="455"/>
      <c r="AJ10" s="455"/>
      <c r="AK10" s="455"/>
      <c r="AL10" s="458"/>
      <c r="AM10" s="495" t="s">
        <v>
118</v>
      </c>
      <c r="AN10" s="496"/>
      <c r="AO10" s="496"/>
      <c r="AP10" s="496"/>
      <c r="AQ10" s="496"/>
      <c r="AR10" s="496"/>
      <c r="AS10" s="496"/>
      <c r="AT10" s="497"/>
      <c r="AU10" s="498" t="s">
        <v>
92</v>
      </c>
      <c r="AV10" s="499"/>
      <c r="AW10" s="499"/>
      <c r="AX10" s="499"/>
      <c r="AY10" s="500" t="s">
        <v>
119</v>
      </c>
      <c r="AZ10" s="501"/>
      <c r="BA10" s="501"/>
      <c r="BB10" s="501"/>
      <c r="BC10" s="501"/>
      <c r="BD10" s="501"/>
      <c r="BE10" s="501"/>
      <c r="BF10" s="501"/>
      <c r="BG10" s="501"/>
      <c r="BH10" s="501"/>
      <c r="BI10" s="501"/>
      <c r="BJ10" s="501"/>
      <c r="BK10" s="501"/>
      <c r="BL10" s="501"/>
      <c r="BM10" s="502"/>
      <c r="BN10" s="466">
        <v>
357400</v>
      </c>
      <c r="BO10" s="467"/>
      <c r="BP10" s="467"/>
      <c r="BQ10" s="467"/>
      <c r="BR10" s="467"/>
      <c r="BS10" s="467"/>
      <c r="BT10" s="467"/>
      <c r="BU10" s="468"/>
      <c r="BV10" s="466">
        <v>
4361828</v>
      </c>
      <c r="BW10" s="467"/>
      <c r="BX10" s="467"/>
      <c r="BY10" s="467"/>
      <c r="BZ10" s="467"/>
      <c r="CA10" s="467"/>
      <c r="CB10" s="467"/>
      <c r="CC10" s="468"/>
      <c r="CD10" s="190" t="s">
        <v>
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121</v>
      </c>
      <c r="M11" s="521"/>
      <c r="N11" s="521"/>
      <c r="O11" s="521"/>
      <c r="P11" s="521"/>
      <c r="Q11" s="522"/>
      <c r="R11" s="523" t="s">
        <v>
122</v>
      </c>
      <c r="S11" s="524"/>
      <c r="T11" s="524"/>
      <c r="U11" s="524"/>
      <c r="V11" s="525"/>
      <c r="W11" s="454"/>
      <c r="X11" s="455"/>
      <c r="Y11" s="455"/>
      <c r="Z11" s="455"/>
      <c r="AA11" s="455"/>
      <c r="AB11" s="455"/>
      <c r="AC11" s="455"/>
      <c r="AD11" s="455"/>
      <c r="AE11" s="455"/>
      <c r="AF11" s="455"/>
      <c r="AG11" s="455"/>
      <c r="AH11" s="455"/>
      <c r="AI11" s="455"/>
      <c r="AJ11" s="455"/>
      <c r="AK11" s="455"/>
      <c r="AL11" s="458"/>
      <c r="AM11" s="495" t="s">
        <v>
123</v>
      </c>
      <c r="AN11" s="496"/>
      <c r="AO11" s="496"/>
      <c r="AP11" s="496"/>
      <c r="AQ11" s="496"/>
      <c r="AR11" s="496"/>
      <c r="AS11" s="496"/>
      <c r="AT11" s="497"/>
      <c r="AU11" s="498" t="s">
        <v>
92</v>
      </c>
      <c r="AV11" s="499"/>
      <c r="AW11" s="499"/>
      <c r="AX11" s="499"/>
      <c r="AY11" s="500" t="s">
        <v>
124</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125</v>
      </c>
      <c r="CE11" s="470"/>
      <c r="CF11" s="470"/>
      <c r="CG11" s="470"/>
      <c r="CH11" s="470"/>
      <c r="CI11" s="470"/>
      <c r="CJ11" s="470"/>
      <c r="CK11" s="470"/>
      <c r="CL11" s="470"/>
      <c r="CM11" s="470"/>
      <c r="CN11" s="470"/>
      <c r="CO11" s="470"/>
      <c r="CP11" s="470"/>
      <c r="CQ11" s="470"/>
      <c r="CR11" s="470"/>
      <c r="CS11" s="471"/>
      <c r="CT11" s="506" t="s">
        <v>
126</v>
      </c>
      <c r="CU11" s="507"/>
      <c r="CV11" s="507"/>
      <c r="CW11" s="507"/>
      <c r="CX11" s="507"/>
      <c r="CY11" s="507"/>
      <c r="CZ11" s="507"/>
      <c r="DA11" s="508"/>
      <c r="DB11" s="506" t="s">
        <v>
127</v>
      </c>
      <c r="DC11" s="507"/>
      <c r="DD11" s="507"/>
      <c r="DE11" s="507"/>
      <c r="DF11" s="507"/>
      <c r="DG11" s="507"/>
      <c r="DH11" s="507"/>
      <c r="DI11" s="508"/>
      <c r="DJ11" s="185"/>
      <c r="DK11" s="185"/>
      <c r="DL11" s="185"/>
      <c r="DM11" s="185"/>
      <c r="DN11" s="185"/>
      <c r="DO11" s="185"/>
    </row>
    <row r="12" spans="1:119" ht="18.75" customHeight="1" x14ac:dyDescent="0.2">
      <c r="A12" s="186"/>
      <c r="B12" s="526" t="s">
        <v>
128</v>
      </c>
      <c r="C12" s="527"/>
      <c r="D12" s="527"/>
      <c r="E12" s="527"/>
      <c r="F12" s="527"/>
      <c r="G12" s="527"/>
      <c r="H12" s="527"/>
      <c r="I12" s="527"/>
      <c r="J12" s="527"/>
      <c r="K12" s="528"/>
      <c r="L12" s="535" t="s">
        <v>
129</v>
      </c>
      <c r="M12" s="536"/>
      <c r="N12" s="536"/>
      <c r="O12" s="536"/>
      <c r="P12" s="536"/>
      <c r="Q12" s="537"/>
      <c r="R12" s="538">
        <v>
123689</v>
      </c>
      <c r="S12" s="539"/>
      <c r="T12" s="539"/>
      <c r="U12" s="539"/>
      <c r="V12" s="540"/>
      <c r="W12" s="541" t="s">
        <v>
1</v>
      </c>
      <c r="X12" s="499"/>
      <c r="Y12" s="499"/>
      <c r="Z12" s="499"/>
      <c r="AA12" s="499"/>
      <c r="AB12" s="542"/>
      <c r="AC12" s="498" t="s">
        <v>
130</v>
      </c>
      <c r="AD12" s="499"/>
      <c r="AE12" s="499"/>
      <c r="AF12" s="499"/>
      <c r="AG12" s="542"/>
      <c r="AH12" s="498" t="s">
        <v>
131</v>
      </c>
      <c r="AI12" s="499"/>
      <c r="AJ12" s="499"/>
      <c r="AK12" s="499"/>
      <c r="AL12" s="543"/>
      <c r="AM12" s="495" t="s">
        <v>
132</v>
      </c>
      <c r="AN12" s="496"/>
      <c r="AO12" s="496"/>
      <c r="AP12" s="496"/>
      <c r="AQ12" s="496"/>
      <c r="AR12" s="496"/>
      <c r="AS12" s="496"/>
      <c r="AT12" s="497"/>
      <c r="AU12" s="498" t="s">
        <v>
133</v>
      </c>
      <c r="AV12" s="499"/>
      <c r="AW12" s="499"/>
      <c r="AX12" s="499"/>
      <c r="AY12" s="500" t="s">
        <v>
134</v>
      </c>
      <c r="AZ12" s="501"/>
      <c r="BA12" s="501"/>
      <c r="BB12" s="501"/>
      <c r="BC12" s="501"/>
      <c r="BD12" s="501"/>
      <c r="BE12" s="501"/>
      <c r="BF12" s="501"/>
      <c r="BG12" s="501"/>
      <c r="BH12" s="501"/>
      <c r="BI12" s="501"/>
      <c r="BJ12" s="501"/>
      <c r="BK12" s="501"/>
      <c r="BL12" s="501"/>
      <c r="BM12" s="502"/>
      <c r="BN12" s="466">
        <v>
750471</v>
      </c>
      <c r="BO12" s="467"/>
      <c r="BP12" s="467"/>
      <c r="BQ12" s="467"/>
      <c r="BR12" s="467"/>
      <c r="BS12" s="467"/>
      <c r="BT12" s="467"/>
      <c r="BU12" s="468"/>
      <c r="BV12" s="466">
        <v>
613915</v>
      </c>
      <c r="BW12" s="467"/>
      <c r="BX12" s="467"/>
      <c r="BY12" s="467"/>
      <c r="BZ12" s="467"/>
      <c r="CA12" s="467"/>
      <c r="CB12" s="467"/>
      <c r="CC12" s="468"/>
      <c r="CD12" s="469" t="s">
        <v>
135</v>
      </c>
      <c r="CE12" s="470"/>
      <c r="CF12" s="470"/>
      <c r="CG12" s="470"/>
      <c r="CH12" s="470"/>
      <c r="CI12" s="470"/>
      <c r="CJ12" s="470"/>
      <c r="CK12" s="470"/>
      <c r="CL12" s="470"/>
      <c r="CM12" s="470"/>
      <c r="CN12" s="470"/>
      <c r="CO12" s="470"/>
      <c r="CP12" s="470"/>
      <c r="CQ12" s="470"/>
      <c r="CR12" s="470"/>
      <c r="CS12" s="471"/>
      <c r="CT12" s="506" t="s">
        <v>
127</v>
      </c>
      <c r="CU12" s="507"/>
      <c r="CV12" s="507"/>
      <c r="CW12" s="507"/>
      <c r="CX12" s="507"/>
      <c r="CY12" s="507"/>
      <c r="CZ12" s="507"/>
      <c r="DA12" s="508"/>
      <c r="DB12" s="506" t="s">
        <v>
127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136</v>
      </c>
      <c r="N13" s="555"/>
      <c r="O13" s="555"/>
      <c r="P13" s="555"/>
      <c r="Q13" s="556"/>
      <c r="R13" s="547">
        <v>
121324</v>
      </c>
      <c r="S13" s="548"/>
      <c r="T13" s="548"/>
      <c r="U13" s="548"/>
      <c r="V13" s="549"/>
      <c r="W13" s="482" t="s">
        <v>
137</v>
      </c>
      <c r="X13" s="483"/>
      <c r="Y13" s="483"/>
      <c r="Z13" s="483"/>
      <c r="AA13" s="483"/>
      <c r="AB13" s="473"/>
      <c r="AC13" s="517">
        <v>
440</v>
      </c>
      <c r="AD13" s="518"/>
      <c r="AE13" s="518"/>
      <c r="AF13" s="518"/>
      <c r="AG13" s="557"/>
      <c r="AH13" s="517">
        <v>
492</v>
      </c>
      <c r="AI13" s="518"/>
      <c r="AJ13" s="518"/>
      <c r="AK13" s="518"/>
      <c r="AL13" s="519"/>
      <c r="AM13" s="495" t="s">
        <v>
138</v>
      </c>
      <c r="AN13" s="496"/>
      <c r="AO13" s="496"/>
      <c r="AP13" s="496"/>
      <c r="AQ13" s="496"/>
      <c r="AR13" s="496"/>
      <c r="AS13" s="496"/>
      <c r="AT13" s="497"/>
      <c r="AU13" s="498" t="s">
        <v>
100</v>
      </c>
      <c r="AV13" s="499"/>
      <c r="AW13" s="499"/>
      <c r="AX13" s="499"/>
      <c r="AY13" s="500" t="s">
        <v>
139</v>
      </c>
      <c r="AZ13" s="501"/>
      <c r="BA13" s="501"/>
      <c r="BB13" s="501"/>
      <c r="BC13" s="501"/>
      <c r="BD13" s="501"/>
      <c r="BE13" s="501"/>
      <c r="BF13" s="501"/>
      <c r="BG13" s="501"/>
      <c r="BH13" s="501"/>
      <c r="BI13" s="501"/>
      <c r="BJ13" s="501"/>
      <c r="BK13" s="501"/>
      <c r="BL13" s="501"/>
      <c r="BM13" s="502"/>
      <c r="BN13" s="466">
        <v>
-519372</v>
      </c>
      <c r="BO13" s="467"/>
      <c r="BP13" s="467"/>
      <c r="BQ13" s="467"/>
      <c r="BR13" s="467"/>
      <c r="BS13" s="467"/>
      <c r="BT13" s="467"/>
      <c r="BU13" s="468"/>
      <c r="BV13" s="466">
        <v>
4242340</v>
      </c>
      <c r="BW13" s="467"/>
      <c r="BX13" s="467"/>
      <c r="BY13" s="467"/>
      <c r="BZ13" s="467"/>
      <c r="CA13" s="467"/>
      <c r="CB13" s="467"/>
      <c r="CC13" s="468"/>
      <c r="CD13" s="469" t="s">
        <v>
140</v>
      </c>
      <c r="CE13" s="470"/>
      <c r="CF13" s="470"/>
      <c r="CG13" s="470"/>
      <c r="CH13" s="470"/>
      <c r="CI13" s="470"/>
      <c r="CJ13" s="470"/>
      <c r="CK13" s="470"/>
      <c r="CL13" s="470"/>
      <c r="CM13" s="470"/>
      <c r="CN13" s="470"/>
      <c r="CO13" s="470"/>
      <c r="CP13" s="470"/>
      <c r="CQ13" s="470"/>
      <c r="CR13" s="470"/>
      <c r="CS13" s="471"/>
      <c r="CT13" s="463">
        <v>
-1</v>
      </c>
      <c r="CU13" s="464"/>
      <c r="CV13" s="464"/>
      <c r="CW13" s="464"/>
      <c r="CX13" s="464"/>
      <c r="CY13" s="464"/>
      <c r="CZ13" s="464"/>
      <c r="DA13" s="465"/>
      <c r="DB13" s="463">
        <v>
-0.6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141</v>
      </c>
      <c r="M14" s="545"/>
      <c r="N14" s="545"/>
      <c r="O14" s="545"/>
      <c r="P14" s="545"/>
      <c r="Q14" s="546"/>
      <c r="R14" s="547">
        <v>
121673</v>
      </c>
      <c r="S14" s="548"/>
      <c r="T14" s="548"/>
      <c r="U14" s="548"/>
      <c r="V14" s="549"/>
      <c r="W14" s="456"/>
      <c r="X14" s="457"/>
      <c r="Y14" s="457"/>
      <c r="Z14" s="457"/>
      <c r="AA14" s="457"/>
      <c r="AB14" s="446"/>
      <c r="AC14" s="550">
        <v>
0.9</v>
      </c>
      <c r="AD14" s="551"/>
      <c r="AE14" s="551"/>
      <c r="AF14" s="551"/>
      <c r="AG14" s="552"/>
      <c r="AH14" s="550">
        <v>
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142</v>
      </c>
      <c r="CE14" s="559"/>
      <c r="CF14" s="559"/>
      <c r="CG14" s="559"/>
      <c r="CH14" s="559"/>
      <c r="CI14" s="559"/>
      <c r="CJ14" s="559"/>
      <c r="CK14" s="559"/>
      <c r="CL14" s="559"/>
      <c r="CM14" s="559"/>
      <c r="CN14" s="559"/>
      <c r="CO14" s="559"/>
      <c r="CP14" s="559"/>
      <c r="CQ14" s="559"/>
      <c r="CR14" s="559"/>
      <c r="CS14" s="560"/>
      <c r="CT14" s="561" t="s">
        <v>
126</v>
      </c>
      <c r="CU14" s="562"/>
      <c r="CV14" s="562"/>
      <c r="CW14" s="562"/>
      <c r="CX14" s="562"/>
      <c r="CY14" s="562"/>
      <c r="CZ14" s="562"/>
      <c r="DA14" s="563"/>
      <c r="DB14" s="561" t="s">
        <v>
143</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144</v>
      </c>
      <c r="N15" s="555"/>
      <c r="O15" s="555"/>
      <c r="P15" s="555"/>
      <c r="Q15" s="556"/>
      <c r="R15" s="547">
        <v>
119585</v>
      </c>
      <c r="S15" s="548"/>
      <c r="T15" s="548"/>
      <c r="U15" s="548"/>
      <c r="V15" s="549"/>
      <c r="W15" s="482" t="s">
        <v>
145</v>
      </c>
      <c r="X15" s="483"/>
      <c r="Y15" s="483"/>
      <c r="Z15" s="483"/>
      <c r="AA15" s="483"/>
      <c r="AB15" s="473"/>
      <c r="AC15" s="517">
        <v>
7818</v>
      </c>
      <c r="AD15" s="518"/>
      <c r="AE15" s="518"/>
      <c r="AF15" s="518"/>
      <c r="AG15" s="557"/>
      <c r="AH15" s="517">
        <v>
7749</v>
      </c>
      <c r="AI15" s="518"/>
      <c r="AJ15" s="518"/>
      <c r="AK15" s="518"/>
      <c r="AL15" s="519"/>
      <c r="AM15" s="495"/>
      <c r="AN15" s="496"/>
      <c r="AO15" s="496"/>
      <c r="AP15" s="496"/>
      <c r="AQ15" s="496"/>
      <c r="AR15" s="496"/>
      <c r="AS15" s="496"/>
      <c r="AT15" s="497"/>
      <c r="AU15" s="498"/>
      <c r="AV15" s="499"/>
      <c r="AW15" s="499"/>
      <c r="AX15" s="499"/>
      <c r="AY15" s="426" t="s">
        <v>
146</v>
      </c>
      <c r="AZ15" s="427"/>
      <c r="BA15" s="427"/>
      <c r="BB15" s="427"/>
      <c r="BC15" s="427"/>
      <c r="BD15" s="427"/>
      <c r="BE15" s="427"/>
      <c r="BF15" s="427"/>
      <c r="BG15" s="427"/>
      <c r="BH15" s="427"/>
      <c r="BI15" s="427"/>
      <c r="BJ15" s="427"/>
      <c r="BK15" s="427"/>
      <c r="BL15" s="427"/>
      <c r="BM15" s="428"/>
      <c r="BN15" s="429">
        <v>
18115974</v>
      </c>
      <c r="BO15" s="430"/>
      <c r="BP15" s="430"/>
      <c r="BQ15" s="430"/>
      <c r="BR15" s="430"/>
      <c r="BS15" s="430"/>
      <c r="BT15" s="430"/>
      <c r="BU15" s="431"/>
      <c r="BV15" s="429">
        <v>
18306491</v>
      </c>
      <c r="BW15" s="430"/>
      <c r="BX15" s="430"/>
      <c r="BY15" s="430"/>
      <c r="BZ15" s="430"/>
      <c r="CA15" s="430"/>
      <c r="CB15" s="430"/>
      <c r="CC15" s="431"/>
      <c r="CD15" s="564" t="s">
        <v>
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148</v>
      </c>
      <c r="M16" s="575"/>
      <c r="N16" s="575"/>
      <c r="O16" s="575"/>
      <c r="P16" s="575"/>
      <c r="Q16" s="576"/>
      <c r="R16" s="567" t="s">
        <v>
149</v>
      </c>
      <c r="S16" s="568"/>
      <c r="T16" s="568"/>
      <c r="U16" s="568"/>
      <c r="V16" s="569"/>
      <c r="W16" s="456"/>
      <c r="X16" s="457"/>
      <c r="Y16" s="457"/>
      <c r="Z16" s="457"/>
      <c r="AA16" s="457"/>
      <c r="AB16" s="446"/>
      <c r="AC16" s="550">
        <v>
15.8</v>
      </c>
      <c r="AD16" s="551"/>
      <c r="AE16" s="551"/>
      <c r="AF16" s="551"/>
      <c r="AG16" s="552"/>
      <c r="AH16" s="550">
        <v>
15.8</v>
      </c>
      <c r="AI16" s="551"/>
      <c r="AJ16" s="551"/>
      <c r="AK16" s="551"/>
      <c r="AL16" s="553"/>
      <c r="AM16" s="495"/>
      <c r="AN16" s="496"/>
      <c r="AO16" s="496"/>
      <c r="AP16" s="496"/>
      <c r="AQ16" s="496"/>
      <c r="AR16" s="496"/>
      <c r="AS16" s="496"/>
      <c r="AT16" s="497"/>
      <c r="AU16" s="498"/>
      <c r="AV16" s="499"/>
      <c r="AW16" s="499"/>
      <c r="AX16" s="499"/>
      <c r="AY16" s="500" t="s">
        <v>
150</v>
      </c>
      <c r="AZ16" s="501"/>
      <c r="BA16" s="501"/>
      <c r="BB16" s="501"/>
      <c r="BC16" s="501"/>
      <c r="BD16" s="501"/>
      <c r="BE16" s="501"/>
      <c r="BF16" s="501"/>
      <c r="BG16" s="501"/>
      <c r="BH16" s="501"/>
      <c r="BI16" s="501"/>
      <c r="BJ16" s="501"/>
      <c r="BK16" s="501"/>
      <c r="BL16" s="501"/>
      <c r="BM16" s="502"/>
      <c r="BN16" s="466">
        <v>
17874302</v>
      </c>
      <c r="BO16" s="467"/>
      <c r="BP16" s="467"/>
      <c r="BQ16" s="467"/>
      <c r="BR16" s="467"/>
      <c r="BS16" s="467"/>
      <c r="BT16" s="467"/>
      <c r="BU16" s="468"/>
      <c r="BV16" s="466">
        <v>
17835117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151</v>
      </c>
      <c r="N17" s="571"/>
      <c r="O17" s="571"/>
      <c r="P17" s="571"/>
      <c r="Q17" s="572"/>
      <c r="R17" s="567" t="s">
        <v>
152</v>
      </c>
      <c r="S17" s="568"/>
      <c r="T17" s="568"/>
      <c r="U17" s="568"/>
      <c r="V17" s="569"/>
      <c r="W17" s="482" t="s">
        <v>
153</v>
      </c>
      <c r="X17" s="483"/>
      <c r="Y17" s="483"/>
      <c r="Z17" s="483"/>
      <c r="AA17" s="483"/>
      <c r="AB17" s="473"/>
      <c r="AC17" s="517">
        <v>
41364</v>
      </c>
      <c r="AD17" s="518"/>
      <c r="AE17" s="518"/>
      <c r="AF17" s="518"/>
      <c r="AG17" s="557"/>
      <c r="AH17" s="517">
        <v>
40698</v>
      </c>
      <c r="AI17" s="518"/>
      <c r="AJ17" s="518"/>
      <c r="AK17" s="518"/>
      <c r="AL17" s="519"/>
      <c r="AM17" s="495"/>
      <c r="AN17" s="496"/>
      <c r="AO17" s="496"/>
      <c r="AP17" s="496"/>
      <c r="AQ17" s="496"/>
      <c r="AR17" s="496"/>
      <c r="AS17" s="496"/>
      <c r="AT17" s="497"/>
      <c r="AU17" s="498"/>
      <c r="AV17" s="499"/>
      <c r="AW17" s="499"/>
      <c r="AX17" s="499"/>
      <c r="AY17" s="500" t="s">
        <v>
154</v>
      </c>
      <c r="AZ17" s="501"/>
      <c r="BA17" s="501"/>
      <c r="BB17" s="501"/>
      <c r="BC17" s="501"/>
      <c r="BD17" s="501"/>
      <c r="BE17" s="501"/>
      <c r="BF17" s="501"/>
      <c r="BG17" s="501"/>
      <c r="BH17" s="501"/>
      <c r="BI17" s="501"/>
      <c r="BJ17" s="501"/>
      <c r="BK17" s="501"/>
      <c r="BL17" s="501"/>
      <c r="BM17" s="502"/>
      <c r="BN17" s="466">
        <v>
23570129</v>
      </c>
      <c r="BO17" s="467"/>
      <c r="BP17" s="467"/>
      <c r="BQ17" s="467"/>
      <c r="BR17" s="467"/>
      <c r="BS17" s="467"/>
      <c r="BT17" s="467"/>
      <c r="BU17" s="468"/>
      <c r="BV17" s="466">
        <v>
23748833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155</v>
      </c>
      <c r="C18" s="509"/>
      <c r="D18" s="509"/>
      <c r="E18" s="578"/>
      <c r="F18" s="578"/>
      <c r="G18" s="578"/>
      <c r="H18" s="578"/>
      <c r="I18" s="578"/>
      <c r="J18" s="578"/>
      <c r="K18" s="578"/>
      <c r="L18" s="579">
        <v>
11.46</v>
      </c>
      <c r="M18" s="579"/>
      <c r="N18" s="579"/>
      <c r="O18" s="579"/>
      <c r="P18" s="579"/>
      <c r="Q18" s="579"/>
      <c r="R18" s="580"/>
      <c r="S18" s="580"/>
      <c r="T18" s="580"/>
      <c r="U18" s="580"/>
      <c r="V18" s="581"/>
      <c r="W18" s="484"/>
      <c r="X18" s="485"/>
      <c r="Y18" s="485"/>
      <c r="Z18" s="485"/>
      <c r="AA18" s="485"/>
      <c r="AB18" s="476"/>
      <c r="AC18" s="582">
        <v>
83.4</v>
      </c>
      <c r="AD18" s="583"/>
      <c r="AE18" s="583"/>
      <c r="AF18" s="583"/>
      <c r="AG18" s="584"/>
      <c r="AH18" s="582">
        <v>
83.2</v>
      </c>
      <c r="AI18" s="583"/>
      <c r="AJ18" s="583"/>
      <c r="AK18" s="583"/>
      <c r="AL18" s="585"/>
      <c r="AM18" s="495"/>
      <c r="AN18" s="496"/>
      <c r="AO18" s="496"/>
      <c r="AP18" s="496"/>
      <c r="AQ18" s="496"/>
      <c r="AR18" s="496"/>
      <c r="AS18" s="496"/>
      <c r="AT18" s="497"/>
      <c r="AU18" s="498"/>
      <c r="AV18" s="499"/>
      <c r="AW18" s="499"/>
      <c r="AX18" s="499"/>
      <c r="AY18" s="500" t="s">
        <v>
156</v>
      </c>
      <c r="AZ18" s="501"/>
      <c r="BA18" s="501"/>
      <c r="BB18" s="501"/>
      <c r="BC18" s="501"/>
      <c r="BD18" s="501"/>
      <c r="BE18" s="501"/>
      <c r="BF18" s="501"/>
      <c r="BG18" s="501"/>
      <c r="BH18" s="501"/>
      <c r="BI18" s="501"/>
      <c r="BJ18" s="501"/>
      <c r="BK18" s="501"/>
      <c r="BL18" s="501"/>
      <c r="BM18" s="502"/>
      <c r="BN18" s="466">
        <v>
23381723</v>
      </c>
      <c r="BO18" s="467"/>
      <c r="BP18" s="467"/>
      <c r="BQ18" s="467"/>
      <c r="BR18" s="467"/>
      <c r="BS18" s="467"/>
      <c r="BT18" s="467"/>
      <c r="BU18" s="468"/>
      <c r="BV18" s="466">
        <v>
22793727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157</v>
      </c>
      <c r="C19" s="509"/>
      <c r="D19" s="509"/>
      <c r="E19" s="578"/>
      <c r="F19" s="578"/>
      <c r="G19" s="578"/>
      <c r="H19" s="578"/>
      <c r="I19" s="578"/>
      <c r="J19" s="578"/>
      <c r="K19" s="578"/>
      <c r="L19" s="586">
        <v>
10710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158</v>
      </c>
      <c r="AZ19" s="501"/>
      <c r="BA19" s="501"/>
      <c r="BB19" s="501"/>
      <c r="BC19" s="501"/>
      <c r="BD19" s="501"/>
      <c r="BE19" s="501"/>
      <c r="BF19" s="501"/>
      <c r="BG19" s="501"/>
      <c r="BH19" s="501"/>
      <c r="BI19" s="501"/>
      <c r="BJ19" s="501"/>
      <c r="BK19" s="501"/>
      <c r="BL19" s="501"/>
      <c r="BM19" s="502"/>
      <c r="BN19" s="466">
        <v>
30249600</v>
      </c>
      <c r="BO19" s="467"/>
      <c r="BP19" s="467"/>
      <c r="BQ19" s="467"/>
      <c r="BR19" s="467"/>
      <c r="BS19" s="467"/>
      <c r="BT19" s="467"/>
      <c r="BU19" s="468"/>
      <c r="BV19" s="466">
        <v>
37153740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159</v>
      </c>
      <c r="C20" s="509"/>
      <c r="D20" s="509"/>
      <c r="E20" s="578"/>
      <c r="F20" s="578"/>
      <c r="G20" s="578"/>
      <c r="H20" s="578"/>
      <c r="I20" s="578"/>
      <c r="J20" s="578"/>
      <c r="K20" s="578"/>
      <c r="L20" s="586">
        <v>
59130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161</v>
      </c>
      <c r="C22" s="601"/>
      <c r="D22" s="602"/>
      <c r="E22" s="478" t="s">
        <v>
1</v>
      </c>
      <c r="F22" s="483"/>
      <c r="G22" s="483"/>
      <c r="H22" s="483"/>
      <c r="I22" s="483"/>
      <c r="J22" s="483"/>
      <c r="K22" s="473"/>
      <c r="L22" s="478" t="s">
        <v>
162</v>
      </c>
      <c r="M22" s="483"/>
      <c r="N22" s="483"/>
      <c r="O22" s="483"/>
      <c r="P22" s="473"/>
      <c r="Q22" s="609" t="s">
        <v>
163</v>
      </c>
      <c r="R22" s="610"/>
      <c r="S22" s="610"/>
      <c r="T22" s="610"/>
      <c r="U22" s="610"/>
      <c r="V22" s="611"/>
      <c r="W22" s="615" t="s">
        <v>
164</v>
      </c>
      <c r="X22" s="601"/>
      <c r="Y22" s="602"/>
      <c r="Z22" s="478" t="s">
        <v>
1</v>
      </c>
      <c r="AA22" s="483"/>
      <c r="AB22" s="483"/>
      <c r="AC22" s="483"/>
      <c r="AD22" s="483"/>
      <c r="AE22" s="483"/>
      <c r="AF22" s="483"/>
      <c r="AG22" s="473"/>
      <c r="AH22" s="628" t="s">
        <v>
165</v>
      </c>
      <c r="AI22" s="483"/>
      <c r="AJ22" s="483"/>
      <c r="AK22" s="483"/>
      <c r="AL22" s="473"/>
      <c r="AM22" s="628" t="s">
        <v>
166</v>
      </c>
      <c r="AN22" s="629"/>
      <c r="AO22" s="629"/>
      <c r="AP22" s="629"/>
      <c r="AQ22" s="629"/>
      <c r="AR22" s="630"/>
      <c r="AS22" s="609" t="s">
        <v>
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167</v>
      </c>
      <c r="AZ23" s="427"/>
      <c r="BA23" s="427"/>
      <c r="BB23" s="427"/>
      <c r="BC23" s="427"/>
      <c r="BD23" s="427"/>
      <c r="BE23" s="427"/>
      <c r="BF23" s="427"/>
      <c r="BG23" s="427"/>
      <c r="BH23" s="427"/>
      <c r="BI23" s="427"/>
      <c r="BJ23" s="427"/>
      <c r="BK23" s="427"/>
      <c r="BL23" s="427"/>
      <c r="BM23" s="428"/>
      <c r="BN23" s="466">
        <v>
19384933</v>
      </c>
      <c r="BO23" s="467"/>
      <c r="BP23" s="467"/>
      <c r="BQ23" s="467"/>
      <c r="BR23" s="467"/>
      <c r="BS23" s="467"/>
      <c r="BT23" s="467"/>
      <c r="BU23" s="468"/>
      <c r="BV23" s="466">
        <v>
19947594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168</v>
      </c>
      <c r="F24" s="496"/>
      <c r="G24" s="496"/>
      <c r="H24" s="496"/>
      <c r="I24" s="496"/>
      <c r="J24" s="496"/>
      <c r="K24" s="497"/>
      <c r="L24" s="517">
        <v>
1</v>
      </c>
      <c r="M24" s="518"/>
      <c r="N24" s="518"/>
      <c r="O24" s="518"/>
      <c r="P24" s="557"/>
      <c r="Q24" s="517">
        <v>
9000</v>
      </c>
      <c r="R24" s="518"/>
      <c r="S24" s="518"/>
      <c r="T24" s="518"/>
      <c r="U24" s="518"/>
      <c r="V24" s="557"/>
      <c r="W24" s="616"/>
      <c r="X24" s="604"/>
      <c r="Y24" s="605"/>
      <c r="Z24" s="516" t="s">
        <v>
169</v>
      </c>
      <c r="AA24" s="496"/>
      <c r="AB24" s="496"/>
      <c r="AC24" s="496"/>
      <c r="AD24" s="496"/>
      <c r="AE24" s="496"/>
      <c r="AF24" s="496"/>
      <c r="AG24" s="497"/>
      <c r="AH24" s="517">
        <v>
614</v>
      </c>
      <c r="AI24" s="518"/>
      <c r="AJ24" s="518"/>
      <c r="AK24" s="518"/>
      <c r="AL24" s="557"/>
      <c r="AM24" s="517">
        <v>
1971554</v>
      </c>
      <c r="AN24" s="518"/>
      <c r="AO24" s="518"/>
      <c r="AP24" s="518"/>
      <c r="AQ24" s="518"/>
      <c r="AR24" s="557"/>
      <c r="AS24" s="517">
        <v>
3211</v>
      </c>
      <c r="AT24" s="518"/>
      <c r="AU24" s="518"/>
      <c r="AV24" s="518"/>
      <c r="AW24" s="518"/>
      <c r="AX24" s="519"/>
      <c r="AY24" s="636" t="s">
        <v>
170</v>
      </c>
      <c r="AZ24" s="637"/>
      <c r="BA24" s="637"/>
      <c r="BB24" s="637"/>
      <c r="BC24" s="637"/>
      <c r="BD24" s="637"/>
      <c r="BE24" s="637"/>
      <c r="BF24" s="637"/>
      <c r="BG24" s="637"/>
      <c r="BH24" s="637"/>
      <c r="BI24" s="637"/>
      <c r="BJ24" s="637"/>
      <c r="BK24" s="637"/>
      <c r="BL24" s="637"/>
      <c r="BM24" s="638"/>
      <c r="BN24" s="466">
        <v>
5883031</v>
      </c>
      <c r="BO24" s="467"/>
      <c r="BP24" s="467"/>
      <c r="BQ24" s="467"/>
      <c r="BR24" s="467"/>
      <c r="BS24" s="467"/>
      <c r="BT24" s="467"/>
      <c r="BU24" s="468"/>
      <c r="BV24" s="466">
        <v>
6509653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171</v>
      </c>
      <c r="F25" s="496"/>
      <c r="G25" s="496"/>
      <c r="H25" s="496"/>
      <c r="I25" s="496"/>
      <c r="J25" s="496"/>
      <c r="K25" s="497"/>
      <c r="L25" s="517">
        <v>
2</v>
      </c>
      <c r="M25" s="518"/>
      <c r="N25" s="518"/>
      <c r="O25" s="518"/>
      <c r="P25" s="557"/>
      <c r="Q25" s="517">
        <v>
7700</v>
      </c>
      <c r="R25" s="518"/>
      <c r="S25" s="518"/>
      <c r="T25" s="518"/>
      <c r="U25" s="518"/>
      <c r="V25" s="557"/>
      <c r="W25" s="616"/>
      <c r="X25" s="604"/>
      <c r="Y25" s="605"/>
      <c r="Z25" s="516" t="s">
        <v>
172</v>
      </c>
      <c r="AA25" s="496"/>
      <c r="AB25" s="496"/>
      <c r="AC25" s="496"/>
      <c r="AD25" s="496"/>
      <c r="AE25" s="496"/>
      <c r="AF25" s="496"/>
      <c r="AG25" s="497"/>
      <c r="AH25" s="517" t="s">
        <v>
173</v>
      </c>
      <c r="AI25" s="518"/>
      <c r="AJ25" s="518"/>
      <c r="AK25" s="518"/>
      <c r="AL25" s="557"/>
      <c r="AM25" s="517" t="s">
        <v>
127</v>
      </c>
      <c r="AN25" s="518"/>
      <c r="AO25" s="518"/>
      <c r="AP25" s="518"/>
      <c r="AQ25" s="518"/>
      <c r="AR25" s="557"/>
      <c r="AS25" s="517" t="s">
        <v>
126</v>
      </c>
      <c r="AT25" s="518"/>
      <c r="AU25" s="518"/>
      <c r="AV25" s="518"/>
      <c r="AW25" s="518"/>
      <c r="AX25" s="519"/>
      <c r="AY25" s="426" t="s">
        <v>
174</v>
      </c>
      <c r="AZ25" s="427"/>
      <c r="BA25" s="427"/>
      <c r="BB25" s="427"/>
      <c r="BC25" s="427"/>
      <c r="BD25" s="427"/>
      <c r="BE25" s="427"/>
      <c r="BF25" s="427"/>
      <c r="BG25" s="427"/>
      <c r="BH25" s="427"/>
      <c r="BI25" s="427"/>
      <c r="BJ25" s="427"/>
      <c r="BK25" s="427"/>
      <c r="BL25" s="427"/>
      <c r="BM25" s="428"/>
      <c r="BN25" s="429">
        <v>
17052299</v>
      </c>
      <c r="BO25" s="430"/>
      <c r="BP25" s="430"/>
      <c r="BQ25" s="430"/>
      <c r="BR25" s="430"/>
      <c r="BS25" s="430"/>
      <c r="BT25" s="430"/>
      <c r="BU25" s="431"/>
      <c r="BV25" s="429">
        <v>
16862467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175</v>
      </c>
      <c r="F26" s="496"/>
      <c r="G26" s="496"/>
      <c r="H26" s="496"/>
      <c r="I26" s="496"/>
      <c r="J26" s="496"/>
      <c r="K26" s="497"/>
      <c r="L26" s="517">
        <v>
1</v>
      </c>
      <c r="M26" s="518"/>
      <c r="N26" s="518"/>
      <c r="O26" s="518"/>
      <c r="P26" s="557"/>
      <c r="Q26" s="517">
        <v>
7100</v>
      </c>
      <c r="R26" s="518"/>
      <c r="S26" s="518"/>
      <c r="T26" s="518"/>
      <c r="U26" s="518"/>
      <c r="V26" s="557"/>
      <c r="W26" s="616"/>
      <c r="X26" s="604"/>
      <c r="Y26" s="605"/>
      <c r="Z26" s="516" t="s">
        <v>
176</v>
      </c>
      <c r="AA26" s="626"/>
      <c r="AB26" s="626"/>
      <c r="AC26" s="626"/>
      <c r="AD26" s="626"/>
      <c r="AE26" s="626"/>
      <c r="AF26" s="626"/>
      <c r="AG26" s="627"/>
      <c r="AH26" s="517">
        <v>
47</v>
      </c>
      <c r="AI26" s="518"/>
      <c r="AJ26" s="518"/>
      <c r="AK26" s="518"/>
      <c r="AL26" s="557"/>
      <c r="AM26" s="517">
        <v>
165205</v>
      </c>
      <c r="AN26" s="518"/>
      <c r="AO26" s="518"/>
      <c r="AP26" s="518"/>
      <c r="AQ26" s="518"/>
      <c r="AR26" s="557"/>
      <c r="AS26" s="517">
        <v>
3515</v>
      </c>
      <c r="AT26" s="518"/>
      <c r="AU26" s="518"/>
      <c r="AV26" s="518"/>
      <c r="AW26" s="518"/>
      <c r="AX26" s="519"/>
      <c r="AY26" s="469" t="s">
        <v>
177</v>
      </c>
      <c r="AZ26" s="470"/>
      <c r="BA26" s="470"/>
      <c r="BB26" s="470"/>
      <c r="BC26" s="470"/>
      <c r="BD26" s="470"/>
      <c r="BE26" s="470"/>
      <c r="BF26" s="470"/>
      <c r="BG26" s="470"/>
      <c r="BH26" s="470"/>
      <c r="BI26" s="470"/>
      <c r="BJ26" s="470"/>
      <c r="BK26" s="470"/>
      <c r="BL26" s="470"/>
      <c r="BM26" s="471"/>
      <c r="BN26" s="466">
        <v>
54000</v>
      </c>
      <c r="BO26" s="467"/>
      <c r="BP26" s="467"/>
      <c r="BQ26" s="467"/>
      <c r="BR26" s="467"/>
      <c r="BS26" s="467"/>
      <c r="BT26" s="467"/>
      <c r="BU26" s="468"/>
      <c r="BV26" s="466">
        <v>
42000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178</v>
      </c>
      <c r="F27" s="496"/>
      <c r="G27" s="496"/>
      <c r="H27" s="496"/>
      <c r="I27" s="496"/>
      <c r="J27" s="496"/>
      <c r="K27" s="497"/>
      <c r="L27" s="517">
        <v>
1</v>
      </c>
      <c r="M27" s="518"/>
      <c r="N27" s="518"/>
      <c r="O27" s="518"/>
      <c r="P27" s="557"/>
      <c r="Q27" s="517">
        <v>
5400</v>
      </c>
      <c r="R27" s="518"/>
      <c r="S27" s="518"/>
      <c r="T27" s="518"/>
      <c r="U27" s="518"/>
      <c r="V27" s="557"/>
      <c r="W27" s="616"/>
      <c r="X27" s="604"/>
      <c r="Y27" s="605"/>
      <c r="Z27" s="516" t="s">
        <v>
179</v>
      </c>
      <c r="AA27" s="496"/>
      <c r="AB27" s="496"/>
      <c r="AC27" s="496"/>
      <c r="AD27" s="496"/>
      <c r="AE27" s="496"/>
      <c r="AF27" s="496"/>
      <c r="AG27" s="497"/>
      <c r="AH27" s="517">
        <v>
2</v>
      </c>
      <c r="AI27" s="518"/>
      <c r="AJ27" s="518"/>
      <c r="AK27" s="518"/>
      <c r="AL27" s="557"/>
      <c r="AM27" s="517" t="s">
        <v>
180</v>
      </c>
      <c r="AN27" s="518"/>
      <c r="AO27" s="518"/>
      <c r="AP27" s="518"/>
      <c r="AQ27" s="518"/>
      <c r="AR27" s="557"/>
      <c r="AS27" s="517" t="s">
        <v>
180</v>
      </c>
      <c r="AT27" s="518"/>
      <c r="AU27" s="518"/>
      <c r="AV27" s="518"/>
      <c r="AW27" s="518"/>
      <c r="AX27" s="519"/>
      <c r="AY27" s="558" t="s">
        <v>
181</v>
      </c>
      <c r="AZ27" s="559"/>
      <c r="BA27" s="559"/>
      <c r="BB27" s="559"/>
      <c r="BC27" s="559"/>
      <c r="BD27" s="559"/>
      <c r="BE27" s="559"/>
      <c r="BF27" s="559"/>
      <c r="BG27" s="559"/>
      <c r="BH27" s="559"/>
      <c r="BI27" s="559"/>
      <c r="BJ27" s="559"/>
      <c r="BK27" s="559"/>
      <c r="BL27" s="559"/>
      <c r="BM27" s="560"/>
      <c r="BN27" s="639" t="s">
        <v>
173</v>
      </c>
      <c r="BO27" s="640"/>
      <c r="BP27" s="640"/>
      <c r="BQ27" s="640"/>
      <c r="BR27" s="640"/>
      <c r="BS27" s="640"/>
      <c r="BT27" s="640"/>
      <c r="BU27" s="641"/>
      <c r="BV27" s="639" t="s">
        <v>
173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182</v>
      </c>
      <c r="F28" s="496"/>
      <c r="G28" s="496"/>
      <c r="H28" s="496"/>
      <c r="I28" s="496"/>
      <c r="J28" s="496"/>
      <c r="K28" s="497"/>
      <c r="L28" s="517">
        <v>
1</v>
      </c>
      <c r="M28" s="518"/>
      <c r="N28" s="518"/>
      <c r="O28" s="518"/>
      <c r="P28" s="557"/>
      <c r="Q28" s="517">
        <v>
4900</v>
      </c>
      <c r="R28" s="518"/>
      <c r="S28" s="518"/>
      <c r="T28" s="518"/>
      <c r="U28" s="518"/>
      <c r="V28" s="557"/>
      <c r="W28" s="616"/>
      <c r="X28" s="604"/>
      <c r="Y28" s="605"/>
      <c r="Z28" s="516" t="s">
        <v>
183</v>
      </c>
      <c r="AA28" s="496"/>
      <c r="AB28" s="496"/>
      <c r="AC28" s="496"/>
      <c r="AD28" s="496"/>
      <c r="AE28" s="496"/>
      <c r="AF28" s="496"/>
      <c r="AG28" s="497"/>
      <c r="AH28" s="517" t="s">
        <v>
143</v>
      </c>
      <c r="AI28" s="518"/>
      <c r="AJ28" s="518"/>
      <c r="AK28" s="518"/>
      <c r="AL28" s="557"/>
      <c r="AM28" s="517" t="s">
        <v>
173</v>
      </c>
      <c r="AN28" s="518"/>
      <c r="AO28" s="518"/>
      <c r="AP28" s="518"/>
      <c r="AQ28" s="518"/>
      <c r="AR28" s="557"/>
      <c r="AS28" s="517" t="s">
        <v>
127</v>
      </c>
      <c r="AT28" s="518"/>
      <c r="AU28" s="518"/>
      <c r="AV28" s="518"/>
      <c r="AW28" s="518"/>
      <c r="AX28" s="519"/>
      <c r="AY28" s="642" t="s">
        <v>
184</v>
      </c>
      <c r="AZ28" s="643"/>
      <c r="BA28" s="643"/>
      <c r="BB28" s="644"/>
      <c r="BC28" s="426" t="s">
        <v>
46</v>
      </c>
      <c r="BD28" s="427"/>
      <c r="BE28" s="427"/>
      <c r="BF28" s="427"/>
      <c r="BG28" s="427"/>
      <c r="BH28" s="427"/>
      <c r="BI28" s="427"/>
      <c r="BJ28" s="427"/>
      <c r="BK28" s="427"/>
      <c r="BL28" s="427"/>
      <c r="BM28" s="428"/>
      <c r="BN28" s="429">
        <v>
4943501</v>
      </c>
      <c r="BO28" s="430"/>
      <c r="BP28" s="430"/>
      <c r="BQ28" s="430"/>
      <c r="BR28" s="430"/>
      <c r="BS28" s="430"/>
      <c r="BT28" s="430"/>
      <c r="BU28" s="431"/>
      <c r="BV28" s="429">
        <v>
5336572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185</v>
      </c>
      <c r="F29" s="496"/>
      <c r="G29" s="496"/>
      <c r="H29" s="496"/>
      <c r="I29" s="496"/>
      <c r="J29" s="496"/>
      <c r="K29" s="497"/>
      <c r="L29" s="517">
        <v>
20</v>
      </c>
      <c r="M29" s="518"/>
      <c r="N29" s="518"/>
      <c r="O29" s="518"/>
      <c r="P29" s="557"/>
      <c r="Q29" s="517">
        <v>
4700</v>
      </c>
      <c r="R29" s="518"/>
      <c r="S29" s="518"/>
      <c r="T29" s="518"/>
      <c r="U29" s="518"/>
      <c r="V29" s="557"/>
      <c r="W29" s="617"/>
      <c r="X29" s="618"/>
      <c r="Y29" s="619"/>
      <c r="Z29" s="516" t="s">
        <v>
186</v>
      </c>
      <c r="AA29" s="496"/>
      <c r="AB29" s="496"/>
      <c r="AC29" s="496"/>
      <c r="AD29" s="496"/>
      <c r="AE29" s="496"/>
      <c r="AF29" s="496"/>
      <c r="AG29" s="497"/>
      <c r="AH29" s="517">
        <v>
616</v>
      </c>
      <c r="AI29" s="518"/>
      <c r="AJ29" s="518"/>
      <c r="AK29" s="518"/>
      <c r="AL29" s="557"/>
      <c r="AM29" s="517">
        <v>
1980640</v>
      </c>
      <c r="AN29" s="518"/>
      <c r="AO29" s="518"/>
      <c r="AP29" s="518"/>
      <c r="AQ29" s="518"/>
      <c r="AR29" s="557"/>
      <c r="AS29" s="517">
        <v>
3215</v>
      </c>
      <c r="AT29" s="518"/>
      <c r="AU29" s="518"/>
      <c r="AV29" s="518"/>
      <c r="AW29" s="518"/>
      <c r="AX29" s="519"/>
      <c r="AY29" s="645"/>
      <c r="AZ29" s="646"/>
      <c r="BA29" s="646"/>
      <c r="BB29" s="647"/>
      <c r="BC29" s="500" t="s">
        <v>
187</v>
      </c>
      <c r="BD29" s="501"/>
      <c r="BE29" s="501"/>
      <c r="BF29" s="501"/>
      <c r="BG29" s="501"/>
      <c r="BH29" s="501"/>
      <c r="BI29" s="501"/>
      <c r="BJ29" s="501"/>
      <c r="BK29" s="501"/>
      <c r="BL29" s="501"/>
      <c r="BM29" s="502"/>
      <c r="BN29" s="466">
        <v>
2858</v>
      </c>
      <c r="BO29" s="467"/>
      <c r="BP29" s="467"/>
      <c r="BQ29" s="467"/>
      <c r="BR29" s="467"/>
      <c r="BS29" s="467"/>
      <c r="BT29" s="467"/>
      <c r="BU29" s="468"/>
      <c r="BV29" s="466">
        <v>
2858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188</v>
      </c>
      <c r="X30" s="624"/>
      <c r="Y30" s="624"/>
      <c r="Z30" s="624"/>
      <c r="AA30" s="624"/>
      <c r="AB30" s="624"/>
      <c r="AC30" s="624"/>
      <c r="AD30" s="624"/>
      <c r="AE30" s="624"/>
      <c r="AF30" s="624"/>
      <c r="AG30" s="625"/>
      <c r="AH30" s="582">
        <v>
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48</v>
      </c>
      <c r="BD30" s="637"/>
      <c r="BE30" s="637"/>
      <c r="BF30" s="637"/>
      <c r="BG30" s="637"/>
      <c r="BH30" s="637"/>
      <c r="BI30" s="637"/>
      <c r="BJ30" s="637"/>
      <c r="BK30" s="637"/>
      <c r="BL30" s="637"/>
      <c r="BM30" s="638"/>
      <c r="BN30" s="639">
        <v>
6894347</v>
      </c>
      <c r="BO30" s="640"/>
      <c r="BP30" s="640"/>
      <c r="BQ30" s="640"/>
      <c r="BR30" s="640"/>
      <c r="BS30" s="640"/>
      <c r="BT30" s="640"/>
      <c r="BU30" s="641"/>
      <c r="BV30" s="639">
        <v>
5973769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195</v>
      </c>
      <c r="D33" s="490"/>
      <c r="E33" s="455" t="s">
        <v>
196</v>
      </c>
      <c r="F33" s="455"/>
      <c r="G33" s="455"/>
      <c r="H33" s="455"/>
      <c r="I33" s="455"/>
      <c r="J33" s="455"/>
      <c r="K33" s="455"/>
      <c r="L33" s="455"/>
      <c r="M33" s="455"/>
      <c r="N33" s="455"/>
      <c r="O33" s="455"/>
      <c r="P33" s="455"/>
      <c r="Q33" s="455"/>
      <c r="R33" s="455"/>
      <c r="S33" s="455"/>
      <c r="T33" s="215"/>
      <c r="U33" s="490" t="s">
        <v>
197</v>
      </c>
      <c r="V33" s="490"/>
      <c r="W33" s="455" t="s">
        <v>
198</v>
      </c>
      <c r="X33" s="455"/>
      <c r="Y33" s="455"/>
      <c r="Z33" s="455"/>
      <c r="AA33" s="455"/>
      <c r="AB33" s="455"/>
      <c r="AC33" s="455"/>
      <c r="AD33" s="455"/>
      <c r="AE33" s="455"/>
      <c r="AF33" s="455"/>
      <c r="AG33" s="455"/>
      <c r="AH33" s="455"/>
      <c r="AI33" s="455"/>
      <c r="AJ33" s="455"/>
      <c r="AK33" s="455"/>
      <c r="AL33" s="215"/>
      <c r="AM33" s="490" t="s">
        <v>
199</v>
      </c>
      <c r="AN33" s="490"/>
      <c r="AO33" s="455" t="s">
        <v>
200</v>
      </c>
      <c r="AP33" s="455"/>
      <c r="AQ33" s="455"/>
      <c r="AR33" s="455"/>
      <c r="AS33" s="455"/>
      <c r="AT33" s="455"/>
      <c r="AU33" s="455"/>
      <c r="AV33" s="455"/>
      <c r="AW33" s="455"/>
      <c r="AX33" s="455"/>
      <c r="AY33" s="455"/>
      <c r="AZ33" s="455"/>
      <c r="BA33" s="455"/>
      <c r="BB33" s="455"/>
      <c r="BC33" s="455"/>
      <c r="BD33" s="216"/>
      <c r="BE33" s="455" t="s">
        <v>
201</v>
      </c>
      <c r="BF33" s="455"/>
      <c r="BG33" s="455" t="s">
        <v>
202</v>
      </c>
      <c r="BH33" s="455"/>
      <c r="BI33" s="455"/>
      <c r="BJ33" s="455"/>
      <c r="BK33" s="455"/>
      <c r="BL33" s="455"/>
      <c r="BM33" s="455"/>
      <c r="BN33" s="455"/>
      <c r="BO33" s="455"/>
      <c r="BP33" s="455"/>
      <c r="BQ33" s="455"/>
      <c r="BR33" s="455"/>
      <c r="BS33" s="455"/>
      <c r="BT33" s="455"/>
      <c r="BU33" s="455"/>
      <c r="BV33" s="216"/>
      <c r="BW33" s="490" t="s">
        <v>
201</v>
      </c>
      <c r="BX33" s="490"/>
      <c r="BY33" s="455" t="s">
        <v>
203</v>
      </c>
      <c r="BZ33" s="455"/>
      <c r="CA33" s="455"/>
      <c r="CB33" s="455"/>
      <c r="CC33" s="455"/>
      <c r="CD33" s="455"/>
      <c r="CE33" s="455"/>
      <c r="CF33" s="455"/>
      <c r="CG33" s="455"/>
      <c r="CH33" s="455"/>
      <c r="CI33" s="455"/>
      <c r="CJ33" s="455"/>
      <c r="CK33" s="455"/>
      <c r="CL33" s="455"/>
      <c r="CM33" s="455"/>
      <c r="CN33" s="215"/>
      <c r="CO33" s="490" t="s">
        <v>
199</v>
      </c>
      <c r="CP33" s="490"/>
      <c r="CQ33" s="455" t="s">
        <v>
204</v>
      </c>
      <c r="CR33" s="455"/>
      <c r="CS33" s="455"/>
      <c r="CT33" s="455"/>
      <c r="CU33" s="455"/>
      <c r="CV33" s="455"/>
      <c r="CW33" s="455"/>
      <c r="CX33" s="455"/>
      <c r="CY33" s="455"/>
      <c r="CZ33" s="455"/>
      <c r="DA33" s="455"/>
      <c r="DB33" s="455"/>
      <c r="DC33" s="455"/>
      <c r="DD33" s="455"/>
      <c r="DE33" s="455"/>
      <c r="DF33" s="215"/>
      <c r="DG33" s="651" t="s">
        <v>
205</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4</v>
      </c>
      <c r="V34" s="652"/>
      <c r="W34" s="653" t="str">
        <f>
IF('各会計、関係団体の財政状況及び健全化判断比率'!B28="","",'各会計、関係団体の財政状況及び健全化判断比率'!B28)</f>
        <v>
国民健康保険特別会計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7</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9</v>
      </c>
      <c r="BX34" s="652"/>
      <c r="BY34" s="653" t="str">
        <f>
IF('各会計、関係団体の財政状況及び健全化判断比率'!B68="","",'各会計、関係団体の財政状況及び健全化判断比率'!B68)</f>
        <v>
東京市町村総合事務組合（一般会計）</v>
      </c>
      <c r="BZ34" s="653"/>
      <c r="CA34" s="653"/>
      <c r="CB34" s="653"/>
      <c r="CC34" s="653"/>
      <c r="CD34" s="653"/>
      <c r="CE34" s="653"/>
      <c r="CF34" s="653"/>
      <c r="CG34" s="653"/>
      <c r="CH34" s="653"/>
      <c r="CI34" s="653"/>
      <c r="CJ34" s="653"/>
      <c r="CK34" s="653"/>
      <c r="CL34" s="653"/>
      <c r="CM34" s="653"/>
      <c r="CN34" s="213"/>
      <c r="CO34" s="652">
        <f>
IF(CQ34="","",MAX(C34:D43,U34:V43,AM34:AN43,BE34:BF43,BW34:BX43)+1)</f>
        <v>
17</v>
      </c>
      <c r="CP34" s="652"/>
      <c r="CQ34" s="653" t="str">
        <f>
IF('各会計、関係団体の財政状況及び健全化判断比率'!BS7="","",'各会計、関係団体の財政状況及び健全化判断比率'!BS7)</f>
        <v>
国分寺市土地開発公社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〇</v>
      </c>
      <c r="DH34" s="654"/>
      <c r="DI34" s="217"/>
      <c r="DJ34" s="185"/>
      <c r="DK34" s="185"/>
      <c r="DL34" s="185"/>
      <c r="DM34" s="185"/>
      <c r="DN34" s="185"/>
      <c r="DO34" s="185"/>
    </row>
    <row r="35" spans="1:119" ht="32.25" customHeight="1" x14ac:dyDescent="0.2">
      <c r="A35" s="186"/>
      <c r="B35" s="212"/>
      <c r="C35" s="652">
        <f>
IF(E35="","",C34+1)</f>
        <v>
2</v>
      </c>
      <c r="D35" s="652"/>
      <c r="E35" s="653" t="str">
        <f>
IF('各会計、関係団体の財政状況及び健全化判断比率'!B8="","",'各会計、関係団体の財政状況及び健全化判断比率'!B8)</f>
        <v>
土地取得特別会計</v>
      </c>
      <c r="F35" s="653"/>
      <c r="G35" s="653"/>
      <c r="H35" s="653"/>
      <c r="I35" s="653"/>
      <c r="J35" s="653"/>
      <c r="K35" s="653"/>
      <c r="L35" s="653"/>
      <c r="M35" s="653"/>
      <c r="N35" s="653"/>
      <c r="O35" s="653"/>
      <c r="P35" s="653"/>
      <c r="Q35" s="653"/>
      <c r="R35" s="653"/>
      <c r="S35" s="653"/>
      <c r="T35" s="213"/>
      <c r="U35" s="652">
        <f>
IF(W35="","",U34+1)</f>
        <v>
5</v>
      </c>
      <c r="V35" s="652"/>
      <c r="W35" s="653" t="str">
        <f>
IF('各会計、関係団体の財政状況及び健全化判断比率'!B29="","",'各会計、関係団体の財政状況及び健全化判断比率'!B29)</f>
        <v>
介護保険(保険事業勘定)特別会計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f t="shared" ref="BE35:BE43" si="1">
IF(BG35="","",BE34+1)</f>
        <v>
8</v>
      </c>
      <c r="BF35" s="652"/>
      <c r="BG35" s="653" t="str">
        <f>
IF('各会計、関係団体の財政状況及び健全化判断比率'!B32="","",'各会計、関係団体の財政状況及び健全化判断比率'!B32)</f>
        <v>
国分寺都市計画事業国分寺駅北口地区第一種市街地再開発事業特別会計</v>
      </c>
      <c r="BH35" s="653"/>
      <c r="BI35" s="653"/>
      <c r="BJ35" s="653"/>
      <c r="BK35" s="653"/>
      <c r="BL35" s="653"/>
      <c r="BM35" s="653"/>
      <c r="BN35" s="653"/>
      <c r="BO35" s="653"/>
      <c r="BP35" s="653"/>
      <c r="BQ35" s="653"/>
      <c r="BR35" s="653"/>
      <c r="BS35" s="653"/>
      <c r="BT35" s="653"/>
      <c r="BU35" s="653"/>
      <c r="BV35" s="213"/>
      <c r="BW35" s="652">
        <f t="shared" ref="BW35:BW43" si="2">
IF(BY35="","",BW34+1)</f>
        <v>
10</v>
      </c>
      <c r="BX35" s="652"/>
      <c r="BY35" s="653" t="str">
        <f>
IF('各会計、関係団体の財政状況及び健全化判断比率'!B69="","",'各会計、関係団体の財政状況及び健全化判断比率'!B69)</f>
        <v>
東京市町村総合事務組合（交通災害共済事業特別会計）</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
IF(E36="","",C35+1)</f>
        <v>
3</v>
      </c>
      <c r="D36" s="652"/>
      <c r="E36" s="653" t="str">
        <f>
IF('各会計、関係団体の財政状況及び健全化判断比率'!B9="","",'各会計、関係団体の財政状況及び健全化判断比率'!B9)</f>
        <v>
国分寺都市計画事業国分寺駅北口地区第一種市街地再開発事業特別会計（普通会計）</v>
      </c>
      <c r="F36" s="653"/>
      <c r="G36" s="653"/>
      <c r="H36" s="653"/>
      <c r="I36" s="653"/>
      <c r="J36" s="653"/>
      <c r="K36" s="653"/>
      <c r="L36" s="653"/>
      <c r="M36" s="653"/>
      <c r="N36" s="653"/>
      <c r="O36" s="653"/>
      <c r="P36" s="653"/>
      <c r="Q36" s="653"/>
      <c r="R36" s="653"/>
      <c r="S36" s="653"/>
      <c r="T36" s="213"/>
      <c r="U36" s="652">
        <f t="shared" ref="U36:U43" si="4">
IF(W36="","",U35+1)</f>
        <v>
6</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11</v>
      </c>
      <c r="BX36" s="652"/>
      <c r="BY36" s="653" t="str">
        <f>
IF('各会計、関係団体の財政状況及び健全化判断比率'!B70="","",'各会計、関係団体の財政状況及び健全化判断比率'!B70)</f>
        <v>
東京都四市競艇事業組合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12</v>
      </c>
      <c r="BX37" s="652"/>
      <c r="BY37" s="653" t="str">
        <f>
IF('各会計、関係団体の財政状況及び健全化判断比率'!B71="","",'各会計、関係団体の財政状況及び健全化判断比率'!B71)</f>
        <v>
東京都十一市競輪事業組合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13</v>
      </c>
      <c r="BX38" s="652"/>
      <c r="BY38" s="653" t="str">
        <f>
IF('各会計、関係団体の財政状況及び健全化判断比率'!B72="","",'各会計、関係団体の財政状況及び健全化判断比率'!B72)</f>
        <v>
東京たま広域資源循環組合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14</v>
      </c>
      <c r="BX39" s="652"/>
      <c r="BY39" s="653" t="str">
        <f>
IF('各会計、関係団体の財政状況及び健全化判断比率'!B73="","",'各会計、関係団体の財政状況及び健全化判断比率'!B73)</f>
        <v>
浅川清流環境組合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15</v>
      </c>
      <c r="BX40" s="652"/>
      <c r="BY40" s="653" t="str">
        <f>
IF('各会計、関係団体の財政状況及び健全化判断比率'!B74="","",'各会計、関係団体の財政状況及び健全化判断比率'!B74)</f>
        <v>
東京都後期高齢者医療広域連合（一般会計）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16</v>
      </c>
      <c r="BX41" s="652"/>
      <c r="BY41" s="653" t="str">
        <f>
IF('各会計、関係団体の財政状況及び健全化判断比率'!B75="","",'各会計、関係団体の財政状況及び健全化判断比率'!B75)</f>
        <v>
東京都後期高齢者医療広域連合（後期高齢者医療特別会計）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b+2VgFEszQT8VU6VHHX6HyoyKpzJ86muP88NgHqUxH4QthYngWFLIo4jhiRK7sXOeV4zKOjBkaG5drldr+S2Q==" saltValue="P3/5pf+sEgjOOQ4x9Jjn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
      <c r="A34" s="22"/>
      <c r="B34" s="31"/>
      <c r="C34" s="1244" t="s">
        <v>
557</v>
      </c>
      <c r="D34" s="1244"/>
      <c r="E34" s="1245"/>
      <c r="F34" s="32">
        <v>
5.04</v>
      </c>
      <c r="G34" s="33">
        <v>
7.59</v>
      </c>
      <c r="H34" s="33">
        <v>
3.6</v>
      </c>
      <c r="I34" s="33">
        <v>
5.68</v>
      </c>
      <c r="J34" s="34">
        <v>
5.17</v>
      </c>
      <c r="K34" s="22"/>
      <c r="L34" s="22"/>
      <c r="M34" s="22"/>
      <c r="N34" s="22"/>
      <c r="O34" s="22"/>
      <c r="P34" s="22"/>
    </row>
    <row r="35" spans="1:16" ht="39" customHeight="1" x14ac:dyDescent="0.2">
      <c r="A35" s="22"/>
      <c r="B35" s="35"/>
      <c r="C35" s="1238" t="s">
        <v>
558</v>
      </c>
      <c r="D35" s="1239"/>
      <c r="E35" s="1240"/>
      <c r="F35" s="36">
        <v>
0.2</v>
      </c>
      <c r="G35" s="37">
        <v>
0.23</v>
      </c>
      <c r="H35" s="37">
        <v>
0.28999999999999998</v>
      </c>
      <c r="I35" s="37">
        <v>
0.85</v>
      </c>
      <c r="J35" s="38">
        <v>
1.1599999999999999</v>
      </c>
      <c r="K35" s="22"/>
      <c r="L35" s="22"/>
      <c r="M35" s="22"/>
      <c r="N35" s="22"/>
      <c r="O35" s="22"/>
      <c r="P35" s="22"/>
    </row>
    <row r="36" spans="1:16" ht="39" customHeight="1" x14ac:dyDescent="0.2">
      <c r="A36" s="22"/>
      <c r="B36" s="35"/>
      <c r="C36" s="1238" t="s">
        <v>
559</v>
      </c>
      <c r="D36" s="1239"/>
      <c r="E36" s="1240"/>
      <c r="F36" s="36" t="s">
        <v>
560</v>
      </c>
      <c r="G36" s="37" t="s">
        <v>
561</v>
      </c>
      <c r="H36" s="37">
        <v>
1.01</v>
      </c>
      <c r="I36" s="37">
        <v>
2.2200000000000002</v>
      </c>
      <c r="J36" s="38">
        <v>
0.75</v>
      </c>
      <c r="K36" s="22"/>
      <c r="L36" s="22"/>
      <c r="M36" s="22"/>
      <c r="N36" s="22"/>
      <c r="O36" s="22"/>
      <c r="P36" s="22"/>
    </row>
    <row r="37" spans="1:16" ht="39" customHeight="1" x14ac:dyDescent="0.2">
      <c r="A37" s="22"/>
      <c r="B37" s="35"/>
      <c r="C37" s="1238" t="s">
        <v>
562</v>
      </c>
      <c r="D37" s="1239"/>
      <c r="E37" s="1240"/>
      <c r="F37" s="36">
        <v>
0.28000000000000003</v>
      </c>
      <c r="G37" s="37">
        <v>
0.63</v>
      </c>
      <c r="H37" s="37">
        <v>
0.15</v>
      </c>
      <c r="I37" s="37">
        <v>
0.08</v>
      </c>
      <c r="J37" s="38">
        <v>
0.23</v>
      </c>
      <c r="K37" s="22"/>
      <c r="L37" s="22"/>
      <c r="M37" s="22"/>
      <c r="N37" s="22"/>
      <c r="O37" s="22"/>
      <c r="P37" s="22"/>
    </row>
    <row r="38" spans="1:16" ht="39" customHeight="1" x14ac:dyDescent="0.2">
      <c r="A38" s="22"/>
      <c r="B38" s="35"/>
      <c r="C38" s="1238" t="s">
        <v>
563</v>
      </c>
      <c r="D38" s="1239"/>
      <c r="E38" s="1240"/>
      <c r="F38" s="36">
        <v>
0.16</v>
      </c>
      <c r="G38" s="37">
        <v>
0.04</v>
      </c>
      <c r="H38" s="37">
        <v>
0.08</v>
      </c>
      <c r="I38" s="37">
        <v>
0.25</v>
      </c>
      <c r="J38" s="38">
        <v>
0.09</v>
      </c>
      <c r="K38" s="22"/>
      <c r="L38" s="22"/>
      <c r="M38" s="22"/>
      <c r="N38" s="22"/>
      <c r="O38" s="22"/>
      <c r="P38" s="22"/>
    </row>
    <row r="39" spans="1:16" ht="39" customHeight="1" x14ac:dyDescent="0.2">
      <c r="A39" s="22"/>
      <c r="B39" s="35"/>
      <c r="C39" s="1238" t="s">
        <v>
564</v>
      </c>
      <c r="D39" s="1239"/>
      <c r="E39" s="1240"/>
      <c r="F39" s="36">
        <v>
0.13</v>
      </c>
      <c r="G39" s="37">
        <v>
0.06</v>
      </c>
      <c r="H39" s="37">
        <v>
0.01</v>
      </c>
      <c r="I39" s="37">
        <v>
0.02</v>
      </c>
      <c r="J39" s="38">
        <v>
0.03</v>
      </c>
      <c r="K39" s="22"/>
      <c r="L39" s="22"/>
      <c r="M39" s="22"/>
      <c r="N39" s="22"/>
      <c r="O39" s="22"/>
      <c r="P39" s="22"/>
    </row>
    <row r="40" spans="1:16" ht="39" customHeight="1" x14ac:dyDescent="0.2">
      <c r="A40" s="22"/>
      <c r="B40" s="35"/>
      <c r="C40" s="1238" t="s">
        <v>
565</v>
      </c>
      <c r="D40" s="1239"/>
      <c r="E40" s="1240"/>
      <c r="F40" s="36">
        <v>
0</v>
      </c>
      <c r="G40" s="37">
        <v>
0</v>
      </c>
      <c r="H40" s="37">
        <v>
0</v>
      </c>
      <c r="I40" s="37">
        <v>
0</v>
      </c>
      <c r="J40" s="38">
        <v>
0</v>
      </c>
      <c r="K40" s="22"/>
      <c r="L40" s="22"/>
      <c r="M40" s="22"/>
      <c r="N40" s="22"/>
      <c r="O40" s="22"/>
      <c r="P40" s="22"/>
    </row>
    <row r="41" spans="1:16" ht="39" customHeight="1" x14ac:dyDescent="0.2">
      <c r="A41" s="22"/>
      <c r="B41" s="35"/>
      <c r="C41" s="1238" t="s">
        <v>
566</v>
      </c>
      <c r="D41" s="1239"/>
      <c r="E41" s="1240"/>
      <c r="F41" s="36">
        <v>
53.28</v>
      </c>
      <c r="G41" s="37">
        <v>
50.23</v>
      </c>
      <c r="H41" s="37">
        <v>
46.36</v>
      </c>
      <c r="I41" s="37">
        <v>
0</v>
      </c>
      <c r="J41" s="38">
        <v>
0</v>
      </c>
      <c r="K41" s="22"/>
      <c r="L41" s="22"/>
      <c r="M41" s="22"/>
      <c r="N41" s="22"/>
      <c r="O41" s="22"/>
      <c r="P41" s="22"/>
    </row>
    <row r="42" spans="1:16" ht="39" customHeight="1" x14ac:dyDescent="0.2">
      <c r="A42" s="22"/>
      <c r="B42" s="39"/>
      <c r="C42" s="1238" t="s">
        <v>
567</v>
      </c>
      <c r="D42" s="1239"/>
      <c r="E42" s="1240"/>
      <c r="F42" s="36" t="s">
        <v>
508</v>
      </c>
      <c r="G42" s="37" t="s">
        <v>
508</v>
      </c>
      <c r="H42" s="37" t="s">
        <v>
508</v>
      </c>
      <c r="I42" s="37" t="s">
        <v>
508</v>
      </c>
      <c r="J42" s="38" t="s">
        <v>
508</v>
      </c>
      <c r="K42" s="22"/>
      <c r="L42" s="22"/>
      <c r="M42" s="22"/>
      <c r="N42" s="22"/>
      <c r="O42" s="22"/>
      <c r="P42" s="22"/>
    </row>
    <row r="43" spans="1:16" ht="39" customHeight="1" thickBot="1" x14ac:dyDescent="0.25">
      <c r="A43" s="22"/>
      <c r="B43" s="40"/>
      <c r="C43" s="1241" t="s">
        <v>
568</v>
      </c>
      <c r="D43" s="1242"/>
      <c r="E43" s="1243"/>
      <c r="F43" s="41">
        <v>
0</v>
      </c>
      <c r="G43" s="42">
        <v>
0</v>
      </c>
      <c r="H43" s="42">
        <v>
0</v>
      </c>
      <c r="I43" s="42">
        <v>
0</v>
      </c>
      <c r="J43" s="43" t="s">
        <v>
508</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PaeKGrRO1BFsAKqgwh30HU0oIRB8gOS38idvpq/dOjCuAo3z+mHftDjrszYIzynMnMvmrqiRliKPY+swyl2Fw==" saltValue="i+7MLJn++4F2HlZ80ABZ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
      <c r="A45" s="48"/>
      <c r="B45" s="1246" t="s">
        <v>
10</v>
      </c>
      <c r="C45" s="1247"/>
      <c r="D45" s="58"/>
      <c r="E45" s="1252" t="s">
        <v>
11</v>
      </c>
      <c r="F45" s="1252"/>
      <c r="G45" s="1252"/>
      <c r="H45" s="1252"/>
      <c r="I45" s="1252"/>
      <c r="J45" s="1253"/>
      <c r="K45" s="59">
        <v>
2513</v>
      </c>
      <c r="L45" s="60">
        <v>
2071</v>
      </c>
      <c r="M45" s="60">
        <v>
2057</v>
      </c>
      <c r="N45" s="60">
        <v>
2133</v>
      </c>
      <c r="O45" s="61">
        <v>
2099</v>
      </c>
      <c r="P45" s="48"/>
      <c r="Q45" s="48"/>
      <c r="R45" s="48"/>
      <c r="S45" s="48"/>
      <c r="T45" s="48"/>
      <c r="U45" s="48"/>
    </row>
    <row r="46" spans="1:21" ht="30.75" customHeight="1" x14ac:dyDescent="0.2">
      <c r="A46" s="48"/>
      <c r="B46" s="1248"/>
      <c r="C46" s="1249"/>
      <c r="D46" s="62"/>
      <c r="E46" s="1254" t="s">
        <v>
12</v>
      </c>
      <c r="F46" s="1254"/>
      <c r="G46" s="1254"/>
      <c r="H46" s="1254"/>
      <c r="I46" s="1254"/>
      <c r="J46" s="1255"/>
      <c r="K46" s="63" t="s">
        <v>
508</v>
      </c>
      <c r="L46" s="64" t="s">
        <v>
508</v>
      </c>
      <c r="M46" s="64" t="s">
        <v>
508</v>
      </c>
      <c r="N46" s="64" t="s">
        <v>
508</v>
      </c>
      <c r="O46" s="65" t="s">
        <v>
508</v>
      </c>
      <c r="P46" s="48"/>
      <c r="Q46" s="48"/>
      <c r="R46" s="48"/>
      <c r="S46" s="48"/>
      <c r="T46" s="48"/>
      <c r="U46" s="48"/>
    </row>
    <row r="47" spans="1:21" ht="30.75" customHeight="1" x14ac:dyDescent="0.2">
      <c r="A47" s="48"/>
      <c r="B47" s="1248"/>
      <c r="C47" s="1249"/>
      <c r="D47" s="62"/>
      <c r="E47" s="1254" t="s">
        <v>
13</v>
      </c>
      <c r="F47" s="1254"/>
      <c r="G47" s="1254"/>
      <c r="H47" s="1254"/>
      <c r="I47" s="1254"/>
      <c r="J47" s="1255"/>
      <c r="K47" s="63" t="s">
        <v>
508</v>
      </c>
      <c r="L47" s="64" t="s">
        <v>
508</v>
      </c>
      <c r="M47" s="64" t="s">
        <v>
508</v>
      </c>
      <c r="N47" s="64" t="s">
        <v>
508</v>
      </c>
      <c r="O47" s="65" t="s">
        <v>
508</v>
      </c>
      <c r="P47" s="48"/>
      <c r="Q47" s="48"/>
      <c r="R47" s="48"/>
      <c r="S47" s="48"/>
      <c r="T47" s="48"/>
      <c r="U47" s="48"/>
    </row>
    <row r="48" spans="1:21" ht="30.75" customHeight="1" x14ac:dyDescent="0.2">
      <c r="A48" s="48"/>
      <c r="B48" s="1248"/>
      <c r="C48" s="1249"/>
      <c r="D48" s="62"/>
      <c r="E48" s="1254" t="s">
        <v>
14</v>
      </c>
      <c r="F48" s="1254"/>
      <c r="G48" s="1254"/>
      <c r="H48" s="1254"/>
      <c r="I48" s="1254"/>
      <c r="J48" s="1255"/>
      <c r="K48" s="63">
        <v>
1409</v>
      </c>
      <c r="L48" s="64">
        <v>
1355</v>
      </c>
      <c r="M48" s="64">
        <v>
1196</v>
      </c>
      <c r="N48" s="64">
        <v>
999</v>
      </c>
      <c r="O48" s="65">
        <v>
886</v>
      </c>
      <c r="P48" s="48"/>
      <c r="Q48" s="48"/>
      <c r="R48" s="48"/>
      <c r="S48" s="48"/>
      <c r="T48" s="48"/>
      <c r="U48" s="48"/>
    </row>
    <row r="49" spans="1:21" ht="30.75" customHeight="1" x14ac:dyDescent="0.2">
      <c r="A49" s="48"/>
      <c r="B49" s="1248"/>
      <c r="C49" s="1249"/>
      <c r="D49" s="62"/>
      <c r="E49" s="1254" t="s">
        <v>
15</v>
      </c>
      <c r="F49" s="1254"/>
      <c r="G49" s="1254"/>
      <c r="H49" s="1254"/>
      <c r="I49" s="1254"/>
      <c r="J49" s="1255"/>
      <c r="K49" s="63">
        <v>
52</v>
      </c>
      <c r="L49" s="64">
        <v>
49</v>
      </c>
      <c r="M49" s="64">
        <v>
47</v>
      </c>
      <c r="N49" s="64">
        <v>
43</v>
      </c>
      <c r="O49" s="65">
        <v>
37</v>
      </c>
      <c r="P49" s="48"/>
      <c r="Q49" s="48"/>
      <c r="R49" s="48"/>
      <c r="S49" s="48"/>
      <c r="T49" s="48"/>
      <c r="U49" s="48"/>
    </row>
    <row r="50" spans="1:21" ht="30.75" customHeight="1" x14ac:dyDescent="0.2">
      <c r="A50" s="48"/>
      <c r="B50" s="1248"/>
      <c r="C50" s="1249"/>
      <c r="D50" s="62"/>
      <c r="E50" s="1254" t="s">
        <v>
16</v>
      </c>
      <c r="F50" s="1254"/>
      <c r="G50" s="1254"/>
      <c r="H50" s="1254"/>
      <c r="I50" s="1254"/>
      <c r="J50" s="1255"/>
      <c r="K50" s="63">
        <v>
184</v>
      </c>
      <c r="L50" s="64">
        <v>
127</v>
      </c>
      <c r="M50" s="64">
        <v>
122</v>
      </c>
      <c r="N50" s="64">
        <v>
110</v>
      </c>
      <c r="O50" s="65">
        <v>
117</v>
      </c>
      <c r="P50" s="48"/>
      <c r="Q50" s="48"/>
      <c r="R50" s="48"/>
      <c r="S50" s="48"/>
      <c r="T50" s="48"/>
      <c r="U50" s="48"/>
    </row>
    <row r="51" spans="1:21" ht="30.75" customHeight="1" x14ac:dyDescent="0.2">
      <c r="A51" s="48"/>
      <c r="B51" s="1250"/>
      <c r="C51" s="1251"/>
      <c r="D51" s="66"/>
      <c r="E51" s="1254" t="s">
        <v>
17</v>
      </c>
      <c r="F51" s="1254"/>
      <c r="G51" s="1254"/>
      <c r="H51" s="1254"/>
      <c r="I51" s="1254"/>
      <c r="J51" s="1255"/>
      <c r="K51" s="63">
        <v>
1</v>
      </c>
      <c r="L51" s="64" t="s">
        <v>
508</v>
      </c>
      <c r="M51" s="64" t="s">
        <v>
508</v>
      </c>
      <c r="N51" s="64" t="s">
        <v>
508</v>
      </c>
      <c r="O51" s="65" t="s">
        <v>
508</v>
      </c>
      <c r="P51" s="48"/>
      <c r="Q51" s="48"/>
      <c r="R51" s="48"/>
      <c r="S51" s="48"/>
      <c r="T51" s="48"/>
      <c r="U51" s="48"/>
    </row>
    <row r="52" spans="1:21" ht="30.75" customHeight="1" x14ac:dyDescent="0.2">
      <c r="A52" s="48"/>
      <c r="B52" s="1256" t="s">
        <v>
18</v>
      </c>
      <c r="C52" s="1257"/>
      <c r="D52" s="66"/>
      <c r="E52" s="1254" t="s">
        <v>
19</v>
      </c>
      <c r="F52" s="1254"/>
      <c r="G52" s="1254"/>
      <c r="H52" s="1254"/>
      <c r="I52" s="1254"/>
      <c r="J52" s="1255"/>
      <c r="K52" s="63">
        <v>
4528</v>
      </c>
      <c r="L52" s="64">
        <v>
3956</v>
      </c>
      <c r="M52" s="64">
        <v>
3584</v>
      </c>
      <c r="N52" s="64">
        <v>
3169</v>
      </c>
      <c r="O52" s="65">
        <v>
3750</v>
      </c>
      <c r="P52" s="48"/>
      <c r="Q52" s="48"/>
      <c r="R52" s="48"/>
      <c r="S52" s="48"/>
      <c r="T52" s="48"/>
      <c r="U52" s="48"/>
    </row>
    <row r="53" spans="1:21" ht="30.75" customHeight="1" thickBot="1" x14ac:dyDescent="0.25">
      <c r="A53" s="48"/>
      <c r="B53" s="1258" t="s">
        <v>
20</v>
      </c>
      <c r="C53" s="1259"/>
      <c r="D53" s="67"/>
      <c r="E53" s="1260" t="s">
        <v>
21</v>
      </c>
      <c r="F53" s="1260"/>
      <c r="G53" s="1260"/>
      <c r="H53" s="1260"/>
      <c r="I53" s="1260"/>
      <c r="J53" s="1261"/>
      <c r="K53" s="68">
        <v>
-369</v>
      </c>
      <c r="L53" s="69">
        <v>
-354</v>
      </c>
      <c r="M53" s="69">
        <v>
-162</v>
      </c>
      <c r="N53" s="69">
        <v>
116</v>
      </c>
      <c r="O53" s="70">
        <v>
-611</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569</v>
      </c>
      <c r="L56" s="80" t="s">
        <v>
570</v>
      </c>
      <c r="M56" s="80" t="s">
        <v>
571</v>
      </c>
      <c r="N56" s="80" t="s">
        <v>
572</v>
      </c>
      <c r="O56" s="81" t="s">
        <v>
573</v>
      </c>
      <c r="P56" s="48"/>
      <c r="Q56" s="48"/>
      <c r="R56" s="48"/>
      <c r="S56" s="48"/>
      <c r="T56" s="48"/>
      <c r="U56" s="48"/>
    </row>
    <row r="57" spans="1:21" ht="31.5" customHeight="1" x14ac:dyDescent="0.2">
      <c r="B57" s="1262" t="s">
        <v>
24</v>
      </c>
      <c r="C57" s="1263"/>
      <c r="D57" s="1266" t="s">
        <v>
25</v>
      </c>
      <c r="E57" s="1267"/>
      <c r="F57" s="1267"/>
      <c r="G57" s="1267"/>
      <c r="H57" s="1267"/>
      <c r="I57" s="1267"/>
      <c r="J57" s="1268"/>
      <c r="K57" s="82" t="s">
        <v>
584</v>
      </c>
      <c r="L57" s="83" t="s">
        <v>
508</v>
      </c>
      <c r="M57" s="83" t="s">
        <v>
508</v>
      </c>
      <c r="N57" s="83" t="s">
        <v>
584</v>
      </c>
      <c r="O57" s="84" t="s">
        <v>
508</v>
      </c>
    </row>
    <row r="58" spans="1:21" ht="31.5" customHeight="1" thickBot="1" x14ac:dyDescent="0.25">
      <c r="B58" s="1264"/>
      <c r="C58" s="1265"/>
      <c r="D58" s="1269" t="s">
        <v>
26</v>
      </c>
      <c r="E58" s="1270"/>
      <c r="F58" s="1270"/>
      <c r="G58" s="1270"/>
      <c r="H58" s="1270"/>
      <c r="I58" s="1270"/>
      <c r="J58" s="1271"/>
      <c r="K58" s="85" t="s">
        <v>
508</v>
      </c>
      <c r="L58" s="86" t="s">
        <v>
508</v>
      </c>
      <c r="M58" s="86" t="s">
        <v>
508</v>
      </c>
      <c r="N58" s="86" t="s">
        <v>
508</v>
      </c>
      <c r="O58" s="87" t="s">
        <v>
508</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LZFkMAZxnmLrMLeFR2yAqn6ETfbxqJK+T8E9tpaMfJGSm+toGIWjw139Uype+fBNtHEhB+9sEmOJLvpqmPew==" saltValue="e46ddW5mZmlaqzvQrIww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550</v>
      </c>
      <c r="J40" s="99" t="s">
        <v>
551</v>
      </c>
      <c r="K40" s="99" t="s">
        <v>
552</v>
      </c>
      <c r="L40" s="99" t="s">
        <v>
553</v>
      </c>
      <c r="M40" s="100" t="s">
        <v>
554</v>
      </c>
    </row>
    <row r="41" spans="2:13" ht="27.75" customHeight="1" x14ac:dyDescent="0.2">
      <c r="B41" s="1272" t="s">
        <v>
29</v>
      </c>
      <c r="C41" s="1273"/>
      <c r="D41" s="101"/>
      <c r="E41" s="1278" t="s">
        <v>
30</v>
      </c>
      <c r="F41" s="1278"/>
      <c r="G41" s="1278"/>
      <c r="H41" s="1279"/>
      <c r="I41" s="102">
        <v>
23139</v>
      </c>
      <c r="J41" s="103">
        <v>
22334</v>
      </c>
      <c r="K41" s="103">
        <v>
21013</v>
      </c>
      <c r="L41" s="103">
        <v>
20498</v>
      </c>
      <c r="M41" s="104">
        <v>
19865</v>
      </c>
    </row>
    <row r="42" spans="2:13" ht="27.75" customHeight="1" x14ac:dyDescent="0.2">
      <c r="B42" s="1274"/>
      <c r="C42" s="1275"/>
      <c r="D42" s="105"/>
      <c r="E42" s="1280" t="s">
        <v>
31</v>
      </c>
      <c r="F42" s="1280"/>
      <c r="G42" s="1280"/>
      <c r="H42" s="1281"/>
      <c r="I42" s="106">
        <v>
2146</v>
      </c>
      <c r="J42" s="107">
        <v>
2724</v>
      </c>
      <c r="K42" s="107">
        <v>
2286</v>
      </c>
      <c r="L42" s="107">
        <v>
2309</v>
      </c>
      <c r="M42" s="108">
        <v>
2872</v>
      </c>
    </row>
    <row r="43" spans="2:13" ht="27.75" customHeight="1" x14ac:dyDescent="0.2">
      <c r="B43" s="1274"/>
      <c r="C43" s="1275"/>
      <c r="D43" s="105"/>
      <c r="E43" s="1280" t="s">
        <v>
32</v>
      </c>
      <c r="F43" s="1280"/>
      <c r="G43" s="1280"/>
      <c r="H43" s="1281"/>
      <c r="I43" s="106">
        <v>
7227</v>
      </c>
      <c r="J43" s="107">
        <v>
6130</v>
      </c>
      <c r="K43" s="107">
        <v>
5093</v>
      </c>
      <c r="L43" s="107">
        <v>
5932</v>
      </c>
      <c r="M43" s="108">
        <v>
5057</v>
      </c>
    </row>
    <row r="44" spans="2:13" ht="27.75" customHeight="1" x14ac:dyDescent="0.2">
      <c r="B44" s="1274"/>
      <c r="C44" s="1275"/>
      <c r="D44" s="105"/>
      <c r="E44" s="1280" t="s">
        <v>
33</v>
      </c>
      <c r="F44" s="1280"/>
      <c r="G44" s="1280"/>
      <c r="H44" s="1281"/>
      <c r="I44" s="106">
        <v>
265</v>
      </c>
      <c r="J44" s="107">
        <v>
204</v>
      </c>
      <c r="K44" s="107">
        <v>
147</v>
      </c>
      <c r="L44" s="107">
        <v>
99</v>
      </c>
      <c r="M44" s="108">
        <v>
968</v>
      </c>
    </row>
    <row r="45" spans="2:13" ht="27.75" customHeight="1" x14ac:dyDescent="0.2">
      <c r="B45" s="1274"/>
      <c r="C45" s="1275"/>
      <c r="D45" s="105"/>
      <c r="E45" s="1280" t="s">
        <v>
34</v>
      </c>
      <c r="F45" s="1280"/>
      <c r="G45" s="1280"/>
      <c r="H45" s="1281"/>
      <c r="I45" s="106">
        <v>
5062</v>
      </c>
      <c r="J45" s="107">
        <v>
4849</v>
      </c>
      <c r="K45" s="107">
        <v>
4790</v>
      </c>
      <c r="L45" s="107">
        <v>
4747</v>
      </c>
      <c r="M45" s="108">
        <v>
4568</v>
      </c>
    </row>
    <row r="46" spans="2:13" ht="27.75" customHeight="1" x14ac:dyDescent="0.2">
      <c r="B46" s="1274"/>
      <c r="C46" s="1275"/>
      <c r="D46" s="109"/>
      <c r="E46" s="1280" t="s">
        <v>
35</v>
      </c>
      <c r="F46" s="1280"/>
      <c r="G46" s="1280"/>
      <c r="H46" s="1281"/>
      <c r="I46" s="106" t="s">
        <v>
508</v>
      </c>
      <c r="J46" s="107" t="s">
        <v>
508</v>
      </c>
      <c r="K46" s="107" t="s">
        <v>
508</v>
      </c>
      <c r="L46" s="107" t="s">
        <v>
508</v>
      </c>
      <c r="M46" s="108" t="s">
        <v>
508</v>
      </c>
    </row>
    <row r="47" spans="2:13" ht="27.75" customHeight="1" x14ac:dyDescent="0.2">
      <c r="B47" s="1274"/>
      <c r="C47" s="1275"/>
      <c r="D47" s="110"/>
      <c r="E47" s="1282" t="s">
        <v>
36</v>
      </c>
      <c r="F47" s="1283"/>
      <c r="G47" s="1283"/>
      <c r="H47" s="1284"/>
      <c r="I47" s="106" t="s">
        <v>
508</v>
      </c>
      <c r="J47" s="107" t="s">
        <v>
508</v>
      </c>
      <c r="K47" s="107" t="s">
        <v>
508</v>
      </c>
      <c r="L47" s="107" t="s">
        <v>
508</v>
      </c>
      <c r="M47" s="108" t="s">
        <v>
508</v>
      </c>
    </row>
    <row r="48" spans="2:13" ht="27.75" customHeight="1" x14ac:dyDescent="0.2">
      <c r="B48" s="1274"/>
      <c r="C48" s="1275"/>
      <c r="D48" s="105"/>
      <c r="E48" s="1280" t="s">
        <v>
37</v>
      </c>
      <c r="F48" s="1280"/>
      <c r="G48" s="1280"/>
      <c r="H48" s="1281"/>
      <c r="I48" s="106" t="s">
        <v>
508</v>
      </c>
      <c r="J48" s="107" t="s">
        <v>
508</v>
      </c>
      <c r="K48" s="107" t="s">
        <v>
508</v>
      </c>
      <c r="L48" s="107" t="s">
        <v>
508</v>
      </c>
      <c r="M48" s="108" t="s">
        <v>
508</v>
      </c>
    </row>
    <row r="49" spans="2:13" ht="27.75" customHeight="1" x14ac:dyDescent="0.2">
      <c r="B49" s="1276"/>
      <c r="C49" s="1277"/>
      <c r="D49" s="105"/>
      <c r="E49" s="1280" t="s">
        <v>
38</v>
      </c>
      <c r="F49" s="1280"/>
      <c r="G49" s="1280"/>
      <c r="H49" s="1281"/>
      <c r="I49" s="106" t="s">
        <v>
508</v>
      </c>
      <c r="J49" s="107" t="s">
        <v>
508</v>
      </c>
      <c r="K49" s="107" t="s">
        <v>
508</v>
      </c>
      <c r="L49" s="107" t="s">
        <v>
508</v>
      </c>
      <c r="M49" s="108" t="s">
        <v>
508</v>
      </c>
    </row>
    <row r="50" spans="2:13" ht="27.75" customHeight="1" x14ac:dyDescent="0.2">
      <c r="B50" s="1285" t="s">
        <v>
39</v>
      </c>
      <c r="C50" s="1286"/>
      <c r="D50" s="111"/>
      <c r="E50" s="1280" t="s">
        <v>
40</v>
      </c>
      <c r="F50" s="1280"/>
      <c r="G50" s="1280"/>
      <c r="H50" s="1281"/>
      <c r="I50" s="106">
        <v>
4239</v>
      </c>
      <c r="J50" s="107">
        <v>
4575</v>
      </c>
      <c r="K50" s="107">
        <v>
5275</v>
      </c>
      <c r="L50" s="107">
        <v>
11324</v>
      </c>
      <c r="M50" s="108">
        <v>
11851</v>
      </c>
    </row>
    <row r="51" spans="2:13" ht="27.75" customHeight="1" x14ac:dyDescent="0.2">
      <c r="B51" s="1274"/>
      <c r="C51" s="1275"/>
      <c r="D51" s="105"/>
      <c r="E51" s="1280" t="s">
        <v>
41</v>
      </c>
      <c r="F51" s="1280"/>
      <c r="G51" s="1280"/>
      <c r="H51" s="1281"/>
      <c r="I51" s="106">
        <v>
15495</v>
      </c>
      <c r="J51" s="107">
        <v>
15941</v>
      </c>
      <c r="K51" s="107">
        <v>
15476</v>
      </c>
      <c r="L51" s="107">
        <v>
9362</v>
      </c>
      <c r="M51" s="108">
        <v>
9392</v>
      </c>
    </row>
    <row r="52" spans="2:13" ht="27.75" customHeight="1" x14ac:dyDescent="0.2">
      <c r="B52" s="1276"/>
      <c r="C52" s="1277"/>
      <c r="D52" s="105"/>
      <c r="E52" s="1280" t="s">
        <v>
42</v>
      </c>
      <c r="F52" s="1280"/>
      <c r="G52" s="1280"/>
      <c r="H52" s="1281"/>
      <c r="I52" s="106">
        <v>
20914</v>
      </c>
      <c r="J52" s="107">
        <v>
19024</v>
      </c>
      <c r="K52" s="107">
        <v>
17129</v>
      </c>
      <c r="L52" s="107">
        <v>
15276</v>
      </c>
      <c r="M52" s="108">
        <v>
13971</v>
      </c>
    </row>
    <row r="53" spans="2:13" ht="27.75" customHeight="1" thickBot="1" x14ac:dyDescent="0.25">
      <c r="B53" s="1287" t="s">
        <v>
20</v>
      </c>
      <c r="C53" s="1288"/>
      <c r="D53" s="112"/>
      <c r="E53" s="1289" t="s">
        <v>
43</v>
      </c>
      <c r="F53" s="1289"/>
      <c r="G53" s="1289"/>
      <c r="H53" s="1290"/>
      <c r="I53" s="113">
        <v>
-2808</v>
      </c>
      <c r="J53" s="114">
        <v>
-3299</v>
      </c>
      <c r="K53" s="114">
        <v>
-4551</v>
      </c>
      <c r="L53" s="114">
        <v>
-2376</v>
      </c>
      <c r="M53" s="115">
        <v>
-1884</v>
      </c>
    </row>
    <row r="54" spans="2:13" ht="27.75" customHeight="1" x14ac:dyDescent="0.2">
      <c r="B54" s="116" t="s">
        <v>
44</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pgPy/ZoMTkyNd/MJZY7bMnSILXrHKwlbVKqG95As3OFJJu9asgP7PJoNg1YTw0YgToGN4yhKWQLDdU6/u/uBA==" saltValue="3wZll+7ayaO8hQEyCiDY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45</v>
      </c>
    </row>
    <row r="54" spans="2:8" ht="29.25" customHeight="1" thickBot="1" x14ac:dyDescent="0.3">
      <c r="B54" s="121" t="s">
        <v>
1</v>
      </c>
      <c r="C54" s="122"/>
      <c r="D54" s="122"/>
      <c r="E54" s="123" t="s">
        <v>
2</v>
      </c>
      <c r="F54" s="124" t="s">
        <v>
552</v>
      </c>
      <c r="G54" s="124" t="s">
        <v>
553</v>
      </c>
      <c r="H54" s="125" t="s">
        <v>
554</v>
      </c>
    </row>
    <row r="55" spans="2:8" ht="52.5" customHeight="1" x14ac:dyDescent="0.2">
      <c r="B55" s="126"/>
      <c r="C55" s="1299" t="s">
        <v>
46</v>
      </c>
      <c r="D55" s="1299"/>
      <c r="E55" s="1300"/>
      <c r="F55" s="127">
        <v>
1589</v>
      </c>
      <c r="G55" s="127">
        <v>
5337</v>
      </c>
      <c r="H55" s="128">
        <v>
4944</v>
      </c>
    </row>
    <row r="56" spans="2:8" ht="52.5" customHeight="1" x14ac:dyDescent="0.2">
      <c r="B56" s="129"/>
      <c r="C56" s="1301" t="s">
        <v>
47</v>
      </c>
      <c r="D56" s="1301"/>
      <c r="E56" s="1302"/>
      <c r="F56" s="130">
        <v>
3</v>
      </c>
      <c r="G56" s="130">
        <v>
3</v>
      </c>
      <c r="H56" s="131">
        <v>
3</v>
      </c>
    </row>
    <row r="57" spans="2:8" ht="53.25" customHeight="1" x14ac:dyDescent="0.2">
      <c r="B57" s="129"/>
      <c r="C57" s="1303" t="s">
        <v>
48</v>
      </c>
      <c r="D57" s="1303"/>
      <c r="E57" s="1304"/>
      <c r="F57" s="132">
        <v>
2809</v>
      </c>
      <c r="G57" s="132">
        <v>
5974</v>
      </c>
      <c r="H57" s="133">
        <v>
6894</v>
      </c>
    </row>
    <row r="58" spans="2:8" ht="45.75" customHeight="1" x14ac:dyDescent="0.2">
      <c r="B58" s="134"/>
      <c r="C58" s="1291" t="s">
        <v>
585</v>
      </c>
      <c r="D58" s="1292"/>
      <c r="E58" s="1293"/>
      <c r="F58" s="135">
        <v>
1898</v>
      </c>
      <c r="G58" s="135">
        <v>
4008</v>
      </c>
      <c r="H58" s="136">
        <v>
4108</v>
      </c>
    </row>
    <row r="59" spans="2:8" ht="45.75" customHeight="1" x14ac:dyDescent="0.2">
      <c r="B59" s="134"/>
      <c r="C59" s="1291" t="s">
        <v>
586</v>
      </c>
      <c r="D59" s="1292"/>
      <c r="E59" s="1293"/>
      <c r="F59" s="135">
        <v>
520</v>
      </c>
      <c r="G59" s="135">
        <v>
1433</v>
      </c>
      <c r="H59" s="136">
        <v>
2365</v>
      </c>
    </row>
    <row r="60" spans="2:8" ht="45.75" customHeight="1" x14ac:dyDescent="0.2">
      <c r="B60" s="134"/>
      <c r="C60" s="1291" t="s">
        <v>
587</v>
      </c>
      <c r="D60" s="1292"/>
      <c r="E60" s="1293"/>
      <c r="F60" s="135">
        <v>
159</v>
      </c>
      <c r="G60" s="135">
        <v>
292</v>
      </c>
      <c r="H60" s="136">
        <v>
221</v>
      </c>
    </row>
    <row r="61" spans="2:8" ht="45.75" customHeight="1" x14ac:dyDescent="0.2">
      <c r="B61" s="134"/>
      <c r="C61" s="1291" t="s">
        <v>
588</v>
      </c>
      <c r="D61" s="1292"/>
      <c r="E61" s="1293"/>
      <c r="F61" s="135">
        <v>
119</v>
      </c>
      <c r="G61" s="135">
        <v>
128</v>
      </c>
      <c r="H61" s="136">
        <v>
134</v>
      </c>
    </row>
    <row r="62" spans="2:8" ht="45.75" customHeight="1" thickBot="1" x14ac:dyDescent="0.25">
      <c r="B62" s="137"/>
      <c r="C62" s="1294" t="s">
        <v>
589</v>
      </c>
      <c r="D62" s="1295"/>
      <c r="E62" s="1296"/>
      <c r="F62" s="138">
        <v>
58</v>
      </c>
      <c r="G62" s="138">
        <v>
58</v>
      </c>
      <c r="H62" s="139">
        <v>
58</v>
      </c>
    </row>
    <row r="63" spans="2:8" ht="52.5" customHeight="1" thickBot="1" x14ac:dyDescent="0.25">
      <c r="B63" s="140"/>
      <c r="C63" s="1297" t="s">
        <v>
49</v>
      </c>
      <c r="D63" s="1297"/>
      <c r="E63" s="1298"/>
      <c r="F63" s="141">
        <v>
4401</v>
      </c>
      <c r="G63" s="141">
        <v>
11313</v>
      </c>
      <c r="H63" s="142">
        <v>
11841</v>
      </c>
    </row>
    <row r="64" spans="2:8" ht="15" customHeight="1" x14ac:dyDescent="0.2"/>
    <row r="65" ht="0" hidden="1" customHeight="1" x14ac:dyDescent="0.2"/>
    <row r="66" ht="0" hidden="1" customHeight="1" x14ac:dyDescent="0.2"/>
  </sheetData>
  <sheetProtection algorithmName="SHA-512" hashValue="c6oXpxT8oGtEH1cqVJvw0MNRVC29LhpvSZvS66ZvK9JJrlxnWCuchnWEQESEIfcHSHsDvrLzeLgTSZBf2JEa1g==" saltValue="53hwm8/uw5+K1VS5VCnA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
602</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
602</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
601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
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7" t="s">
        <v>
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
596</v>
      </c>
    </row>
    <row r="50" spans="1:109" ht="13.2" x14ac:dyDescent="0.2">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
550</v>
      </c>
      <c r="BQ50" s="1308"/>
      <c r="BR50" s="1308"/>
      <c r="BS50" s="1308"/>
      <c r="BT50" s="1308"/>
      <c r="BU50" s="1308"/>
      <c r="BV50" s="1308"/>
      <c r="BW50" s="1308"/>
      <c r="BX50" s="1308" t="s">
        <v>
551</v>
      </c>
      <c r="BY50" s="1308"/>
      <c r="BZ50" s="1308"/>
      <c r="CA50" s="1308"/>
      <c r="CB50" s="1308"/>
      <c r="CC50" s="1308"/>
      <c r="CD50" s="1308"/>
      <c r="CE50" s="1308"/>
      <c r="CF50" s="1308" t="s">
        <v>
552</v>
      </c>
      <c r="CG50" s="1308"/>
      <c r="CH50" s="1308"/>
      <c r="CI50" s="1308"/>
      <c r="CJ50" s="1308"/>
      <c r="CK50" s="1308"/>
      <c r="CL50" s="1308"/>
      <c r="CM50" s="1308"/>
      <c r="CN50" s="1308" t="s">
        <v>
553</v>
      </c>
      <c r="CO50" s="1308"/>
      <c r="CP50" s="1308"/>
      <c r="CQ50" s="1308"/>
      <c r="CR50" s="1308"/>
      <c r="CS50" s="1308"/>
      <c r="CT50" s="1308"/>
      <c r="CU50" s="1308"/>
      <c r="CV50" s="1308" t="s">
        <v>
554</v>
      </c>
      <c r="CW50" s="1308"/>
      <c r="CX50" s="1308"/>
      <c r="CY50" s="1308"/>
      <c r="CZ50" s="1308"/>
      <c r="DA50" s="1308"/>
      <c r="DB50" s="1308"/>
      <c r="DC50" s="1308"/>
    </row>
    <row r="51" spans="1:109" ht="13.5" customHeight="1" x14ac:dyDescent="0.2">
      <c r="B51" s="386"/>
      <c r="G51" s="1316"/>
      <c r="H51" s="1316"/>
      <c r="I51" s="1326"/>
      <c r="J51" s="1326"/>
      <c r="K51" s="1310"/>
      <c r="L51" s="1310"/>
      <c r="M51" s="1310"/>
      <c r="N51" s="1310"/>
      <c r="AM51" s="393"/>
      <c r="AN51" s="1309" t="s">
        <v>
595</v>
      </c>
      <c r="AO51" s="1309"/>
      <c r="AP51" s="1309"/>
      <c r="AQ51" s="1309"/>
      <c r="AR51" s="1309"/>
      <c r="AS51" s="1309"/>
      <c r="AT51" s="1309"/>
      <c r="AU51" s="1309"/>
      <c r="AV51" s="1309"/>
      <c r="AW51" s="1309"/>
      <c r="AX51" s="1309"/>
      <c r="AY51" s="1309"/>
      <c r="AZ51" s="1309"/>
      <c r="BA51" s="1309"/>
      <c r="BB51" s="1309" t="s">
        <v>
593</v>
      </c>
      <c r="BC51" s="1309"/>
      <c r="BD51" s="1309"/>
      <c r="BE51" s="1309"/>
      <c r="BF51" s="1309"/>
      <c r="BG51" s="1309"/>
      <c r="BH51" s="1309"/>
      <c r="BI51" s="1309"/>
      <c r="BJ51" s="1309"/>
      <c r="BK51" s="1309"/>
      <c r="BL51" s="1309"/>
      <c r="BM51" s="1309"/>
      <c r="BN51" s="1309"/>
      <c r="BO51" s="1309"/>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86"/>
      <c r="G52" s="1316"/>
      <c r="H52" s="1316"/>
      <c r="I52" s="1326"/>
      <c r="J52" s="1326"/>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
600</v>
      </c>
      <c r="BC53" s="1309"/>
      <c r="BD53" s="1309"/>
      <c r="BE53" s="1309"/>
      <c r="BF53" s="1309"/>
      <c r="BG53" s="1309"/>
      <c r="BH53" s="1309"/>
      <c r="BI53" s="1309"/>
      <c r="BJ53" s="1309"/>
      <c r="BK53" s="1309"/>
      <c r="BL53" s="1309"/>
      <c r="BM53" s="1309"/>
      <c r="BN53" s="1309"/>
      <c r="BO53" s="1309"/>
      <c r="BP53" s="1327"/>
      <c r="BQ53" s="1307"/>
      <c r="BR53" s="1307"/>
      <c r="BS53" s="1307"/>
      <c r="BT53" s="1307"/>
      <c r="BU53" s="1307"/>
      <c r="BV53" s="1307"/>
      <c r="BW53" s="1307"/>
      <c r="BX53" s="1307">
        <v>
60.6</v>
      </c>
      <c r="BY53" s="1307"/>
      <c r="BZ53" s="1307"/>
      <c r="CA53" s="1307"/>
      <c r="CB53" s="1307"/>
      <c r="CC53" s="1307"/>
      <c r="CD53" s="1307"/>
      <c r="CE53" s="1307"/>
      <c r="CF53" s="1307">
        <v>
62</v>
      </c>
      <c r="CG53" s="1307"/>
      <c r="CH53" s="1307"/>
      <c r="CI53" s="1307"/>
      <c r="CJ53" s="1307"/>
      <c r="CK53" s="1307"/>
      <c r="CL53" s="1307"/>
      <c r="CM53" s="1307"/>
      <c r="CN53" s="1307">
        <v>
61.2</v>
      </c>
      <c r="CO53" s="1307"/>
      <c r="CP53" s="1307"/>
      <c r="CQ53" s="1307"/>
      <c r="CR53" s="1307"/>
      <c r="CS53" s="1307"/>
      <c r="CT53" s="1307"/>
      <c r="CU53" s="1307"/>
      <c r="CV53" s="1307">
        <v>
61.8</v>
      </c>
      <c r="CW53" s="1307"/>
      <c r="CX53" s="1307"/>
      <c r="CY53" s="1307"/>
      <c r="CZ53" s="1307"/>
      <c r="DA53" s="1307"/>
      <c r="DB53" s="1307"/>
      <c r="DC53" s="1307"/>
    </row>
    <row r="54" spans="1:109" ht="13.2" x14ac:dyDescent="0.2">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1"/>
      <c r="B55" s="386"/>
      <c r="G55" s="1305"/>
      <c r="H55" s="1305"/>
      <c r="I55" s="1305"/>
      <c r="J55" s="1305"/>
      <c r="K55" s="1310"/>
      <c r="L55" s="1310"/>
      <c r="M55" s="1310"/>
      <c r="N55" s="1310"/>
      <c r="AN55" s="1308" t="s">
        <v>
594</v>
      </c>
      <c r="AO55" s="1308"/>
      <c r="AP55" s="1308"/>
      <c r="AQ55" s="1308"/>
      <c r="AR55" s="1308"/>
      <c r="AS55" s="1308"/>
      <c r="AT55" s="1308"/>
      <c r="AU55" s="1308"/>
      <c r="AV55" s="1308"/>
      <c r="AW55" s="1308"/>
      <c r="AX55" s="1308"/>
      <c r="AY55" s="1308"/>
      <c r="AZ55" s="1308"/>
      <c r="BA55" s="1308"/>
      <c r="BB55" s="1309" t="s">
        <v>
593</v>
      </c>
      <c r="BC55" s="1309"/>
      <c r="BD55" s="1309"/>
      <c r="BE55" s="1309"/>
      <c r="BF55" s="1309"/>
      <c r="BG55" s="1309"/>
      <c r="BH55" s="1309"/>
      <c r="BI55" s="1309"/>
      <c r="BJ55" s="1309"/>
      <c r="BK55" s="1309"/>
      <c r="BL55" s="1309"/>
      <c r="BM55" s="1309"/>
      <c r="BN55" s="1309"/>
      <c r="BO55" s="1309"/>
      <c r="BP55" s="1327"/>
      <c r="BQ55" s="1307"/>
      <c r="BR55" s="1307"/>
      <c r="BS55" s="1307"/>
      <c r="BT55" s="1307"/>
      <c r="BU55" s="1307"/>
      <c r="BV55" s="1307"/>
      <c r="BW55" s="1307"/>
      <c r="BX55" s="1307">
        <v>
34.9</v>
      </c>
      <c r="BY55" s="1307"/>
      <c r="BZ55" s="1307"/>
      <c r="CA55" s="1307"/>
      <c r="CB55" s="1307"/>
      <c r="CC55" s="1307"/>
      <c r="CD55" s="1307"/>
      <c r="CE55" s="1307"/>
      <c r="CF55" s="1307">
        <v>
15</v>
      </c>
      <c r="CG55" s="1307"/>
      <c r="CH55" s="1307"/>
      <c r="CI55" s="1307"/>
      <c r="CJ55" s="1307"/>
      <c r="CK55" s="1307"/>
      <c r="CL55" s="1307"/>
      <c r="CM55" s="1307"/>
      <c r="CN55" s="1307">
        <v>
12.2</v>
      </c>
      <c r="CO55" s="1307"/>
      <c r="CP55" s="1307"/>
      <c r="CQ55" s="1307"/>
      <c r="CR55" s="1307"/>
      <c r="CS55" s="1307"/>
      <c r="CT55" s="1307"/>
      <c r="CU55" s="1307"/>
      <c r="CV55" s="1307">
        <v>
5</v>
      </c>
      <c r="CW55" s="1307"/>
      <c r="CX55" s="1307"/>
      <c r="CY55" s="1307"/>
      <c r="CZ55" s="1307"/>
      <c r="DA55" s="1307"/>
      <c r="DB55" s="1307"/>
      <c r="DC55" s="1307"/>
    </row>
    <row r="56" spans="1:109" ht="13.2" x14ac:dyDescent="0.2">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2" x14ac:dyDescent="0.2">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
600</v>
      </c>
      <c r="BC57" s="1309"/>
      <c r="BD57" s="1309"/>
      <c r="BE57" s="1309"/>
      <c r="BF57" s="1309"/>
      <c r="BG57" s="1309"/>
      <c r="BH57" s="1309"/>
      <c r="BI57" s="1309"/>
      <c r="BJ57" s="1309"/>
      <c r="BK57" s="1309"/>
      <c r="BL57" s="1309"/>
      <c r="BM57" s="1309"/>
      <c r="BN57" s="1309"/>
      <c r="BO57" s="1309"/>
      <c r="BP57" s="1327"/>
      <c r="BQ57" s="1307"/>
      <c r="BR57" s="1307"/>
      <c r="BS57" s="1307"/>
      <c r="BT57" s="1307"/>
      <c r="BU57" s="1307"/>
      <c r="BV57" s="1307"/>
      <c r="BW57" s="1307"/>
      <c r="BX57" s="1307">
        <v>
60.2</v>
      </c>
      <c r="BY57" s="1307"/>
      <c r="BZ57" s="1307"/>
      <c r="CA57" s="1307"/>
      <c r="CB57" s="1307"/>
      <c r="CC57" s="1307"/>
      <c r="CD57" s="1307"/>
      <c r="CE57" s="1307"/>
      <c r="CF57" s="1307">
        <v>
60.1</v>
      </c>
      <c r="CG57" s="1307"/>
      <c r="CH57" s="1307"/>
      <c r="CI57" s="1307"/>
      <c r="CJ57" s="1307"/>
      <c r="CK57" s="1307"/>
      <c r="CL57" s="1307"/>
      <c r="CM57" s="1307"/>
      <c r="CN57" s="1307">
        <v>
61.2</v>
      </c>
      <c r="CO57" s="1307"/>
      <c r="CP57" s="1307"/>
      <c r="CQ57" s="1307"/>
      <c r="CR57" s="1307"/>
      <c r="CS57" s="1307"/>
      <c r="CT57" s="1307"/>
      <c r="CU57" s="1307"/>
      <c r="CV57" s="1307">
        <v>
61.7</v>
      </c>
      <c r="CW57" s="1307"/>
      <c r="CX57" s="1307"/>
      <c r="CY57" s="1307"/>
      <c r="CZ57" s="1307"/>
      <c r="DA57" s="1307"/>
      <c r="DB57" s="1307"/>
      <c r="DC57" s="1307"/>
      <c r="DD57" s="412"/>
      <c r="DE57" s="407"/>
    </row>
    <row r="58" spans="1:109" s="401" customFormat="1" ht="13.2" x14ac:dyDescent="0.2">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
599</v>
      </c>
    </row>
    <row r="64" spans="1:109" ht="13.2" x14ac:dyDescent="0.2">
      <c r="B64" s="386"/>
      <c r="G64" s="402"/>
      <c r="I64" s="404"/>
      <c r="J64" s="404"/>
      <c r="K64" s="404"/>
      <c r="L64" s="404"/>
      <c r="M64" s="404"/>
      <c r="N64" s="403"/>
      <c r="AM64" s="402"/>
      <c r="AN64" s="402" t="s">
        <v>
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7" t="s">
        <v>
597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
596</v>
      </c>
    </row>
    <row r="72" spans="2:107" ht="13.2" x14ac:dyDescent="0.2">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
550</v>
      </c>
      <c r="BQ72" s="1308"/>
      <c r="BR72" s="1308"/>
      <c r="BS72" s="1308"/>
      <c r="BT72" s="1308"/>
      <c r="BU72" s="1308"/>
      <c r="BV72" s="1308"/>
      <c r="BW72" s="1308"/>
      <c r="BX72" s="1308" t="s">
        <v>
551</v>
      </c>
      <c r="BY72" s="1308"/>
      <c r="BZ72" s="1308"/>
      <c r="CA72" s="1308"/>
      <c r="CB72" s="1308"/>
      <c r="CC72" s="1308"/>
      <c r="CD72" s="1308"/>
      <c r="CE72" s="1308"/>
      <c r="CF72" s="1308" t="s">
        <v>
552</v>
      </c>
      <c r="CG72" s="1308"/>
      <c r="CH72" s="1308"/>
      <c r="CI72" s="1308"/>
      <c r="CJ72" s="1308"/>
      <c r="CK72" s="1308"/>
      <c r="CL72" s="1308"/>
      <c r="CM72" s="1308"/>
      <c r="CN72" s="1308" t="s">
        <v>
553</v>
      </c>
      <c r="CO72" s="1308"/>
      <c r="CP72" s="1308"/>
      <c r="CQ72" s="1308"/>
      <c r="CR72" s="1308"/>
      <c r="CS72" s="1308"/>
      <c r="CT72" s="1308"/>
      <c r="CU72" s="1308"/>
      <c r="CV72" s="1308" t="s">
        <v>
554</v>
      </c>
      <c r="CW72" s="1308"/>
      <c r="CX72" s="1308"/>
      <c r="CY72" s="1308"/>
      <c r="CZ72" s="1308"/>
      <c r="DA72" s="1308"/>
      <c r="DB72" s="1308"/>
      <c r="DC72" s="1308"/>
    </row>
    <row r="73" spans="2:107" ht="13.2" x14ac:dyDescent="0.2">
      <c r="B73" s="386"/>
      <c r="G73" s="1316"/>
      <c r="H73" s="1316"/>
      <c r="I73" s="1316"/>
      <c r="J73" s="1316"/>
      <c r="K73" s="1306"/>
      <c r="L73" s="1306"/>
      <c r="M73" s="1306"/>
      <c r="N73" s="1306"/>
      <c r="AM73" s="393"/>
      <c r="AN73" s="1309" t="s">
        <v>
595</v>
      </c>
      <c r="AO73" s="1309"/>
      <c r="AP73" s="1309"/>
      <c r="AQ73" s="1309"/>
      <c r="AR73" s="1309"/>
      <c r="AS73" s="1309"/>
      <c r="AT73" s="1309"/>
      <c r="AU73" s="1309"/>
      <c r="AV73" s="1309"/>
      <c r="AW73" s="1309"/>
      <c r="AX73" s="1309"/>
      <c r="AY73" s="1309"/>
      <c r="AZ73" s="1309"/>
      <c r="BA73" s="1309"/>
      <c r="BB73" s="1309" t="s">
        <v>
593</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
592</v>
      </c>
      <c r="BC75" s="1309"/>
      <c r="BD75" s="1309"/>
      <c r="BE75" s="1309"/>
      <c r="BF75" s="1309"/>
      <c r="BG75" s="1309"/>
      <c r="BH75" s="1309"/>
      <c r="BI75" s="1309"/>
      <c r="BJ75" s="1309"/>
      <c r="BK75" s="1309"/>
      <c r="BL75" s="1309"/>
      <c r="BM75" s="1309"/>
      <c r="BN75" s="1309"/>
      <c r="BO75" s="1309"/>
      <c r="BP75" s="1307">
        <v>
1</v>
      </c>
      <c r="BQ75" s="1307"/>
      <c r="BR75" s="1307"/>
      <c r="BS75" s="1307"/>
      <c r="BT75" s="1307"/>
      <c r="BU75" s="1307"/>
      <c r="BV75" s="1307"/>
      <c r="BW75" s="1307"/>
      <c r="BX75" s="1307">
        <v>
-0.8</v>
      </c>
      <c r="BY75" s="1307"/>
      <c r="BZ75" s="1307"/>
      <c r="CA75" s="1307"/>
      <c r="CB75" s="1307"/>
      <c r="CC75" s="1307"/>
      <c r="CD75" s="1307"/>
      <c r="CE75" s="1307"/>
      <c r="CF75" s="1307">
        <v>
-1.4</v>
      </c>
      <c r="CG75" s="1307"/>
      <c r="CH75" s="1307"/>
      <c r="CI75" s="1307"/>
      <c r="CJ75" s="1307"/>
      <c r="CK75" s="1307"/>
      <c r="CL75" s="1307"/>
      <c r="CM75" s="1307"/>
      <c r="CN75" s="1307">
        <v>
-0.6</v>
      </c>
      <c r="CO75" s="1307"/>
      <c r="CP75" s="1307"/>
      <c r="CQ75" s="1307"/>
      <c r="CR75" s="1307"/>
      <c r="CS75" s="1307"/>
      <c r="CT75" s="1307"/>
      <c r="CU75" s="1307"/>
      <c r="CV75" s="1307">
        <v>
-1</v>
      </c>
      <c r="CW75" s="1307"/>
      <c r="CX75" s="1307"/>
      <c r="CY75" s="1307"/>
      <c r="CZ75" s="1307"/>
      <c r="DA75" s="1307"/>
      <c r="DB75" s="1307"/>
      <c r="DC75" s="1307"/>
    </row>
    <row r="76" spans="2:107" ht="13.2" x14ac:dyDescent="0.2">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86"/>
      <c r="G77" s="1305"/>
      <c r="H77" s="1305"/>
      <c r="I77" s="1305"/>
      <c r="J77" s="1305"/>
      <c r="K77" s="1306"/>
      <c r="L77" s="1306"/>
      <c r="M77" s="1306"/>
      <c r="N77" s="1306"/>
      <c r="AN77" s="1308" t="s">
        <v>
594</v>
      </c>
      <c r="AO77" s="1308"/>
      <c r="AP77" s="1308"/>
      <c r="AQ77" s="1308"/>
      <c r="AR77" s="1308"/>
      <c r="AS77" s="1308"/>
      <c r="AT77" s="1308"/>
      <c r="AU77" s="1308"/>
      <c r="AV77" s="1308"/>
      <c r="AW77" s="1308"/>
      <c r="AX77" s="1308"/>
      <c r="AY77" s="1308"/>
      <c r="AZ77" s="1308"/>
      <c r="BA77" s="1308"/>
      <c r="BB77" s="1309" t="s">
        <v>
593</v>
      </c>
      <c r="BC77" s="1309"/>
      <c r="BD77" s="1309"/>
      <c r="BE77" s="1309"/>
      <c r="BF77" s="1309"/>
      <c r="BG77" s="1309"/>
      <c r="BH77" s="1309"/>
      <c r="BI77" s="1309"/>
      <c r="BJ77" s="1309"/>
      <c r="BK77" s="1309"/>
      <c r="BL77" s="1309"/>
      <c r="BM77" s="1309"/>
      <c r="BN77" s="1309"/>
      <c r="BO77" s="1309"/>
      <c r="BP77" s="1307">
        <v>
33.799999999999997</v>
      </c>
      <c r="BQ77" s="1307"/>
      <c r="BR77" s="1307"/>
      <c r="BS77" s="1307"/>
      <c r="BT77" s="1307"/>
      <c r="BU77" s="1307"/>
      <c r="BV77" s="1307"/>
      <c r="BW77" s="1307"/>
      <c r="BX77" s="1307">
        <v>
34.9</v>
      </c>
      <c r="BY77" s="1307"/>
      <c r="BZ77" s="1307"/>
      <c r="CA77" s="1307"/>
      <c r="CB77" s="1307"/>
      <c r="CC77" s="1307"/>
      <c r="CD77" s="1307"/>
      <c r="CE77" s="1307"/>
      <c r="CF77" s="1307">
        <v>
15</v>
      </c>
      <c r="CG77" s="1307"/>
      <c r="CH77" s="1307"/>
      <c r="CI77" s="1307"/>
      <c r="CJ77" s="1307"/>
      <c r="CK77" s="1307"/>
      <c r="CL77" s="1307"/>
      <c r="CM77" s="1307"/>
      <c r="CN77" s="1307">
        <v>
12.2</v>
      </c>
      <c r="CO77" s="1307"/>
      <c r="CP77" s="1307"/>
      <c r="CQ77" s="1307"/>
      <c r="CR77" s="1307"/>
      <c r="CS77" s="1307"/>
      <c r="CT77" s="1307"/>
      <c r="CU77" s="1307"/>
      <c r="CV77" s="1307">
        <v>
5</v>
      </c>
      <c r="CW77" s="1307"/>
      <c r="CX77" s="1307"/>
      <c r="CY77" s="1307"/>
      <c r="CZ77" s="1307"/>
      <c r="DA77" s="1307"/>
      <c r="DB77" s="1307"/>
      <c r="DC77" s="1307"/>
    </row>
    <row r="78" spans="2:107" ht="13.2" x14ac:dyDescent="0.2">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
592</v>
      </c>
      <c r="BC79" s="1309"/>
      <c r="BD79" s="1309"/>
      <c r="BE79" s="1309"/>
      <c r="BF79" s="1309"/>
      <c r="BG79" s="1309"/>
      <c r="BH79" s="1309"/>
      <c r="BI79" s="1309"/>
      <c r="BJ79" s="1309"/>
      <c r="BK79" s="1309"/>
      <c r="BL79" s="1309"/>
      <c r="BM79" s="1309"/>
      <c r="BN79" s="1309"/>
      <c r="BO79" s="1309"/>
      <c r="BP79" s="1307">
        <v>
7.1</v>
      </c>
      <c r="BQ79" s="1307"/>
      <c r="BR79" s="1307"/>
      <c r="BS79" s="1307"/>
      <c r="BT79" s="1307"/>
      <c r="BU79" s="1307"/>
      <c r="BV79" s="1307"/>
      <c r="BW79" s="1307"/>
      <c r="BX79" s="1307">
        <v>
7.2</v>
      </c>
      <c r="BY79" s="1307"/>
      <c r="BZ79" s="1307"/>
      <c r="CA79" s="1307"/>
      <c r="CB79" s="1307"/>
      <c r="CC79" s="1307"/>
      <c r="CD79" s="1307"/>
      <c r="CE79" s="1307"/>
      <c r="CF79" s="1307">
        <v>
5</v>
      </c>
      <c r="CG79" s="1307"/>
      <c r="CH79" s="1307"/>
      <c r="CI79" s="1307"/>
      <c r="CJ79" s="1307"/>
      <c r="CK79" s="1307"/>
      <c r="CL79" s="1307"/>
      <c r="CM79" s="1307"/>
      <c r="CN79" s="1307">
        <v>
4.8</v>
      </c>
      <c r="CO79" s="1307"/>
      <c r="CP79" s="1307"/>
      <c r="CQ79" s="1307"/>
      <c r="CR79" s="1307"/>
      <c r="CS79" s="1307"/>
      <c r="CT79" s="1307"/>
      <c r="CU79" s="1307"/>
      <c r="CV79" s="1307">
        <v>
4.5</v>
      </c>
      <c r="CW79" s="1307"/>
      <c r="CX79" s="1307"/>
      <c r="CY79" s="1307"/>
      <c r="CZ79" s="1307"/>
      <c r="DA79" s="1307"/>
      <c r="DB79" s="1307"/>
      <c r="DC79" s="1307"/>
    </row>
    <row r="80" spans="2:107" ht="13.2" x14ac:dyDescent="0.2">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EaWt0PQArQCIMemnx84HV52bOdH4fBdjjU9n2Bzcmx5922/YkrNZnqL5fuU+QHtIkeWFn6V5Tq5TqXcPJppow==" saltValue="wboT4HX8CsfE+XQkuInF8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0KBfoWSqecHD2TImKr3lrbMTsYbDndi4hqHj3ke8Vcvc4pVTFlFmepGU+XARpupu5y2Y4V4PdbpIie0OvZ3ag==" saltValue="OH6YkPvyAxTjUV63U6BWw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jBCRFJiX73pQs7e6B9kjSyzMoNRQCApC7JMAouuFiL29I8H7RknP4l84ov8EZMwnTNWvi6dBtrwgGPqrxC2bg==" saltValue="mpLthr5G2WvIb/WTawiWQ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50</v>
      </c>
      <c r="E2" s="154"/>
      <c r="F2" s="155" t="s">
        <v>
547</v>
      </c>
      <c r="G2" s="156"/>
      <c r="H2" s="157"/>
    </row>
    <row r="3" spans="1:8" x14ac:dyDescent="0.2">
      <c r="A3" s="153" t="s">
        <v>
540</v>
      </c>
      <c r="B3" s="158"/>
      <c r="C3" s="159"/>
      <c r="D3" s="160">
        <v>
24393</v>
      </c>
      <c r="E3" s="161"/>
      <c r="F3" s="162">
        <v>
53605</v>
      </c>
      <c r="G3" s="163"/>
      <c r="H3" s="164"/>
    </row>
    <row r="4" spans="1:8" x14ac:dyDescent="0.2">
      <c r="A4" s="165"/>
      <c r="B4" s="166"/>
      <c r="C4" s="167"/>
      <c r="D4" s="168">
        <v>
16201</v>
      </c>
      <c r="E4" s="169"/>
      <c r="F4" s="170">
        <v>
28343</v>
      </c>
      <c r="G4" s="171"/>
      <c r="H4" s="172"/>
    </row>
    <row r="5" spans="1:8" x14ac:dyDescent="0.2">
      <c r="A5" s="153" t="s">
        <v>
542</v>
      </c>
      <c r="B5" s="158"/>
      <c r="C5" s="159"/>
      <c r="D5" s="160">
        <v>
29495</v>
      </c>
      <c r="E5" s="161"/>
      <c r="F5" s="162">
        <v>
58051</v>
      </c>
      <c r="G5" s="163"/>
      <c r="H5" s="164"/>
    </row>
    <row r="6" spans="1:8" x14ac:dyDescent="0.2">
      <c r="A6" s="165"/>
      <c r="B6" s="166"/>
      <c r="C6" s="167"/>
      <c r="D6" s="168">
        <v>
16761</v>
      </c>
      <c r="E6" s="169"/>
      <c r="F6" s="170">
        <v>
32143</v>
      </c>
      <c r="G6" s="171"/>
      <c r="H6" s="172"/>
    </row>
    <row r="7" spans="1:8" x14ac:dyDescent="0.2">
      <c r="A7" s="153" t="s">
        <v>
543</v>
      </c>
      <c r="B7" s="158"/>
      <c r="C7" s="159"/>
      <c r="D7" s="160">
        <v>
41581</v>
      </c>
      <c r="E7" s="161"/>
      <c r="F7" s="162">
        <v>
40879</v>
      </c>
      <c r="G7" s="163"/>
      <c r="H7" s="164"/>
    </row>
    <row r="8" spans="1:8" x14ac:dyDescent="0.2">
      <c r="A8" s="165"/>
      <c r="B8" s="166"/>
      <c r="C8" s="167"/>
      <c r="D8" s="168">
        <v>
13432</v>
      </c>
      <c r="E8" s="169"/>
      <c r="F8" s="170">
        <v>
24087</v>
      </c>
      <c r="G8" s="171"/>
      <c r="H8" s="172"/>
    </row>
    <row r="9" spans="1:8" x14ac:dyDescent="0.2">
      <c r="A9" s="153" t="s">
        <v>
544</v>
      </c>
      <c r="B9" s="158"/>
      <c r="C9" s="159"/>
      <c r="D9" s="160">
        <v>
71114</v>
      </c>
      <c r="E9" s="161"/>
      <c r="F9" s="162">
        <v>
42651</v>
      </c>
      <c r="G9" s="163"/>
      <c r="H9" s="164"/>
    </row>
    <row r="10" spans="1:8" x14ac:dyDescent="0.2">
      <c r="A10" s="165"/>
      <c r="B10" s="166"/>
      <c r="C10" s="167"/>
      <c r="D10" s="168">
        <v>
22137</v>
      </c>
      <c r="E10" s="169"/>
      <c r="F10" s="170">
        <v>
22675</v>
      </c>
      <c r="G10" s="171"/>
      <c r="H10" s="172"/>
    </row>
    <row r="11" spans="1:8" x14ac:dyDescent="0.2">
      <c r="A11" s="153" t="s">
        <v>
545</v>
      </c>
      <c r="B11" s="158"/>
      <c r="C11" s="159"/>
      <c r="D11" s="160">
        <v>
32303</v>
      </c>
      <c r="E11" s="161"/>
      <c r="F11" s="162">
        <v>
43226</v>
      </c>
      <c r="G11" s="163"/>
      <c r="H11" s="164"/>
    </row>
    <row r="12" spans="1:8" x14ac:dyDescent="0.2">
      <c r="A12" s="165"/>
      <c r="B12" s="166"/>
      <c r="C12" s="173"/>
      <c r="D12" s="168">
        <v>
21404</v>
      </c>
      <c r="E12" s="169"/>
      <c r="F12" s="170">
        <v>
22622</v>
      </c>
      <c r="G12" s="171"/>
      <c r="H12" s="172"/>
    </row>
    <row r="13" spans="1:8" x14ac:dyDescent="0.2">
      <c r="A13" s="153"/>
      <c r="B13" s="158"/>
      <c r="C13" s="174"/>
      <c r="D13" s="175">
        <v>
39777</v>
      </c>
      <c r="E13" s="176"/>
      <c r="F13" s="177">
        <v>
47682</v>
      </c>
      <c r="G13" s="178"/>
      <c r="H13" s="164"/>
    </row>
    <row r="14" spans="1:8" x14ac:dyDescent="0.2">
      <c r="A14" s="165"/>
      <c r="B14" s="166"/>
      <c r="C14" s="167"/>
      <c r="D14" s="168">
        <v>
17987</v>
      </c>
      <c r="E14" s="169"/>
      <c r="F14" s="170">
        <v>
25974</v>
      </c>
      <c r="G14" s="171"/>
      <c r="H14" s="172"/>
    </row>
    <row r="17" spans="1:11" x14ac:dyDescent="0.2">
      <c r="A17" s="149" t="s">
        <v>
51</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52</v>
      </c>
      <c r="B19" s="179">
        <f>
ROUND(VALUE(SUBSTITUTE(実質収支比率等に係る経年分析!F$48,"▲","-")),2)</f>
        <v>
5.17</v>
      </c>
      <c r="C19" s="179">
        <f>
ROUND(VALUE(SUBSTITUTE(実質収支比率等に係る経年分析!G$48,"▲","-")),2)</f>
        <v>
7.66</v>
      </c>
      <c r="D19" s="179">
        <f>
ROUND(VALUE(SUBSTITUTE(実質収支比率等に係る経年分析!H$48,"▲","-")),2)</f>
        <v>
3.62</v>
      </c>
      <c r="E19" s="179">
        <f>
ROUND(VALUE(SUBSTITUTE(実質収支比率等に係る経年分析!I$48,"▲","-")),2)</f>
        <v>
5.71</v>
      </c>
      <c r="F19" s="179">
        <f>
ROUND(VALUE(SUBSTITUTE(実質収支比率等に係る経年分析!J$48,"▲","-")),2)</f>
        <v>
5.22</v>
      </c>
    </row>
    <row r="20" spans="1:11" x14ac:dyDescent="0.2">
      <c r="A20" s="179" t="s">
        <v>
53</v>
      </c>
      <c r="B20" s="179">
        <f>
ROUND(VALUE(SUBSTITUTE(実質収支比率等に係る経年分析!F$47,"▲","-")),2)</f>
        <v>
10.93</v>
      </c>
      <c r="C20" s="179">
        <f>
ROUND(VALUE(SUBSTITUTE(実質収支比率等に係る経年分析!G$47,"▲","-")),2)</f>
        <v>
11.67</v>
      </c>
      <c r="D20" s="179">
        <f>
ROUND(VALUE(SUBSTITUTE(実質収支比率等に係る経年分析!H$47,"▲","-")),2)</f>
        <v>
6.68</v>
      </c>
      <c r="E20" s="179">
        <f>
ROUND(VALUE(SUBSTITUTE(実質収支比率等に係る経年分析!I$47,"▲","-")),2)</f>
        <v>
22.47</v>
      </c>
      <c r="F20" s="179">
        <f>
ROUND(VALUE(SUBSTITUTE(実質収支比率等に係る経年分析!J$47,"▲","-")),2)</f>
        <v>
20.97</v>
      </c>
    </row>
    <row r="21" spans="1:11" x14ac:dyDescent="0.2">
      <c r="A21" s="179" t="s">
        <v>
54</v>
      </c>
      <c r="B21" s="179">
        <f>
IF(ISNUMBER(VALUE(SUBSTITUTE(実質収支比率等に係る経年分析!F$49,"▲","-"))),ROUND(VALUE(SUBSTITUTE(実質収支比率等に係る経年分析!F$49,"▲","-")),2),NA())</f>
        <v>
2.63</v>
      </c>
      <c r="C21" s="179">
        <f>
IF(ISNUMBER(VALUE(SUBSTITUTE(実質収支比率等に係る経年分析!G$49,"▲","-"))),ROUND(VALUE(SUBSTITUTE(実質収支比率等に係る経年分析!G$49,"▲","-")),2),NA())</f>
        <v>
3.53</v>
      </c>
      <c r="D21" s="179">
        <f>
IF(ISNUMBER(VALUE(SUBSTITUTE(実質収支比率等に係る経年分析!H$49,"▲","-"))),ROUND(VALUE(SUBSTITUTE(実質収支比率等に係る経年分析!H$49,"▲","-")),2),NA())</f>
        <v>
-8.68</v>
      </c>
      <c r="E21" s="179">
        <f>
IF(ISNUMBER(VALUE(SUBSTITUTE(実質収支比率等に係る経年分析!I$49,"▲","-"))),ROUND(VALUE(SUBSTITUTE(実質収支比率等に係る経年分析!I$49,"▲","-")),2),NA())</f>
        <v>
17.86</v>
      </c>
      <c r="F21" s="179">
        <f>
IF(ISNUMBER(VALUE(SUBSTITUTE(実質収支比率等に係る経年分析!J$49,"▲","-"))),ROUND(VALUE(SUBSTITUTE(実質収支比率等に係る経年分析!J$49,"▲","-")),2),NA())</f>
        <v>
-2.2000000000000002</v>
      </c>
    </row>
    <row r="24" spans="1:11" x14ac:dyDescent="0.2">
      <c r="A24" s="149" t="s">
        <v>
55</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56</v>
      </c>
      <c r="C26" s="180" t="s">
        <v>
57</v>
      </c>
      <c r="D26" s="180" t="s">
        <v>
56</v>
      </c>
      <c r="E26" s="180" t="s">
        <v>
57</v>
      </c>
      <c r="F26" s="180" t="s">
        <v>
56</v>
      </c>
      <c r="G26" s="180" t="s">
        <v>
57</v>
      </c>
      <c r="H26" s="180" t="s">
        <v>
56</v>
      </c>
      <c r="I26" s="180" t="s">
        <v>
57</v>
      </c>
      <c r="J26" s="180" t="s">
        <v>
56</v>
      </c>
      <c r="K26" s="180" t="s">
        <v>
57</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v>
      </c>
      <c r="H27" s="180" t="e">
        <f>
IF(ROUND(VALUE(SUBSTITUTE(連結実質赤字比率に係る赤字・黒字の構成分析!I$43,"▲", "-")), 2) &lt; 0, ABS(ROUND(VALUE(SUBSTITUTE(連結実質赤字比率に係る赤字・黒字の構成分析!I$43,"▲", "-")), 2)), NA())</f>
        <v>
#N/A</v>
      </c>
      <c r="I27" s="180">
        <f>
IF(ROUND(VALUE(SUBSTITUTE(連結実質赤字比率に係る赤字・黒字の構成分析!I$43,"▲", "-")), 2) &gt;= 0, ABS(ROUND(VALUE(SUBSTITUTE(連結実質赤字比率に係る赤字・黒字の構成分析!I$43,"▲", "-")), 2)), NA())</f>
        <v>
0</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国分寺都市計画事業国分寺駅北口地区第一種市街地再開発事業特別会計</v>
      </c>
      <c r="B29" s="180" t="e">
        <f>
IF(ROUND(VALUE(SUBSTITUTE(連結実質赤字比率に係る赤字・黒字の構成分析!F$41,"▲", "-")), 2) &lt; 0, ABS(ROUND(VALUE(SUBSTITUTE(連結実質赤字比率に係る赤字・黒字の構成分析!F$41,"▲", "-")), 2)), NA())</f>
        <v>
#N/A</v>
      </c>
      <c r="C29" s="180">
        <f>
IF(ROUND(VALUE(SUBSTITUTE(連結実質赤字比率に係る赤字・黒字の構成分析!F$41,"▲", "-")), 2) &gt;= 0, ABS(ROUND(VALUE(SUBSTITUTE(連結実質赤字比率に係る赤字・黒字の構成分析!F$41,"▲", "-")), 2)), NA())</f>
        <v>
53.28</v>
      </c>
      <c r="D29" s="180" t="e">
        <f>
IF(ROUND(VALUE(SUBSTITUTE(連結実質赤字比率に係る赤字・黒字の構成分析!G$41,"▲", "-")), 2) &lt; 0, ABS(ROUND(VALUE(SUBSTITUTE(連結実質赤字比率に係る赤字・黒字の構成分析!G$41,"▲", "-")), 2)), NA())</f>
        <v>
#N/A</v>
      </c>
      <c r="E29" s="180">
        <f>
IF(ROUND(VALUE(SUBSTITUTE(連結実質赤字比率に係る赤字・黒字の構成分析!G$41,"▲", "-")), 2) &gt;= 0, ABS(ROUND(VALUE(SUBSTITUTE(連結実質赤字比率に係る赤字・黒字の構成分析!G$41,"▲", "-")), 2)), NA())</f>
        <v>
50.23</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46.36</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0</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v>
      </c>
    </row>
    <row r="30" spans="1:11" x14ac:dyDescent="0.2">
      <c r="A30" s="180" t="str">
        <f>
IF(連結実質赤字比率に係る赤字・黒字の構成分析!C$40="",NA(),連結実質赤字比率に係る赤字・黒字の構成分析!C$40)</f>
        <v>
土地取得特別会計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v>
      </c>
    </row>
    <row r="31" spans="1:11" x14ac:dyDescent="0.2">
      <c r="A31" s="180" t="str">
        <f>
IF(連結実質赤字比率に係る赤字・黒字の構成分析!C$39="",NA(),連結実質赤字比率に係る赤字・黒字の構成分析!C$39)</f>
        <v>
国分寺都市計画事業国分寺駅北口地区第一種市街地再開発事業特別会計（普通会計）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0.13</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0.06</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0.01</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0.02</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0.03</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0.16</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0.04</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0.08</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0.25</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0.09</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0.28000000000000003</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0.63</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0.15</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0.23</v>
      </c>
    </row>
    <row r="34" spans="1:16" x14ac:dyDescent="0.2">
      <c r="A34" s="180" t="str">
        <f>
IF(連結実質赤字比率に係る赤字・黒字の構成分析!C$36="",NA(),連結実質赤字比率に係る赤字・黒字の構成分析!C$36)</f>
        <v>
国民健康保険特別会計</v>
      </c>
      <c r="B34" s="180">
        <f>
IF(ROUND(VALUE(SUBSTITUTE(連結実質赤字比率に係る赤字・黒字の構成分析!F$36,"▲", "-")), 2) &lt; 0, ABS(ROUND(VALUE(SUBSTITUTE(連結実質赤字比率に係る赤字・黒字の構成分析!F$36,"▲", "-")), 2)), NA())</f>
        <v>
2.2599999999999998</v>
      </c>
      <c r="C34" s="180" t="e">
        <f>
IF(ROUND(VALUE(SUBSTITUTE(連結実質赤字比率に係る赤字・黒字の構成分析!F$36,"▲", "-")), 2) &gt;= 0, ABS(ROUND(VALUE(SUBSTITUTE(連結実質赤字比率に係る赤字・黒字の構成分析!F$36,"▲", "-")), 2)), NA())</f>
        <v>
#N/A</v>
      </c>
      <c r="D34" s="180">
        <f>
IF(ROUND(VALUE(SUBSTITUTE(連結実質赤字比率に係る赤字・黒字の構成分析!G$36,"▲", "-")), 2) &lt; 0, ABS(ROUND(VALUE(SUBSTITUTE(連結実質赤字比率に係る赤字・黒字の構成分析!G$36,"▲", "-")), 2)), NA())</f>
        <v>
1.76</v>
      </c>
      <c r="E34" s="180" t="e">
        <f>
IF(ROUND(VALUE(SUBSTITUTE(連結実質赤字比率に係る赤字・黒字の構成分析!G$36,"▲", "-")), 2) &gt;= 0, ABS(ROUND(VALUE(SUBSTITUTE(連結実質赤字比率に係る赤字・黒字の構成分析!G$36,"▲", "-")), 2)), NA())</f>
        <v>
#N/A</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1.01</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2.2200000000000002</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0.75</v>
      </c>
    </row>
    <row r="35" spans="1:16" x14ac:dyDescent="0.2">
      <c r="A35" s="180" t="str">
        <f>
IF(連結実質赤字比率に係る赤字・黒字の構成分析!C$35="",NA(),連結実質赤字比率に係る赤字・黒字の構成分析!C$35)</f>
        <v>
介護保険(保険事業勘定)特別会計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0.2</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0.23</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0.28999999999999998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0.85</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1.1599999999999999</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5.04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7.59</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3.6</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5.68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5.17</v>
      </c>
    </row>
    <row r="39" spans="1:16" x14ac:dyDescent="0.2">
      <c r="A39" s="149" t="s">
        <v>
58</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59</v>
      </c>
      <c r="C41" s="181"/>
      <c r="D41" s="181" t="s">
        <v>
60</v>
      </c>
      <c r="E41" s="181" t="s">
        <v>
59</v>
      </c>
      <c r="F41" s="181"/>
      <c r="G41" s="181" t="s">
        <v>
60</v>
      </c>
      <c r="H41" s="181" t="s">
        <v>
59</v>
      </c>
      <c r="I41" s="181"/>
      <c r="J41" s="181" t="s">
        <v>
60</v>
      </c>
      <c r="K41" s="181" t="s">
        <v>
59</v>
      </c>
      <c r="L41" s="181"/>
      <c r="M41" s="181" t="s">
        <v>
60</v>
      </c>
      <c r="N41" s="181" t="s">
        <v>
59</v>
      </c>
      <c r="O41" s="181"/>
      <c r="P41" s="181" t="s">
        <v>
60</v>
      </c>
    </row>
    <row r="42" spans="1:16" x14ac:dyDescent="0.2">
      <c r="A42" s="181" t="s">
        <v>
61</v>
      </c>
      <c r="B42" s="181"/>
      <c r="C42" s="181"/>
      <c r="D42" s="181">
        <f>
'実質公債費比率（分子）の構造'!K$52</f>
        <v>
4528</v>
      </c>
      <c r="E42" s="181"/>
      <c r="F42" s="181"/>
      <c r="G42" s="181">
        <f>
'実質公債費比率（分子）の構造'!L$52</f>
        <v>
3956</v>
      </c>
      <c r="H42" s="181"/>
      <c r="I42" s="181"/>
      <c r="J42" s="181">
        <f>
'実質公債費比率（分子）の構造'!M$52</f>
        <v>
3584</v>
      </c>
      <c r="K42" s="181"/>
      <c r="L42" s="181"/>
      <c r="M42" s="181">
        <f>
'実質公債費比率（分子）の構造'!N$52</f>
        <v>
3169</v>
      </c>
      <c r="N42" s="181"/>
      <c r="O42" s="181"/>
      <c r="P42" s="181">
        <f>
'実質公債費比率（分子）の構造'!O$52</f>
        <v>
3750</v>
      </c>
    </row>
    <row r="43" spans="1:16" x14ac:dyDescent="0.2">
      <c r="A43" s="181" t="s">
        <v>
62</v>
      </c>
      <c r="B43" s="181">
        <f>
'実質公債費比率（分子）の構造'!K$51</f>
        <v>
1</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63</v>
      </c>
      <c r="B44" s="181">
        <f>
'実質公債費比率（分子）の構造'!K$50</f>
        <v>
184</v>
      </c>
      <c r="C44" s="181"/>
      <c r="D44" s="181"/>
      <c r="E44" s="181">
        <f>
'実質公債費比率（分子）の構造'!L$50</f>
        <v>
127</v>
      </c>
      <c r="F44" s="181"/>
      <c r="G44" s="181"/>
      <c r="H44" s="181">
        <f>
'実質公債費比率（分子）の構造'!M$50</f>
        <v>
122</v>
      </c>
      <c r="I44" s="181"/>
      <c r="J44" s="181"/>
      <c r="K44" s="181">
        <f>
'実質公債費比率（分子）の構造'!N$50</f>
        <v>
110</v>
      </c>
      <c r="L44" s="181"/>
      <c r="M44" s="181"/>
      <c r="N44" s="181">
        <f>
'実質公債費比率（分子）の構造'!O$50</f>
        <v>
117</v>
      </c>
      <c r="O44" s="181"/>
      <c r="P44" s="181"/>
    </row>
    <row r="45" spans="1:16" x14ac:dyDescent="0.2">
      <c r="A45" s="181" t="s">
        <v>
64</v>
      </c>
      <c r="B45" s="181">
        <f>
'実質公債費比率（分子）の構造'!K$49</f>
        <v>
52</v>
      </c>
      <c r="C45" s="181"/>
      <c r="D45" s="181"/>
      <c r="E45" s="181">
        <f>
'実質公債費比率（分子）の構造'!L$49</f>
        <v>
49</v>
      </c>
      <c r="F45" s="181"/>
      <c r="G45" s="181"/>
      <c r="H45" s="181">
        <f>
'実質公債費比率（分子）の構造'!M$49</f>
        <v>
47</v>
      </c>
      <c r="I45" s="181"/>
      <c r="J45" s="181"/>
      <c r="K45" s="181">
        <f>
'実質公債費比率（分子）の構造'!N$49</f>
        <v>
43</v>
      </c>
      <c r="L45" s="181"/>
      <c r="M45" s="181"/>
      <c r="N45" s="181">
        <f>
'実質公債費比率（分子）の構造'!O$49</f>
        <v>
37</v>
      </c>
      <c r="O45" s="181"/>
      <c r="P45" s="181"/>
    </row>
    <row r="46" spans="1:16" x14ac:dyDescent="0.2">
      <c r="A46" s="181" t="s">
        <v>
65</v>
      </c>
      <c r="B46" s="181">
        <f>
'実質公債費比率（分子）の構造'!K$48</f>
        <v>
1409</v>
      </c>
      <c r="C46" s="181"/>
      <c r="D46" s="181"/>
      <c r="E46" s="181">
        <f>
'実質公債費比率（分子）の構造'!L$48</f>
        <v>
1355</v>
      </c>
      <c r="F46" s="181"/>
      <c r="G46" s="181"/>
      <c r="H46" s="181">
        <f>
'実質公債費比率（分子）の構造'!M$48</f>
        <v>
1196</v>
      </c>
      <c r="I46" s="181"/>
      <c r="J46" s="181"/>
      <c r="K46" s="181">
        <f>
'実質公債費比率（分子）の構造'!N$48</f>
        <v>
999</v>
      </c>
      <c r="L46" s="181"/>
      <c r="M46" s="181"/>
      <c r="N46" s="181">
        <f>
'実質公債費比率（分子）の構造'!O$48</f>
        <v>
886</v>
      </c>
      <c r="O46" s="181"/>
      <c r="P46" s="181"/>
    </row>
    <row r="47" spans="1:16" x14ac:dyDescent="0.2">
      <c r="A47" s="181" t="s">
        <v>
66</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67</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68</v>
      </c>
      <c r="B49" s="181">
        <f>
'実質公債費比率（分子）の構造'!K$45</f>
        <v>
2513</v>
      </c>
      <c r="C49" s="181"/>
      <c r="D49" s="181"/>
      <c r="E49" s="181">
        <f>
'実質公債費比率（分子）の構造'!L$45</f>
        <v>
2071</v>
      </c>
      <c r="F49" s="181"/>
      <c r="G49" s="181"/>
      <c r="H49" s="181">
        <f>
'実質公債費比率（分子）の構造'!M$45</f>
        <v>
2057</v>
      </c>
      <c r="I49" s="181"/>
      <c r="J49" s="181"/>
      <c r="K49" s="181">
        <f>
'実質公債費比率（分子）の構造'!N$45</f>
        <v>
2133</v>
      </c>
      <c r="L49" s="181"/>
      <c r="M49" s="181"/>
      <c r="N49" s="181">
        <f>
'実質公債費比率（分子）の構造'!O$45</f>
        <v>
2099</v>
      </c>
      <c r="O49" s="181"/>
      <c r="P49" s="181"/>
    </row>
    <row r="50" spans="1:16" x14ac:dyDescent="0.2">
      <c r="A50" s="181" t="s">
        <v>
69</v>
      </c>
      <c r="B50" s="181" t="e">
        <f>
NA()</f>
        <v>
#N/A</v>
      </c>
      <c r="C50" s="181">
        <f>
IF(ISNUMBER('実質公債費比率（分子）の構造'!K$53),'実質公債費比率（分子）の構造'!K$53,NA())</f>
        <v>
-369</v>
      </c>
      <c r="D50" s="181" t="e">
        <f>
NA()</f>
        <v>
#N/A</v>
      </c>
      <c r="E50" s="181" t="e">
        <f>
NA()</f>
        <v>
#N/A</v>
      </c>
      <c r="F50" s="181">
        <f>
IF(ISNUMBER('実質公債費比率（分子）の構造'!L$53),'実質公債費比率（分子）の構造'!L$53,NA())</f>
        <v>
-354</v>
      </c>
      <c r="G50" s="181" t="e">
        <f>
NA()</f>
        <v>
#N/A</v>
      </c>
      <c r="H50" s="181" t="e">
        <f>
NA()</f>
        <v>
#N/A</v>
      </c>
      <c r="I50" s="181">
        <f>
IF(ISNUMBER('実質公債費比率（分子）の構造'!M$53),'実質公債費比率（分子）の構造'!M$53,NA())</f>
        <v>
-162</v>
      </c>
      <c r="J50" s="181" t="e">
        <f>
NA()</f>
        <v>
#N/A</v>
      </c>
      <c r="K50" s="181" t="e">
        <f>
NA()</f>
        <v>
#N/A</v>
      </c>
      <c r="L50" s="181">
        <f>
IF(ISNUMBER('実質公債費比率（分子）の構造'!N$53),'実質公債費比率（分子）の構造'!N$53,NA())</f>
        <v>
116</v>
      </c>
      <c r="M50" s="181" t="e">
        <f>
NA()</f>
        <v>
#N/A</v>
      </c>
      <c r="N50" s="181" t="e">
        <f>
NA()</f>
        <v>
#N/A</v>
      </c>
      <c r="O50" s="181">
        <f>
IF(ISNUMBER('実質公債費比率（分子）の構造'!O$53),'実質公債費比率（分子）の構造'!O$53,NA())</f>
        <v>
-611</v>
      </c>
      <c r="P50" s="181" t="e">
        <f>
NA()</f>
        <v>
#N/A</v>
      </c>
    </row>
    <row r="53" spans="1:16" x14ac:dyDescent="0.2">
      <c r="A53" s="149" t="s">
        <v>
70</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71</v>
      </c>
      <c r="C55" s="180"/>
      <c r="D55" s="180" t="s">
        <v>
72</v>
      </c>
      <c r="E55" s="180" t="s">
        <v>
71</v>
      </c>
      <c r="F55" s="180"/>
      <c r="G55" s="180" t="s">
        <v>
72</v>
      </c>
      <c r="H55" s="180" t="s">
        <v>
71</v>
      </c>
      <c r="I55" s="180"/>
      <c r="J55" s="180" t="s">
        <v>
72</v>
      </c>
      <c r="K55" s="180" t="s">
        <v>
71</v>
      </c>
      <c r="L55" s="180"/>
      <c r="M55" s="180" t="s">
        <v>
72</v>
      </c>
      <c r="N55" s="180" t="s">
        <v>
71</v>
      </c>
      <c r="O55" s="180"/>
      <c r="P55" s="180" t="s">
        <v>
72</v>
      </c>
    </row>
    <row r="56" spans="1:16" x14ac:dyDescent="0.2">
      <c r="A56" s="180" t="s">
        <v>
42</v>
      </c>
      <c r="B56" s="180"/>
      <c r="C56" s="180"/>
      <c r="D56" s="180">
        <f>
'将来負担比率（分子）の構造'!I$52</f>
        <v>
20914</v>
      </c>
      <c r="E56" s="180"/>
      <c r="F56" s="180"/>
      <c r="G56" s="180">
        <f>
'将来負担比率（分子）の構造'!J$52</f>
        <v>
19024</v>
      </c>
      <c r="H56" s="180"/>
      <c r="I56" s="180"/>
      <c r="J56" s="180">
        <f>
'将来負担比率（分子）の構造'!K$52</f>
        <v>
17129</v>
      </c>
      <c r="K56" s="180"/>
      <c r="L56" s="180"/>
      <c r="M56" s="180">
        <f>
'将来負担比率（分子）の構造'!L$52</f>
        <v>
15276</v>
      </c>
      <c r="N56" s="180"/>
      <c r="O56" s="180"/>
      <c r="P56" s="180">
        <f>
'将来負担比率（分子）の構造'!M$52</f>
        <v>
13971</v>
      </c>
    </row>
    <row r="57" spans="1:16" x14ac:dyDescent="0.2">
      <c r="A57" s="180" t="s">
        <v>
41</v>
      </c>
      <c r="B57" s="180"/>
      <c r="C57" s="180"/>
      <c r="D57" s="180">
        <f>
'将来負担比率（分子）の構造'!I$51</f>
        <v>
15495</v>
      </c>
      <c r="E57" s="180"/>
      <c r="F57" s="180"/>
      <c r="G57" s="180">
        <f>
'将来負担比率（分子）の構造'!J$51</f>
        <v>
15941</v>
      </c>
      <c r="H57" s="180"/>
      <c r="I57" s="180"/>
      <c r="J57" s="180">
        <f>
'将来負担比率（分子）の構造'!K$51</f>
        <v>
15476</v>
      </c>
      <c r="K57" s="180"/>
      <c r="L57" s="180"/>
      <c r="M57" s="180">
        <f>
'将来負担比率（分子）の構造'!L$51</f>
        <v>
9362</v>
      </c>
      <c r="N57" s="180"/>
      <c r="O57" s="180"/>
      <c r="P57" s="180">
        <f>
'将来負担比率（分子）の構造'!M$51</f>
        <v>
9392</v>
      </c>
    </row>
    <row r="58" spans="1:16" x14ac:dyDescent="0.2">
      <c r="A58" s="180" t="s">
        <v>
40</v>
      </c>
      <c r="B58" s="180"/>
      <c r="C58" s="180"/>
      <c r="D58" s="180">
        <f>
'将来負担比率（分子）の構造'!I$50</f>
        <v>
4239</v>
      </c>
      <c r="E58" s="180"/>
      <c r="F58" s="180"/>
      <c r="G58" s="180">
        <f>
'将来負担比率（分子）の構造'!J$50</f>
        <v>
4575</v>
      </c>
      <c r="H58" s="180"/>
      <c r="I58" s="180"/>
      <c r="J58" s="180">
        <f>
'将来負担比率（分子）の構造'!K$50</f>
        <v>
5275</v>
      </c>
      <c r="K58" s="180"/>
      <c r="L58" s="180"/>
      <c r="M58" s="180">
        <f>
'将来負担比率（分子）の構造'!L$50</f>
        <v>
11324</v>
      </c>
      <c r="N58" s="180"/>
      <c r="O58" s="180"/>
      <c r="P58" s="180">
        <f>
'将来負担比率（分子）の構造'!M$50</f>
        <v>
11851</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5062</v>
      </c>
      <c r="C62" s="180"/>
      <c r="D62" s="180"/>
      <c r="E62" s="180">
        <f>
'将来負担比率（分子）の構造'!J$45</f>
        <v>
4849</v>
      </c>
      <c r="F62" s="180"/>
      <c r="G62" s="180"/>
      <c r="H62" s="180">
        <f>
'将来負担比率（分子）の構造'!K$45</f>
        <v>
4790</v>
      </c>
      <c r="I62" s="180"/>
      <c r="J62" s="180"/>
      <c r="K62" s="180">
        <f>
'将来負担比率（分子）の構造'!L$45</f>
        <v>
4747</v>
      </c>
      <c r="L62" s="180"/>
      <c r="M62" s="180"/>
      <c r="N62" s="180">
        <f>
'将来負担比率（分子）の構造'!M$45</f>
        <v>
4568</v>
      </c>
      <c r="O62" s="180"/>
      <c r="P62" s="180"/>
    </row>
    <row r="63" spans="1:16" x14ac:dyDescent="0.2">
      <c r="A63" s="180" t="s">
        <v>
33</v>
      </c>
      <c r="B63" s="180">
        <f>
'将来負担比率（分子）の構造'!I$44</f>
        <v>
265</v>
      </c>
      <c r="C63" s="180"/>
      <c r="D63" s="180"/>
      <c r="E63" s="180">
        <f>
'将来負担比率（分子）の構造'!J$44</f>
        <v>
204</v>
      </c>
      <c r="F63" s="180"/>
      <c r="G63" s="180"/>
      <c r="H63" s="180">
        <f>
'将来負担比率（分子）の構造'!K$44</f>
        <v>
147</v>
      </c>
      <c r="I63" s="180"/>
      <c r="J63" s="180"/>
      <c r="K63" s="180">
        <f>
'将来負担比率（分子）の構造'!L$44</f>
        <v>
99</v>
      </c>
      <c r="L63" s="180"/>
      <c r="M63" s="180"/>
      <c r="N63" s="180">
        <f>
'将来負担比率（分子）の構造'!M$44</f>
        <v>
968</v>
      </c>
      <c r="O63" s="180"/>
      <c r="P63" s="180"/>
    </row>
    <row r="64" spans="1:16" x14ac:dyDescent="0.2">
      <c r="A64" s="180" t="s">
        <v>
32</v>
      </c>
      <c r="B64" s="180">
        <f>
'将来負担比率（分子）の構造'!I$43</f>
        <v>
7227</v>
      </c>
      <c r="C64" s="180"/>
      <c r="D64" s="180"/>
      <c r="E64" s="180">
        <f>
'将来負担比率（分子）の構造'!J$43</f>
        <v>
6130</v>
      </c>
      <c r="F64" s="180"/>
      <c r="G64" s="180"/>
      <c r="H64" s="180">
        <f>
'将来負担比率（分子）の構造'!K$43</f>
        <v>
5093</v>
      </c>
      <c r="I64" s="180"/>
      <c r="J64" s="180"/>
      <c r="K64" s="180">
        <f>
'将来負担比率（分子）の構造'!L$43</f>
        <v>
5932</v>
      </c>
      <c r="L64" s="180"/>
      <c r="M64" s="180"/>
      <c r="N64" s="180">
        <f>
'将来負担比率（分子）の構造'!M$43</f>
        <v>
5057</v>
      </c>
      <c r="O64" s="180"/>
      <c r="P64" s="180"/>
    </row>
    <row r="65" spans="1:16" x14ac:dyDescent="0.2">
      <c r="A65" s="180" t="s">
        <v>
31</v>
      </c>
      <c r="B65" s="180">
        <f>
'将来負担比率（分子）の構造'!I$42</f>
        <v>
2146</v>
      </c>
      <c r="C65" s="180"/>
      <c r="D65" s="180"/>
      <c r="E65" s="180">
        <f>
'将来負担比率（分子）の構造'!J$42</f>
        <v>
2724</v>
      </c>
      <c r="F65" s="180"/>
      <c r="G65" s="180"/>
      <c r="H65" s="180">
        <f>
'将来負担比率（分子）の構造'!K$42</f>
        <v>
2286</v>
      </c>
      <c r="I65" s="180"/>
      <c r="J65" s="180"/>
      <c r="K65" s="180">
        <f>
'将来負担比率（分子）の構造'!L$42</f>
        <v>
2309</v>
      </c>
      <c r="L65" s="180"/>
      <c r="M65" s="180"/>
      <c r="N65" s="180">
        <f>
'将来負担比率（分子）の構造'!M$42</f>
        <v>
2872</v>
      </c>
      <c r="O65" s="180"/>
      <c r="P65" s="180"/>
    </row>
    <row r="66" spans="1:16" x14ac:dyDescent="0.2">
      <c r="A66" s="180" t="s">
        <v>
30</v>
      </c>
      <c r="B66" s="180">
        <f>
'将来負担比率（分子）の構造'!I$41</f>
        <v>
23139</v>
      </c>
      <c r="C66" s="180"/>
      <c r="D66" s="180"/>
      <c r="E66" s="180">
        <f>
'将来負担比率（分子）の構造'!J$41</f>
        <v>
22334</v>
      </c>
      <c r="F66" s="180"/>
      <c r="G66" s="180"/>
      <c r="H66" s="180">
        <f>
'将来負担比率（分子）の構造'!K$41</f>
        <v>
21013</v>
      </c>
      <c r="I66" s="180"/>
      <c r="J66" s="180"/>
      <c r="K66" s="180">
        <f>
'将来負担比率（分子）の構造'!L$41</f>
        <v>
20498</v>
      </c>
      <c r="L66" s="180"/>
      <c r="M66" s="180"/>
      <c r="N66" s="180">
        <f>
'将来負担比率（分子）の構造'!M$41</f>
        <v>
19865</v>
      </c>
      <c r="O66" s="180"/>
      <c r="P66" s="180"/>
    </row>
    <row r="67" spans="1:16" x14ac:dyDescent="0.2">
      <c r="A67" s="180" t="s">
        <v>
73</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74</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75</v>
      </c>
      <c r="B72" s="184">
        <f>
基金残高に係る経年分析!F55</f>
        <v>
1589</v>
      </c>
      <c r="C72" s="184">
        <f>
基金残高に係る経年分析!G55</f>
        <v>
5337</v>
      </c>
      <c r="D72" s="184">
        <f>
基金残高に係る経年分析!H55</f>
        <v>
4944</v>
      </c>
    </row>
    <row r="73" spans="1:16" x14ac:dyDescent="0.2">
      <c r="A73" s="183" t="s">
        <v>
76</v>
      </c>
      <c r="B73" s="184">
        <f>
基金残高に係る経年分析!F56</f>
        <v>
3</v>
      </c>
      <c r="C73" s="184">
        <f>
基金残高に係る経年分析!G56</f>
        <v>
3</v>
      </c>
      <c r="D73" s="184">
        <f>
基金残高に係る経年分析!H56</f>
        <v>
3</v>
      </c>
    </row>
    <row r="74" spans="1:16" x14ac:dyDescent="0.2">
      <c r="A74" s="183" t="s">
        <v>
77</v>
      </c>
      <c r="B74" s="184">
        <f>
基金残高に係る経年分析!F57</f>
        <v>
2809</v>
      </c>
      <c r="C74" s="184">
        <f>
基金残高に係る経年分析!G57</f>
        <v>
5974</v>
      </c>
      <c r="D74" s="184">
        <f>
基金残高に係る経年分析!H57</f>
        <v>
6894</v>
      </c>
    </row>
  </sheetData>
  <sheetProtection algorithmName="SHA-512" hashValue="/jyV3PLLw+R3wAaiFSbB/2Qu80X3KI5VcUqtgNxACnZZUT3dMqM+9fRU+npX8jBl0uzzZLca8u6kfNGcQ72n2Q==" saltValue="xCVQpchQTxcR2btndxiC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214</v>
      </c>
      <c r="DI1" s="656"/>
      <c r="DJ1" s="656"/>
      <c r="DK1" s="656"/>
      <c r="DL1" s="656"/>
      <c r="DM1" s="656"/>
      <c r="DN1" s="657"/>
      <c r="DO1" s="225"/>
      <c r="DP1" s="655" t="s">
        <v>
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220</v>
      </c>
      <c r="S4" s="659"/>
      <c r="T4" s="659"/>
      <c r="U4" s="659"/>
      <c r="V4" s="659"/>
      <c r="W4" s="659"/>
      <c r="X4" s="659"/>
      <c r="Y4" s="660"/>
      <c r="Z4" s="658" t="s">
        <v>
221</v>
      </c>
      <c r="AA4" s="659"/>
      <c r="AB4" s="659"/>
      <c r="AC4" s="660"/>
      <c r="AD4" s="658" t="s">
        <v>
222</v>
      </c>
      <c r="AE4" s="659"/>
      <c r="AF4" s="659"/>
      <c r="AG4" s="659"/>
      <c r="AH4" s="659"/>
      <c r="AI4" s="659"/>
      <c r="AJ4" s="659"/>
      <c r="AK4" s="660"/>
      <c r="AL4" s="658" t="s">
        <v>
221</v>
      </c>
      <c r="AM4" s="659"/>
      <c r="AN4" s="659"/>
      <c r="AO4" s="660"/>
      <c r="AP4" s="664" t="s">
        <v>
223</v>
      </c>
      <c r="AQ4" s="664"/>
      <c r="AR4" s="664"/>
      <c r="AS4" s="664"/>
      <c r="AT4" s="664"/>
      <c r="AU4" s="664"/>
      <c r="AV4" s="664"/>
      <c r="AW4" s="664"/>
      <c r="AX4" s="664"/>
      <c r="AY4" s="664"/>
      <c r="AZ4" s="664"/>
      <c r="BA4" s="664"/>
      <c r="BB4" s="664"/>
      <c r="BC4" s="664"/>
      <c r="BD4" s="664"/>
      <c r="BE4" s="664"/>
      <c r="BF4" s="664"/>
      <c r="BG4" s="664" t="s">
        <v>
224</v>
      </c>
      <c r="BH4" s="664"/>
      <c r="BI4" s="664"/>
      <c r="BJ4" s="664"/>
      <c r="BK4" s="664"/>
      <c r="BL4" s="664"/>
      <c r="BM4" s="664"/>
      <c r="BN4" s="664"/>
      <c r="BO4" s="664" t="s">
        <v>
221</v>
      </c>
      <c r="BP4" s="664"/>
      <c r="BQ4" s="664"/>
      <c r="BR4" s="664"/>
      <c r="BS4" s="664" t="s">
        <v>
225</v>
      </c>
      <c r="BT4" s="664"/>
      <c r="BU4" s="664"/>
      <c r="BV4" s="664"/>
      <c r="BW4" s="664"/>
      <c r="BX4" s="664"/>
      <c r="BY4" s="664"/>
      <c r="BZ4" s="664"/>
      <c r="CA4" s="664"/>
      <c r="CB4" s="664"/>
      <c r="CD4" s="661" t="s">
        <v>
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227</v>
      </c>
      <c r="C5" s="666"/>
      <c r="D5" s="666"/>
      <c r="E5" s="666"/>
      <c r="F5" s="666"/>
      <c r="G5" s="666"/>
      <c r="H5" s="666"/>
      <c r="I5" s="666"/>
      <c r="J5" s="666"/>
      <c r="K5" s="666"/>
      <c r="L5" s="666"/>
      <c r="M5" s="666"/>
      <c r="N5" s="666"/>
      <c r="O5" s="666"/>
      <c r="P5" s="666"/>
      <c r="Q5" s="667"/>
      <c r="R5" s="668">
        <v>
23054347</v>
      </c>
      <c r="S5" s="669"/>
      <c r="T5" s="669"/>
      <c r="U5" s="669"/>
      <c r="V5" s="669"/>
      <c r="W5" s="669"/>
      <c r="X5" s="669"/>
      <c r="Y5" s="670"/>
      <c r="Z5" s="671">
        <v>
49.5</v>
      </c>
      <c r="AA5" s="671"/>
      <c r="AB5" s="671"/>
      <c r="AC5" s="671"/>
      <c r="AD5" s="672">
        <v>
21184303</v>
      </c>
      <c r="AE5" s="672"/>
      <c r="AF5" s="672"/>
      <c r="AG5" s="672"/>
      <c r="AH5" s="672"/>
      <c r="AI5" s="672"/>
      <c r="AJ5" s="672"/>
      <c r="AK5" s="672"/>
      <c r="AL5" s="673">
        <v>
87.7</v>
      </c>
      <c r="AM5" s="674"/>
      <c r="AN5" s="674"/>
      <c r="AO5" s="675"/>
      <c r="AP5" s="665" t="s">
        <v>
228</v>
      </c>
      <c r="AQ5" s="666"/>
      <c r="AR5" s="666"/>
      <c r="AS5" s="666"/>
      <c r="AT5" s="666"/>
      <c r="AU5" s="666"/>
      <c r="AV5" s="666"/>
      <c r="AW5" s="666"/>
      <c r="AX5" s="666"/>
      <c r="AY5" s="666"/>
      <c r="AZ5" s="666"/>
      <c r="BA5" s="666"/>
      <c r="BB5" s="666"/>
      <c r="BC5" s="666"/>
      <c r="BD5" s="666"/>
      <c r="BE5" s="666"/>
      <c r="BF5" s="667"/>
      <c r="BG5" s="679">
        <v>
21184303</v>
      </c>
      <c r="BH5" s="680"/>
      <c r="BI5" s="680"/>
      <c r="BJ5" s="680"/>
      <c r="BK5" s="680"/>
      <c r="BL5" s="680"/>
      <c r="BM5" s="680"/>
      <c r="BN5" s="681"/>
      <c r="BO5" s="682">
        <v>
91.9</v>
      </c>
      <c r="BP5" s="682"/>
      <c r="BQ5" s="682"/>
      <c r="BR5" s="682"/>
      <c r="BS5" s="683">
        <v>
116504</v>
      </c>
      <c r="BT5" s="683"/>
      <c r="BU5" s="683"/>
      <c r="BV5" s="683"/>
      <c r="BW5" s="683"/>
      <c r="BX5" s="683"/>
      <c r="BY5" s="683"/>
      <c r="BZ5" s="683"/>
      <c r="CA5" s="683"/>
      <c r="CB5" s="687"/>
      <c r="CD5" s="661" t="s">
        <v>
223</v>
      </c>
      <c r="CE5" s="662"/>
      <c r="CF5" s="662"/>
      <c r="CG5" s="662"/>
      <c r="CH5" s="662"/>
      <c r="CI5" s="662"/>
      <c r="CJ5" s="662"/>
      <c r="CK5" s="662"/>
      <c r="CL5" s="662"/>
      <c r="CM5" s="662"/>
      <c r="CN5" s="662"/>
      <c r="CO5" s="662"/>
      <c r="CP5" s="662"/>
      <c r="CQ5" s="663"/>
      <c r="CR5" s="661" t="s">
        <v>
229</v>
      </c>
      <c r="CS5" s="662"/>
      <c r="CT5" s="662"/>
      <c r="CU5" s="662"/>
      <c r="CV5" s="662"/>
      <c r="CW5" s="662"/>
      <c r="CX5" s="662"/>
      <c r="CY5" s="663"/>
      <c r="CZ5" s="661" t="s">
        <v>
221</v>
      </c>
      <c r="DA5" s="662"/>
      <c r="DB5" s="662"/>
      <c r="DC5" s="663"/>
      <c r="DD5" s="661" t="s">
        <v>
230</v>
      </c>
      <c r="DE5" s="662"/>
      <c r="DF5" s="662"/>
      <c r="DG5" s="662"/>
      <c r="DH5" s="662"/>
      <c r="DI5" s="662"/>
      <c r="DJ5" s="662"/>
      <c r="DK5" s="662"/>
      <c r="DL5" s="662"/>
      <c r="DM5" s="662"/>
      <c r="DN5" s="662"/>
      <c r="DO5" s="662"/>
      <c r="DP5" s="663"/>
      <c r="DQ5" s="661" t="s">
        <v>
231</v>
      </c>
      <c r="DR5" s="662"/>
      <c r="DS5" s="662"/>
      <c r="DT5" s="662"/>
      <c r="DU5" s="662"/>
      <c r="DV5" s="662"/>
      <c r="DW5" s="662"/>
      <c r="DX5" s="662"/>
      <c r="DY5" s="662"/>
      <c r="DZ5" s="662"/>
      <c r="EA5" s="662"/>
      <c r="EB5" s="662"/>
      <c r="EC5" s="663"/>
    </row>
    <row r="6" spans="2:143" ht="11.25" customHeight="1" x14ac:dyDescent="0.2">
      <c r="B6" s="676" t="s">
        <v>
232</v>
      </c>
      <c r="C6" s="677"/>
      <c r="D6" s="677"/>
      <c r="E6" s="677"/>
      <c r="F6" s="677"/>
      <c r="G6" s="677"/>
      <c r="H6" s="677"/>
      <c r="I6" s="677"/>
      <c r="J6" s="677"/>
      <c r="K6" s="677"/>
      <c r="L6" s="677"/>
      <c r="M6" s="677"/>
      <c r="N6" s="677"/>
      <c r="O6" s="677"/>
      <c r="P6" s="677"/>
      <c r="Q6" s="678"/>
      <c r="R6" s="679">
        <v>
177959</v>
      </c>
      <c r="S6" s="680"/>
      <c r="T6" s="680"/>
      <c r="U6" s="680"/>
      <c r="V6" s="680"/>
      <c r="W6" s="680"/>
      <c r="X6" s="680"/>
      <c r="Y6" s="681"/>
      <c r="Z6" s="682">
        <v>
0.4</v>
      </c>
      <c r="AA6" s="682"/>
      <c r="AB6" s="682"/>
      <c r="AC6" s="682"/>
      <c r="AD6" s="683">
        <v>
177959</v>
      </c>
      <c r="AE6" s="683"/>
      <c r="AF6" s="683"/>
      <c r="AG6" s="683"/>
      <c r="AH6" s="683"/>
      <c r="AI6" s="683"/>
      <c r="AJ6" s="683"/>
      <c r="AK6" s="683"/>
      <c r="AL6" s="684">
        <v>
0.7</v>
      </c>
      <c r="AM6" s="685"/>
      <c r="AN6" s="685"/>
      <c r="AO6" s="686"/>
      <c r="AP6" s="676" t="s">
        <v>
233</v>
      </c>
      <c r="AQ6" s="677"/>
      <c r="AR6" s="677"/>
      <c r="AS6" s="677"/>
      <c r="AT6" s="677"/>
      <c r="AU6" s="677"/>
      <c r="AV6" s="677"/>
      <c r="AW6" s="677"/>
      <c r="AX6" s="677"/>
      <c r="AY6" s="677"/>
      <c r="AZ6" s="677"/>
      <c r="BA6" s="677"/>
      <c r="BB6" s="677"/>
      <c r="BC6" s="677"/>
      <c r="BD6" s="677"/>
      <c r="BE6" s="677"/>
      <c r="BF6" s="678"/>
      <c r="BG6" s="679">
        <v>
21184303</v>
      </c>
      <c r="BH6" s="680"/>
      <c r="BI6" s="680"/>
      <c r="BJ6" s="680"/>
      <c r="BK6" s="680"/>
      <c r="BL6" s="680"/>
      <c r="BM6" s="680"/>
      <c r="BN6" s="681"/>
      <c r="BO6" s="682">
        <v>
91.9</v>
      </c>
      <c r="BP6" s="682"/>
      <c r="BQ6" s="682"/>
      <c r="BR6" s="682"/>
      <c r="BS6" s="683">
        <v>
116504</v>
      </c>
      <c r="BT6" s="683"/>
      <c r="BU6" s="683"/>
      <c r="BV6" s="683"/>
      <c r="BW6" s="683"/>
      <c r="BX6" s="683"/>
      <c r="BY6" s="683"/>
      <c r="BZ6" s="683"/>
      <c r="CA6" s="683"/>
      <c r="CB6" s="687"/>
      <c r="CD6" s="690" t="s">
        <v>
234</v>
      </c>
      <c r="CE6" s="691"/>
      <c r="CF6" s="691"/>
      <c r="CG6" s="691"/>
      <c r="CH6" s="691"/>
      <c r="CI6" s="691"/>
      <c r="CJ6" s="691"/>
      <c r="CK6" s="691"/>
      <c r="CL6" s="691"/>
      <c r="CM6" s="691"/>
      <c r="CN6" s="691"/>
      <c r="CO6" s="691"/>
      <c r="CP6" s="691"/>
      <c r="CQ6" s="692"/>
      <c r="CR6" s="679">
        <v>
326707</v>
      </c>
      <c r="CS6" s="680"/>
      <c r="CT6" s="680"/>
      <c r="CU6" s="680"/>
      <c r="CV6" s="680"/>
      <c r="CW6" s="680"/>
      <c r="CX6" s="680"/>
      <c r="CY6" s="681"/>
      <c r="CZ6" s="673">
        <v>
0.7</v>
      </c>
      <c r="DA6" s="674"/>
      <c r="DB6" s="674"/>
      <c r="DC6" s="693"/>
      <c r="DD6" s="688" t="s">
        <v>
173</v>
      </c>
      <c r="DE6" s="680"/>
      <c r="DF6" s="680"/>
      <c r="DG6" s="680"/>
      <c r="DH6" s="680"/>
      <c r="DI6" s="680"/>
      <c r="DJ6" s="680"/>
      <c r="DK6" s="680"/>
      <c r="DL6" s="680"/>
      <c r="DM6" s="680"/>
      <c r="DN6" s="680"/>
      <c r="DO6" s="680"/>
      <c r="DP6" s="681"/>
      <c r="DQ6" s="688">
        <v>
326707</v>
      </c>
      <c r="DR6" s="680"/>
      <c r="DS6" s="680"/>
      <c r="DT6" s="680"/>
      <c r="DU6" s="680"/>
      <c r="DV6" s="680"/>
      <c r="DW6" s="680"/>
      <c r="DX6" s="680"/>
      <c r="DY6" s="680"/>
      <c r="DZ6" s="680"/>
      <c r="EA6" s="680"/>
      <c r="EB6" s="680"/>
      <c r="EC6" s="689"/>
    </row>
    <row r="7" spans="2:143" ht="11.25" customHeight="1" x14ac:dyDescent="0.2">
      <c r="B7" s="676" t="s">
        <v>
235</v>
      </c>
      <c r="C7" s="677"/>
      <c r="D7" s="677"/>
      <c r="E7" s="677"/>
      <c r="F7" s="677"/>
      <c r="G7" s="677"/>
      <c r="H7" s="677"/>
      <c r="I7" s="677"/>
      <c r="J7" s="677"/>
      <c r="K7" s="677"/>
      <c r="L7" s="677"/>
      <c r="M7" s="677"/>
      <c r="N7" s="677"/>
      <c r="O7" s="677"/>
      <c r="P7" s="677"/>
      <c r="Q7" s="678"/>
      <c r="R7" s="679">
        <v>
49079</v>
      </c>
      <c r="S7" s="680"/>
      <c r="T7" s="680"/>
      <c r="U7" s="680"/>
      <c r="V7" s="680"/>
      <c r="W7" s="680"/>
      <c r="X7" s="680"/>
      <c r="Y7" s="681"/>
      <c r="Z7" s="682">
        <v>
0.1</v>
      </c>
      <c r="AA7" s="682"/>
      <c r="AB7" s="682"/>
      <c r="AC7" s="682"/>
      <c r="AD7" s="683">
        <v>
49079</v>
      </c>
      <c r="AE7" s="683"/>
      <c r="AF7" s="683"/>
      <c r="AG7" s="683"/>
      <c r="AH7" s="683"/>
      <c r="AI7" s="683"/>
      <c r="AJ7" s="683"/>
      <c r="AK7" s="683"/>
      <c r="AL7" s="684">
        <v>
0.2</v>
      </c>
      <c r="AM7" s="685"/>
      <c r="AN7" s="685"/>
      <c r="AO7" s="686"/>
      <c r="AP7" s="676" t="s">
        <v>
236</v>
      </c>
      <c r="AQ7" s="677"/>
      <c r="AR7" s="677"/>
      <c r="AS7" s="677"/>
      <c r="AT7" s="677"/>
      <c r="AU7" s="677"/>
      <c r="AV7" s="677"/>
      <c r="AW7" s="677"/>
      <c r="AX7" s="677"/>
      <c r="AY7" s="677"/>
      <c r="AZ7" s="677"/>
      <c r="BA7" s="677"/>
      <c r="BB7" s="677"/>
      <c r="BC7" s="677"/>
      <c r="BD7" s="677"/>
      <c r="BE7" s="677"/>
      <c r="BF7" s="678"/>
      <c r="BG7" s="679">
        <v>
12282520</v>
      </c>
      <c r="BH7" s="680"/>
      <c r="BI7" s="680"/>
      <c r="BJ7" s="680"/>
      <c r="BK7" s="680"/>
      <c r="BL7" s="680"/>
      <c r="BM7" s="680"/>
      <c r="BN7" s="681"/>
      <c r="BO7" s="682">
        <v>
53.3</v>
      </c>
      <c r="BP7" s="682"/>
      <c r="BQ7" s="682"/>
      <c r="BR7" s="682"/>
      <c r="BS7" s="683">
        <v>
116504</v>
      </c>
      <c r="BT7" s="683"/>
      <c r="BU7" s="683"/>
      <c r="BV7" s="683"/>
      <c r="BW7" s="683"/>
      <c r="BX7" s="683"/>
      <c r="BY7" s="683"/>
      <c r="BZ7" s="683"/>
      <c r="CA7" s="683"/>
      <c r="CB7" s="687"/>
      <c r="CD7" s="694" t="s">
        <v>
237</v>
      </c>
      <c r="CE7" s="695"/>
      <c r="CF7" s="695"/>
      <c r="CG7" s="695"/>
      <c r="CH7" s="695"/>
      <c r="CI7" s="695"/>
      <c r="CJ7" s="695"/>
      <c r="CK7" s="695"/>
      <c r="CL7" s="695"/>
      <c r="CM7" s="695"/>
      <c r="CN7" s="695"/>
      <c r="CO7" s="695"/>
      <c r="CP7" s="695"/>
      <c r="CQ7" s="696"/>
      <c r="CR7" s="679">
        <v>
4052241</v>
      </c>
      <c r="CS7" s="680"/>
      <c r="CT7" s="680"/>
      <c r="CU7" s="680"/>
      <c r="CV7" s="680"/>
      <c r="CW7" s="680"/>
      <c r="CX7" s="680"/>
      <c r="CY7" s="681"/>
      <c r="CZ7" s="682">
        <v>
8.9</v>
      </c>
      <c r="DA7" s="682"/>
      <c r="DB7" s="682"/>
      <c r="DC7" s="682"/>
      <c r="DD7" s="688" t="s">
        <v>
126</v>
      </c>
      <c r="DE7" s="680"/>
      <c r="DF7" s="680"/>
      <c r="DG7" s="680"/>
      <c r="DH7" s="680"/>
      <c r="DI7" s="680"/>
      <c r="DJ7" s="680"/>
      <c r="DK7" s="680"/>
      <c r="DL7" s="680"/>
      <c r="DM7" s="680"/>
      <c r="DN7" s="680"/>
      <c r="DO7" s="680"/>
      <c r="DP7" s="681"/>
      <c r="DQ7" s="688">
        <v>
3737152</v>
      </c>
      <c r="DR7" s="680"/>
      <c r="DS7" s="680"/>
      <c r="DT7" s="680"/>
      <c r="DU7" s="680"/>
      <c r="DV7" s="680"/>
      <c r="DW7" s="680"/>
      <c r="DX7" s="680"/>
      <c r="DY7" s="680"/>
      <c r="DZ7" s="680"/>
      <c r="EA7" s="680"/>
      <c r="EB7" s="680"/>
      <c r="EC7" s="689"/>
    </row>
    <row r="8" spans="2:143" ht="11.25" customHeight="1" x14ac:dyDescent="0.2">
      <c r="B8" s="676" t="s">
        <v>
238</v>
      </c>
      <c r="C8" s="677"/>
      <c r="D8" s="677"/>
      <c r="E8" s="677"/>
      <c r="F8" s="677"/>
      <c r="G8" s="677"/>
      <c r="H8" s="677"/>
      <c r="I8" s="677"/>
      <c r="J8" s="677"/>
      <c r="K8" s="677"/>
      <c r="L8" s="677"/>
      <c r="M8" s="677"/>
      <c r="N8" s="677"/>
      <c r="O8" s="677"/>
      <c r="P8" s="677"/>
      <c r="Q8" s="678"/>
      <c r="R8" s="679">
        <v>
163419</v>
      </c>
      <c r="S8" s="680"/>
      <c r="T8" s="680"/>
      <c r="U8" s="680"/>
      <c r="V8" s="680"/>
      <c r="W8" s="680"/>
      <c r="X8" s="680"/>
      <c r="Y8" s="681"/>
      <c r="Z8" s="682">
        <v>
0.4</v>
      </c>
      <c r="AA8" s="682"/>
      <c r="AB8" s="682"/>
      <c r="AC8" s="682"/>
      <c r="AD8" s="683">
        <v>
163419</v>
      </c>
      <c r="AE8" s="683"/>
      <c r="AF8" s="683"/>
      <c r="AG8" s="683"/>
      <c r="AH8" s="683"/>
      <c r="AI8" s="683"/>
      <c r="AJ8" s="683"/>
      <c r="AK8" s="683"/>
      <c r="AL8" s="684">
        <v>
0.7</v>
      </c>
      <c r="AM8" s="685"/>
      <c r="AN8" s="685"/>
      <c r="AO8" s="686"/>
      <c r="AP8" s="676" t="s">
        <v>
239</v>
      </c>
      <c r="AQ8" s="677"/>
      <c r="AR8" s="677"/>
      <c r="AS8" s="677"/>
      <c r="AT8" s="677"/>
      <c r="AU8" s="677"/>
      <c r="AV8" s="677"/>
      <c r="AW8" s="677"/>
      <c r="AX8" s="677"/>
      <c r="AY8" s="677"/>
      <c r="AZ8" s="677"/>
      <c r="BA8" s="677"/>
      <c r="BB8" s="677"/>
      <c r="BC8" s="677"/>
      <c r="BD8" s="677"/>
      <c r="BE8" s="677"/>
      <c r="BF8" s="678"/>
      <c r="BG8" s="679">
        <v>
230805</v>
      </c>
      <c r="BH8" s="680"/>
      <c r="BI8" s="680"/>
      <c r="BJ8" s="680"/>
      <c r="BK8" s="680"/>
      <c r="BL8" s="680"/>
      <c r="BM8" s="680"/>
      <c r="BN8" s="681"/>
      <c r="BO8" s="682">
        <v>
1</v>
      </c>
      <c r="BP8" s="682"/>
      <c r="BQ8" s="682"/>
      <c r="BR8" s="682"/>
      <c r="BS8" s="688" t="s">
        <v>
126</v>
      </c>
      <c r="BT8" s="680"/>
      <c r="BU8" s="680"/>
      <c r="BV8" s="680"/>
      <c r="BW8" s="680"/>
      <c r="BX8" s="680"/>
      <c r="BY8" s="680"/>
      <c r="BZ8" s="680"/>
      <c r="CA8" s="680"/>
      <c r="CB8" s="689"/>
      <c r="CD8" s="694" t="s">
        <v>
240</v>
      </c>
      <c r="CE8" s="695"/>
      <c r="CF8" s="695"/>
      <c r="CG8" s="695"/>
      <c r="CH8" s="695"/>
      <c r="CI8" s="695"/>
      <c r="CJ8" s="695"/>
      <c r="CK8" s="695"/>
      <c r="CL8" s="695"/>
      <c r="CM8" s="695"/>
      <c r="CN8" s="695"/>
      <c r="CO8" s="695"/>
      <c r="CP8" s="695"/>
      <c r="CQ8" s="696"/>
      <c r="CR8" s="679">
        <v>
21076158</v>
      </c>
      <c r="CS8" s="680"/>
      <c r="CT8" s="680"/>
      <c r="CU8" s="680"/>
      <c r="CV8" s="680"/>
      <c r="CW8" s="680"/>
      <c r="CX8" s="680"/>
      <c r="CY8" s="681"/>
      <c r="CZ8" s="682">
        <v>
46.5</v>
      </c>
      <c r="DA8" s="682"/>
      <c r="DB8" s="682"/>
      <c r="DC8" s="682"/>
      <c r="DD8" s="688">
        <v>
912840</v>
      </c>
      <c r="DE8" s="680"/>
      <c r="DF8" s="680"/>
      <c r="DG8" s="680"/>
      <c r="DH8" s="680"/>
      <c r="DI8" s="680"/>
      <c r="DJ8" s="680"/>
      <c r="DK8" s="680"/>
      <c r="DL8" s="680"/>
      <c r="DM8" s="680"/>
      <c r="DN8" s="680"/>
      <c r="DO8" s="680"/>
      <c r="DP8" s="681"/>
      <c r="DQ8" s="688">
        <v>
10567655</v>
      </c>
      <c r="DR8" s="680"/>
      <c r="DS8" s="680"/>
      <c r="DT8" s="680"/>
      <c r="DU8" s="680"/>
      <c r="DV8" s="680"/>
      <c r="DW8" s="680"/>
      <c r="DX8" s="680"/>
      <c r="DY8" s="680"/>
      <c r="DZ8" s="680"/>
      <c r="EA8" s="680"/>
      <c r="EB8" s="680"/>
      <c r="EC8" s="689"/>
    </row>
    <row r="9" spans="2:143" ht="11.25" customHeight="1" x14ac:dyDescent="0.2">
      <c r="B9" s="676" t="s">
        <v>
241</v>
      </c>
      <c r="C9" s="677"/>
      <c r="D9" s="677"/>
      <c r="E9" s="677"/>
      <c r="F9" s="677"/>
      <c r="G9" s="677"/>
      <c r="H9" s="677"/>
      <c r="I9" s="677"/>
      <c r="J9" s="677"/>
      <c r="K9" s="677"/>
      <c r="L9" s="677"/>
      <c r="M9" s="677"/>
      <c r="N9" s="677"/>
      <c r="O9" s="677"/>
      <c r="P9" s="677"/>
      <c r="Q9" s="678"/>
      <c r="R9" s="679">
        <v>
133113</v>
      </c>
      <c r="S9" s="680"/>
      <c r="T9" s="680"/>
      <c r="U9" s="680"/>
      <c r="V9" s="680"/>
      <c r="W9" s="680"/>
      <c r="X9" s="680"/>
      <c r="Y9" s="681"/>
      <c r="Z9" s="682">
        <v>
0.3</v>
      </c>
      <c r="AA9" s="682"/>
      <c r="AB9" s="682"/>
      <c r="AC9" s="682"/>
      <c r="AD9" s="683">
        <v>
133113</v>
      </c>
      <c r="AE9" s="683"/>
      <c r="AF9" s="683"/>
      <c r="AG9" s="683"/>
      <c r="AH9" s="683"/>
      <c r="AI9" s="683"/>
      <c r="AJ9" s="683"/>
      <c r="AK9" s="683"/>
      <c r="AL9" s="684">
        <v>
0.6</v>
      </c>
      <c r="AM9" s="685"/>
      <c r="AN9" s="685"/>
      <c r="AO9" s="686"/>
      <c r="AP9" s="676" t="s">
        <v>
242</v>
      </c>
      <c r="AQ9" s="677"/>
      <c r="AR9" s="677"/>
      <c r="AS9" s="677"/>
      <c r="AT9" s="677"/>
      <c r="AU9" s="677"/>
      <c r="AV9" s="677"/>
      <c r="AW9" s="677"/>
      <c r="AX9" s="677"/>
      <c r="AY9" s="677"/>
      <c r="AZ9" s="677"/>
      <c r="BA9" s="677"/>
      <c r="BB9" s="677"/>
      <c r="BC9" s="677"/>
      <c r="BD9" s="677"/>
      <c r="BE9" s="677"/>
      <c r="BF9" s="678"/>
      <c r="BG9" s="679">
        <v>
10973368</v>
      </c>
      <c r="BH9" s="680"/>
      <c r="BI9" s="680"/>
      <c r="BJ9" s="680"/>
      <c r="BK9" s="680"/>
      <c r="BL9" s="680"/>
      <c r="BM9" s="680"/>
      <c r="BN9" s="681"/>
      <c r="BO9" s="682">
        <v>
47.6</v>
      </c>
      <c r="BP9" s="682"/>
      <c r="BQ9" s="682"/>
      <c r="BR9" s="682"/>
      <c r="BS9" s="688" t="s">
        <v>
243</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4080635</v>
      </c>
      <c r="CS9" s="680"/>
      <c r="CT9" s="680"/>
      <c r="CU9" s="680"/>
      <c r="CV9" s="680"/>
      <c r="CW9" s="680"/>
      <c r="CX9" s="680"/>
      <c r="CY9" s="681"/>
      <c r="CZ9" s="682">
        <v>
9</v>
      </c>
      <c r="DA9" s="682"/>
      <c r="DB9" s="682"/>
      <c r="DC9" s="682"/>
      <c r="DD9" s="688">
        <v>
206096</v>
      </c>
      <c r="DE9" s="680"/>
      <c r="DF9" s="680"/>
      <c r="DG9" s="680"/>
      <c r="DH9" s="680"/>
      <c r="DI9" s="680"/>
      <c r="DJ9" s="680"/>
      <c r="DK9" s="680"/>
      <c r="DL9" s="680"/>
      <c r="DM9" s="680"/>
      <c r="DN9" s="680"/>
      <c r="DO9" s="680"/>
      <c r="DP9" s="681"/>
      <c r="DQ9" s="688">
        <v>
2893869</v>
      </c>
      <c r="DR9" s="680"/>
      <c r="DS9" s="680"/>
      <c r="DT9" s="680"/>
      <c r="DU9" s="680"/>
      <c r="DV9" s="680"/>
      <c r="DW9" s="680"/>
      <c r="DX9" s="680"/>
      <c r="DY9" s="680"/>
      <c r="DZ9" s="680"/>
      <c r="EA9" s="680"/>
      <c r="EB9" s="680"/>
      <c r="EC9" s="689"/>
    </row>
    <row r="10" spans="2:143" ht="11.25" customHeight="1" x14ac:dyDescent="0.2">
      <c r="B10" s="676" t="s">
        <v>
245</v>
      </c>
      <c r="C10" s="677"/>
      <c r="D10" s="677"/>
      <c r="E10" s="677"/>
      <c r="F10" s="677"/>
      <c r="G10" s="677"/>
      <c r="H10" s="677"/>
      <c r="I10" s="677"/>
      <c r="J10" s="677"/>
      <c r="K10" s="677"/>
      <c r="L10" s="677"/>
      <c r="M10" s="677"/>
      <c r="N10" s="677"/>
      <c r="O10" s="677"/>
      <c r="P10" s="677"/>
      <c r="Q10" s="678"/>
      <c r="R10" s="679" t="s">
        <v>
126</v>
      </c>
      <c r="S10" s="680"/>
      <c r="T10" s="680"/>
      <c r="U10" s="680"/>
      <c r="V10" s="680"/>
      <c r="W10" s="680"/>
      <c r="X10" s="680"/>
      <c r="Y10" s="681"/>
      <c r="Z10" s="682" t="s">
        <v>
173</v>
      </c>
      <c r="AA10" s="682"/>
      <c r="AB10" s="682"/>
      <c r="AC10" s="682"/>
      <c r="AD10" s="683" t="s">
        <v>
126</v>
      </c>
      <c r="AE10" s="683"/>
      <c r="AF10" s="683"/>
      <c r="AG10" s="683"/>
      <c r="AH10" s="683"/>
      <c r="AI10" s="683"/>
      <c r="AJ10" s="683"/>
      <c r="AK10" s="683"/>
      <c r="AL10" s="684" t="s">
        <v>
173</v>
      </c>
      <c r="AM10" s="685"/>
      <c r="AN10" s="685"/>
      <c r="AO10" s="686"/>
      <c r="AP10" s="676" t="s">
        <v>
246</v>
      </c>
      <c r="AQ10" s="677"/>
      <c r="AR10" s="677"/>
      <c r="AS10" s="677"/>
      <c r="AT10" s="677"/>
      <c r="AU10" s="677"/>
      <c r="AV10" s="677"/>
      <c r="AW10" s="677"/>
      <c r="AX10" s="677"/>
      <c r="AY10" s="677"/>
      <c r="AZ10" s="677"/>
      <c r="BA10" s="677"/>
      <c r="BB10" s="677"/>
      <c r="BC10" s="677"/>
      <c r="BD10" s="677"/>
      <c r="BE10" s="677"/>
      <c r="BF10" s="678"/>
      <c r="BG10" s="679">
        <v>
315740</v>
      </c>
      <c r="BH10" s="680"/>
      <c r="BI10" s="680"/>
      <c r="BJ10" s="680"/>
      <c r="BK10" s="680"/>
      <c r="BL10" s="680"/>
      <c r="BM10" s="680"/>
      <c r="BN10" s="681"/>
      <c r="BO10" s="682">
        <v>
1.4</v>
      </c>
      <c r="BP10" s="682"/>
      <c r="BQ10" s="682"/>
      <c r="BR10" s="682"/>
      <c r="BS10" s="688" t="s">
        <v>
243</v>
      </c>
      <c r="BT10" s="680"/>
      <c r="BU10" s="680"/>
      <c r="BV10" s="680"/>
      <c r="BW10" s="680"/>
      <c r="BX10" s="680"/>
      <c r="BY10" s="680"/>
      <c r="BZ10" s="680"/>
      <c r="CA10" s="680"/>
      <c r="CB10" s="689"/>
      <c r="CD10" s="694" t="s">
        <v>
247</v>
      </c>
      <c r="CE10" s="695"/>
      <c r="CF10" s="695"/>
      <c r="CG10" s="695"/>
      <c r="CH10" s="695"/>
      <c r="CI10" s="695"/>
      <c r="CJ10" s="695"/>
      <c r="CK10" s="695"/>
      <c r="CL10" s="695"/>
      <c r="CM10" s="695"/>
      <c r="CN10" s="695"/>
      <c r="CO10" s="695"/>
      <c r="CP10" s="695"/>
      <c r="CQ10" s="696"/>
      <c r="CR10" s="679">
        <v>
175111</v>
      </c>
      <c r="CS10" s="680"/>
      <c r="CT10" s="680"/>
      <c r="CU10" s="680"/>
      <c r="CV10" s="680"/>
      <c r="CW10" s="680"/>
      <c r="CX10" s="680"/>
      <c r="CY10" s="681"/>
      <c r="CZ10" s="682">
        <v>
0.4</v>
      </c>
      <c r="DA10" s="682"/>
      <c r="DB10" s="682"/>
      <c r="DC10" s="682"/>
      <c r="DD10" s="688" t="s">
        <v>
126</v>
      </c>
      <c r="DE10" s="680"/>
      <c r="DF10" s="680"/>
      <c r="DG10" s="680"/>
      <c r="DH10" s="680"/>
      <c r="DI10" s="680"/>
      <c r="DJ10" s="680"/>
      <c r="DK10" s="680"/>
      <c r="DL10" s="680"/>
      <c r="DM10" s="680"/>
      <c r="DN10" s="680"/>
      <c r="DO10" s="680"/>
      <c r="DP10" s="681"/>
      <c r="DQ10" s="688">
        <v>
151676</v>
      </c>
      <c r="DR10" s="680"/>
      <c r="DS10" s="680"/>
      <c r="DT10" s="680"/>
      <c r="DU10" s="680"/>
      <c r="DV10" s="680"/>
      <c r="DW10" s="680"/>
      <c r="DX10" s="680"/>
      <c r="DY10" s="680"/>
      <c r="DZ10" s="680"/>
      <c r="EA10" s="680"/>
      <c r="EB10" s="680"/>
      <c r="EC10" s="689"/>
    </row>
    <row r="11" spans="2:143" ht="11.25" customHeight="1" x14ac:dyDescent="0.2">
      <c r="B11" s="676" t="s">
        <v>
248</v>
      </c>
      <c r="C11" s="677"/>
      <c r="D11" s="677"/>
      <c r="E11" s="677"/>
      <c r="F11" s="677"/>
      <c r="G11" s="677"/>
      <c r="H11" s="677"/>
      <c r="I11" s="677"/>
      <c r="J11" s="677"/>
      <c r="K11" s="677"/>
      <c r="L11" s="677"/>
      <c r="M11" s="677"/>
      <c r="N11" s="677"/>
      <c r="O11" s="677"/>
      <c r="P11" s="677"/>
      <c r="Q11" s="678"/>
      <c r="R11" s="679" t="s">
        <v>
126</v>
      </c>
      <c r="S11" s="680"/>
      <c r="T11" s="680"/>
      <c r="U11" s="680"/>
      <c r="V11" s="680"/>
      <c r="W11" s="680"/>
      <c r="X11" s="680"/>
      <c r="Y11" s="681"/>
      <c r="Z11" s="682" t="s">
        <v>
173</v>
      </c>
      <c r="AA11" s="682"/>
      <c r="AB11" s="682"/>
      <c r="AC11" s="682"/>
      <c r="AD11" s="683" t="s">
        <v>
173</v>
      </c>
      <c r="AE11" s="683"/>
      <c r="AF11" s="683"/>
      <c r="AG11" s="683"/>
      <c r="AH11" s="683"/>
      <c r="AI11" s="683"/>
      <c r="AJ11" s="683"/>
      <c r="AK11" s="683"/>
      <c r="AL11" s="684" t="s">
        <v>
126</v>
      </c>
      <c r="AM11" s="685"/>
      <c r="AN11" s="685"/>
      <c r="AO11" s="686"/>
      <c r="AP11" s="676" t="s">
        <v>
249</v>
      </c>
      <c r="AQ11" s="677"/>
      <c r="AR11" s="677"/>
      <c r="AS11" s="677"/>
      <c r="AT11" s="677"/>
      <c r="AU11" s="677"/>
      <c r="AV11" s="677"/>
      <c r="AW11" s="677"/>
      <c r="AX11" s="677"/>
      <c r="AY11" s="677"/>
      <c r="AZ11" s="677"/>
      <c r="BA11" s="677"/>
      <c r="BB11" s="677"/>
      <c r="BC11" s="677"/>
      <c r="BD11" s="677"/>
      <c r="BE11" s="677"/>
      <c r="BF11" s="678"/>
      <c r="BG11" s="679">
        <v>
762607</v>
      </c>
      <c r="BH11" s="680"/>
      <c r="BI11" s="680"/>
      <c r="BJ11" s="680"/>
      <c r="BK11" s="680"/>
      <c r="BL11" s="680"/>
      <c r="BM11" s="680"/>
      <c r="BN11" s="681"/>
      <c r="BO11" s="682">
        <v>
3.3</v>
      </c>
      <c r="BP11" s="682"/>
      <c r="BQ11" s="682"/>
      <c r="BR11" s="682"/>
      <c r="BS11" s="688">
        <v>
116504</v>
      </c>
      <c r="BT11" s="680"/>
      <c r="BU11" s="680"/>
      <c r="BV11" s="680"/>
      <c r="BW11" s="680"/>
      <c r="BX11" s="680"/>
      <c r="BY11" s="680"/>
      <c r="BZ11" s="680"/>
      <c r="CA11" s="680"/>
      <c r="CB11" s="689"/>
      <c r="CD11" s="694" t="s">
        <v>
250</v>
      </c>
      <c r="CE11" s="695"/>
      <c r="CF11" s="695"/>
      <c r="CG11" s="695"/>
      <c r="CH11" s="695"/>
      <c r="CI11" s="695"/>
      <c r="CJ11" s="695"/>
      <c r="CK11" s="695"/>
      <c r="CL11" s="695"/>
      <c r="CM11" s="695"/>
      <c r="CN11" s="695"/>
      <c r="CO11" s="695"/>
      <c r="CP11" s="695"/>
      <c r="CQ11" s="696"/>
      <c r="CR11" s="679">
        <v>
89872</v>
      </c>
      <c r="CS11" s="680"/>
      <c r="CT11" s="680"/>
      <c r="CU11" s="680"/>
      <c r="CV11" s="680"/>
      <c r="CW11" s="680"/>
      <c r="CX11" s="680"/>
      <c r="CY11" s="681"/>
      <c r="CZ11" s="682">
        <v>
0.2</v>
      </c>
      <c r="DA11" s="682"/>
      <c r="DB11" s="682"/>
      <c r="DC11" s="682"/>
      <c r="DD11" s="688">
        <v>
23427</v>
      </c>
      <c r="DE11" s="680"/>
      <c r="DF11" s="680"/>
      <c r="DG11" s="680"/>
      <c r="DH11" s="680"/>
      <c r="DI11" s="680"/>
      <c r="DJ11" s="680"/>
      <c r="DK11" s="680"/>
      <c r="DL11" s="680"/>
      <c r="DM11" s="680"/>
      <c r="DN11" s="680"/>
      <c r="DO11" s="680"/>
      <c r="DP11" s="681"/>
      <c r="DQ11" s="688">
        <v>
64732</v>
      </c>
      <c r="DR11" s="680"/>
      <c r="DS11" s="680"/>
      <c r="DT11" s="680"/>
      <c r="DU11" s="680"/>
      <c r="DV11" s="680"/>
      <c r="DW11" s="680"/>
      <c r="DX11" s="680"/>
      <c r="DY11" s="680"/>
      <c r="DZ11" s="680"/>
      <c r="EA11" s="680"/>
      <c r="EB11" s="680"/>
      <c r="EC11" s="689"/>
    </row>
    <row r="12" spans="2:143" ht="11.25" customHeight="1" x14ac:dyDescent="0.2">
      <c r="B12" s="676" t="s">
        <v>
251</v>
      </c>
      <c r="C12" s="677"/>
      <c r="D12" s="677"/>
      <c r="E12" s="677"/>
      <c r="F12" s="677"/>
      <c r="G12" s="677"/>
      <c r="H12" s="677"/>
      <c r="I12" s="677"/>
      <c r="J12" s="677"/>
      <c r="K12" s="677"/>
      <c r="L12" s="677"/>
      <c r="M12" s="677"/>
      <c r="N12" s="677"/>
      <c r="O12" s="677"/>
      <c r="P12" s="677"/>
      <c r="Q12" s="678"/>
      <c r="R12" s="679">
        <v>
2083635</v>
      </c>
      <c r="S12" s="680"/>
      <c r="T12" s="680"/>
      <c r="U12" s="680"/>
      <c r="V12" s="680"/>
      <c r="W12" s="680"/>
      <c r="X12" s="680"/>
      <c r="Y12" s="681"/>
      <c r="Z12" s="682">
        <v>
4.5</v>
      </c>
      <c r="AA12" s="682"/>
      <c r="AB12" s="682"/>
      <c r="AC12" s="682"/>
      <c r="AD12" s="683">
        <v>
2083635</v>
      </c>
      <c r="AE12" s="683"/>
      <c r="AF12" s="683"/>
      <c r="AG12" s="683"/>
      <c r="AH12" s="683"/>
      <c r="AI12" s="683"/>
      <c r="AJ12" s="683"/>
      <c r="AK12" s="683"/>
      <c r="AL12" s="684">
        <v>
8.6</v>
      </c>
      <c r="AM12" s="685"/>
      <c r="AN12" s="685"/>
      <c r="AO12" s="686"/>
      <c r="AP12" s="676" t="s">
        <v>
252</v>
      </c>
      <c r="AQ12" s="677"/>
      <c r="AR12" s="677"/>
      <c r="AS12" s="677"/>
      <c r="AT12" s="677"/>
      <c r="AU12" s="677"/>
      <c r="AV12" s="677"/>
      <c r="AW12" s="677"/>
      <c r="AX12" s="677"/>
      <c r="AY12" s="677"/>
      <c r="AZ12" s="677"/>
      <c r="BA12" s="677"/>
      <c r="BB12" s="677"/>
      <c r="BC12" s="677"/>
      <c r="BD12" s="677"/>
      <c r="BE12" s="677"/>
      <c r="BF12" s="678"/>
      <c r="BG12" s="679">
        <v>
8059291</v>
      </c>
      <c r="BH12" s="680"/>
      <c r="BI12" s="680"/>
      <c r="BJ12" s="680"/>
      <c r="BK12" s="680"/>
      <c r="BL12" s="680"/>
      <c r="BM12" s="680"/>
      <c r="BN12" s="681"/>
      <c r="BO12" s="682">
        <v>
35</v>
      </c>
      <c r="BP12" s="682"/>
      <c r="BQ12" s="682"/>
      <c r="BR12" s="682"/>
      <c r="BS12" s="688" t="s">
        <v>
126</v>
      </c>
      <c r="BT12" s="680"/>
      <c r="BU12" s="680"/>
      <c r="BV12" s="680"/>
      <c r="BW12" s="680"/>
      <c r="BX12" s="680"/>
      <c r="BY12" s="680"/>
      <c r="BZ12" s="680"/>
      <c r="CA12" s="680"/>
      <c r="CB12" s="689"/>
      <c r="CD12" s="694" t="s">
        <v>
253</v>
      </c>
      <c r="CE12" s="695"/>
      <c r="CF12" s="695"/>
      <c r="CG12" s="695"/>
      <c r="CH12" s="695"/>
      <c r="CI12" s="695"/>
      <c r="CJ12" s="695"/>
      <c r="CK12" s="695"/>
      <c r="CL12" s="695"/>
      <c r="CM12" s="695"/>
      <c r="CN12" s="695"/>
      <c r="CO12" s="695"/>
      <c r="CP12" s="695"/>
      <c r="CQ12" s="696"/>
      <c r="CR12" s="679">
        <v>
84436</v>
      </c>
      <c r="CS12" s="680"/>
      <c r="CT12" s="680"/>
      <c r="CU12" s="680"/>
      <c r="CV12" s="680"/>
      <c r="CW12" s="680"/>
      <c r="CX12" s="680"/>
      <c r="CY12" s="681"/>
      <c r="CZ12" s="682">
        <v>
0.2</v>
      </c>
      <c r="DA12" s="682"/>
      <c r="DB12" s="682"/>
      <c r="DC12" s="682"/>
      <c r="DD12" s="688" t="s">
        <v>
126</v>
      </c>
      <c r="DE12" s="680"/>
      <c r="DF12" s="680"/>
      <c r="DG12" s="680"/>
      <c r="DH12" s="680"/>
      <c r="DI12" s="680"/>
      <c r="DJ12" s="680"/>
      <c r="DK12" s="680"/>
      <c r="DL12" s="680"/>
      <c r="DM12" s="680"/>
      <c r="DN12" s="680"/>
      <c r="DO12" s="680"/>
      <c r="DP12" s="681"/>
      <c r="DQ12" s="688">
        <v>
74811</v>
      </c>
      <c r="DR12" s="680"/>
      <c r="DS12" s="680"/>
      <c r="DT12" s="680"/>
      <c r="DU12" s="680"/>
      <c r="DV12" s="680"/>
      <c r="DW12" s="680"/>
      <c r="DX12" s="680"/>
      <c r="DY12" s="680"/>
      <c r="DZ12" s="680"/>
      <c r="EA12" s="680"/>
      <c r="EB12" s="680"/>
      <c r="EC12" s="689"/>
    </row>
    <row r="13" spans="2:143" ht="11.25" customHeight="1" x14ac:dyDescent="0.2">
      <c r="B13" s="676" t="s">
        <v>
254</v>
      </c>
      <c r="C13" s="677"/>
      <c r="D13" s="677"/>
      <c r="E13" s="677"/>
      <c r="F13" s="677"/>
      <c r="G13" s="677"/>
      <c r="H13" s="677"/>
      <c r="I13" s="677"/>
      <c r="J13" s="677"/>
      <c r="K13" s="677"/>
      <c r="L13" s="677"/>
      <c r="M13" s="677"/>
      <c r="N13" s="677"/>
      <c r="O13" s="677"/>
      <c r="P13" s="677"/>
      <c r="Q13" s="678"/>
      <c r="R13" s="679" t="s">
        <v>
243</v>
      </c>
      <c r="S13" s="680"/>
      <c r="T13" s="680"/>
      <c r="U13" s="680"/>
      <c r="V13" s="680"/>
      <c r="W13" s="680"/>
      <c r="X13" s="680"/>
      <c r="Y13" s="681"/>
      <c r="Z13" s="682" t="s">
        <v>
243</v>
      </c>
      <c r="AA13" s="682"/>
      <c r="AB13" s="682"/>
      <c r="AC13" s="682"/>
      <c r="AD13" s="683" t="s">
        <v>
243</v>
      </c>
      <c r="AE13" s="683"/>
      <c r="AF13" s="683"/>
      <c r="AG13" s="683"/>
      <c r="AH13" s="683"/>
      <c r="AI13" s="683"/>
      <c r="AJ13" s="683"/>
      <c r="AK13" s="683"/>
      <c r="AL13" s="684" t="s">
        <v>
243</v>
      </c>
      <c r="AM13" s="685"/>
      <c r="AN13" s="685"/>
      <c r="AO13" s="686"/>
      <c r="AP13" s="676" t="s">
        <v>
255</v>
      </c>
      <c r="AQ13" s="677"/>
      <c r="AR13" s="677"/>
      <c r="AS13" s="677"/>
      <c r="AT13" s="677"/>
      <c r="AU13" s="677"/>
      <c r="AV13" s="677"/>
      <c r="AW13" s="677"/>
      <c r="AX13" s="677"/>
      <c r="AY13" s="677"/>
      <c r="AZ13" s="677"/>
      <c r="BA13" s="677"/>
      <c r="BB13" s="677"/>
      <c r="BC13" s="677"/>
      <c r="BD13" s="677"/>
      <c r="BE13" s="677"/>
      <c r="BF13" s="678"/>
      <c r="BG13" s="679">
        <v>
7918406</v>
      </c>
      <c r="BH13" s="680"/>
      <c r="BI13" s="680"/>
      <c r="BJ13" s="680"/>
      <c r="BK13" s="680"/>
      <c r="BL13" s="680"/>
      <c r="BM13" s="680"/>
      <c r="BN13" s="681"/>
      <c r="BO13" s="682">
        <v>
34.299999999999997</v>
      </c>
      <c r="BP13" s="682"/>
      <c r="BQ13" s="682"/>
      <c r="BR13" s="682"/>
      <c r="BS13" s="688" t="s">
        <v>
243</v>
      </c>
      <c r="BT13" s="680"/>
      <c r="BU13" s="680"/>
      <c r="BV13" s="680"/>
      <c r="BW13" s="680"/>
      <c r="BX13" s="680"/>
      <c r="BY13" s="680"/>
      <c r="BZ13" s="680"/>
      <c r="CA13" s="680"/>
      <c r="CB13" s="689"/>
      <c r="CD13" s="694" t="s">
        <v>
256</v>
      </c>
      <c r="CE13" s="695"/>
      <c r="CF13" s="695"/>
      <c r="CG13" s="695"/>
      <c r="CH13" s="695"/>
      <c r="CI13" s="695"/>
      <c r="CJ13" s="695"/>
      <c r="CK13" s="695"/>
      <c r="CL13" s="695"/>
      <c r="CM13" s="695"/>
      <c r="CN13" s="695"/>
      <c r="CO13" s="695"/>
      <c r="CP13" s="695"/>
      <c r="CQ13" s="696"/>
      <c r="CR13" s="679">
        <v>
6496513</v>
      </c>
      <c r="CS13" s="680"/>
      <c r="CT13" s="680"/>
      <c r="CU13" s="680"/>
      <c r="CV13" s="680"/>
      <c r="CW13" s="680"/>
      <c r="CX13" s="680"/>
      <c r="CY13" s="681"/>
      <c r="CZ13" s="682">
        <v>
14.3</v>
      </c>
      <c r="DA13" s="682"/>
      <c r="DB13" s="682"/>
      <c r="DC13" s="682"/>
      <c r="DD13" s="688">
        <v>
1617121</v>
      </c>
      <c r="DE13" s="680"/>
      <c r="DF13" s="680"/>
      <c r="DG13" s="680"/>
      <c r="DH13" s="680"/>
      <c r="DI13" s="680"/>
      <c r="DJ13" s="680"/>
      <c r="DK13" s="680"/>
      <c r="DL13" s="680"/>
      <c r="DM13" s="680"/>
      <c r="DN13" s="680"/>
      <c r="DO13" s="680"/>
      <c r="DP13" s="681"/>
      <c r="DQ13" s="688">
        <v>
4486413</v>
      </c>
      <c r="DR13" s="680"/>
      <c r="DS13" s="680"/>
      <c r="DT13" s="680"/>
      <c r="DU13" s="680"/>
      <c r="DV13" s="680"/>
      <c r="DW13" s="680"/>
      <c r="DX13" s="680"/>
      <c r="DY13" s="680"/>
      <c r="DZ13" s="680"/>
      <c r="EA13" s="680"/>
      <c r="EB13" s="680"/>
      <c r="EC13" s="689"/>
    </row>
    <row r="14" spans="2:143" ht="11.25" customHeight="1" x14ac:dyDescent="0.2">
      <c r="B14" s="676" t="s">
        <v>
257</v>
      </c>
      <c r="C14" s="677"/>
      <c r="D14" s="677"/>
      <c r="E14" s="677"/>
      <c r="F14" s="677"/>
      <c r="G14" s="677"/>
      <c r="H14" s="677"/>
      <c r="I14" s="677"/>
      <c r="J14" s="677"/>
      <c r="K14" s="677"/>
      <c r="L14" s="677"/>
      <c r="M14" s="677"/>
      <c r="N14" s="677"/>
      <c r="O14" s="677"/>
      <c r="P14" s="677"/>
      <c r="Q14" s="678"/>
      <c r="R14" s="679" t="s">
        <v>
173</v>
      </c>
      <c r="S14" s="680"/>
      <c r="T14" s="680"/>
      <c r="U14" s="680"/>
      <c r="V14" s="680"/>
      <c r="W14" s="680"/>
      <c r="X14" s="680"/>
      <c r="Y14" s="681"/>
      <c r="Z14" s="682" t="s">
        <v>
126</v>
      </c>
      <c r="AA14" s="682"/>
      <c r="AB14" s="682"/>
      <c r="AC14" s="682"/>
      <c r="AD14" s="683" t="s">
        <v>
126</v>
      </c>
      <c r="AE14" s="683"/>
      <c r="AF14" s="683"/>
      <c r="AG14" s="683"/>
      <c r="AH14" s="683"/>
      <c r="AI14" s="683"/>
      <c r="AJ14" s="683"/>
      <c r="AK14" s="683"/>
      <c r="AL14" s="684" t="s">
        <v>
126</v>
      </c>
      <c r="AM14" s="685"/>
      <c r="AN14" s="685"/>
      <c r="AO14" s="686"/>
      <c r="AP14" s="676" t="s">
        <v>
258</v>
      </c>
      <c r="AQ14" s="677"/>
      <c r="AR14" s="677"/>
      <c r="AS14" s="677"/>
      <c r="AT14" s="677"/>
      <c r="AU14" s="677"/>
      <c r="AV14" s="677"/>
      <c r="AW14" s="677"/>
      <c r="AX14" s="677"/>
      <c r="AY14" s="677"/>
      <c r="AZ14" s="677"/>
      <c r="BA14" s="677"/>
      <c r="BB14" s="677"/>
      <c r="BC14" s="677"/>
      <c r="BD14" s="677"/>
      <c r="BE14" s="677"/>
      <c r="BF14" s="678"/>
      <c r="BG14" s="679">
        <v>
67474</v>
      </c>
      <c r="BH14" s="680"/>
      <c r="BI14" s="680"/>
      <c r="BJ14" s="680"/>
      <c r="BK14" s="680"/>
      <c r="BL14" s="680"/>
      <c r="BM14" s="680"/>
      <c r="BN14" s="681"/>
      <c r="BO14" s="682">
        <v>
0.3</v>
      </c>
      <c r="BP14" s="682"/>
      <c r="BQ14" s="682"/>
      <c r="BR14" s="682"/>
      <c r="BS14" s="688" t="s">
        <v>
243</v>
      </c>
      <c r="BT14" s="680"/>
      <c r="BU14" s="680"/>
      <c r="BV14" s="680"/>
      <c r="BW14" s="680"/>
      <c r="BX14" s="680"/>
      <c r="BY14" s="680"/>
      <c r="BZ14" s="680"/>
      <c r="CA14" s="680"/>
      <c r="CB14" s="689"/>
      <c r="CD14" s="694" t="s">
        <v>
259</v>
      </c>
      <c r="CE14" s="695"/>
      <c r="CF14" s="695"/>
      <c r="CG14" s="695"/>
      <c r="CH14" s="695"/>
      <c r="CI14" s="695"/>
      <c r="CJ14" s="695"/>
      <c r="CK14" s="695"/>
      <c r="CL14" s="695"/>
      <c r="CM14" s="695"/>
      <c r="CN14" s="695"/>
      <c r="CO14" s="695"/>
      <c r="CP14" s="695"/>
      <c r="CQ14" s="696"/>
      <c r="CR14" s="679">
        <v>
1581780</v>
      </c>
      <c r="CS14" s="680"/>
      <c r="CT14" s="680"/>
      <c r="CU14" s="680"/>
      <c r="CV14" s="680"/>
      <c r="CW14" s="680"/>
      <c r="CX14" s="680"/>
      <c r="CY14" s="681"/>
      <c r="CZ14" s="682">
        <v>
3.5</v>
      </c>
      <c r="DA14" s="682"/>
      <c r="DB14" s="682"/>
      <c r="DC14" s="682"/>
      <c r="DD14" s="688">
        <v>
11146</v>
      </c>
      <c r="DE14" s="680"/>
      <c r="DF14" s="680"/>
      <c r="DG14" s="680"/>
      <c r="DH14" s="680"/>
      <c r="DI14" s="680"/>
      <c r="DJ14" s="680"/>
      <c r="DK14" s="680"/>
      <c r="DL14" s="680"/>
      <c r="DM14" s="680"/>
      <c r="DN14" s="680"/>
      <c r="DO14" s="680"/>
      <c r="DP14" s="681"/>
      <c r="DQ14" s="688">
        <v>
1189577</v>
      </c>
      <c r="DR14" s="680"/>
      <c r="DS14" s="680"/>
      <c r="DT14" s="680"/>
      <c r="DU14" s="680"/>
      <c r="DV14" s="680"/>
      <c r="DW14" s="680"/>
      <c r="DX14" s="680"/>
      <c r="DY14" s="680"/>
      <c r="DZ14" s="680"/>
      <c r="EA14" s="680"/>
      <c r="EB14" s="680"/>
      <c r="EC14" s="689"/>
    </row>
    <row r="15" spans="2:143" ht="11.25" customHeight="1" x14ac:dyDescent="0.2">
      <c r="B15" s="676" t="s">
        <v>
260</v>
      </c>
      <c r="C15" s="677"/>
      <c r="D15" s="677"/>
      <c r="E15" s="677"/>
      <c r="F15" s="677"/>
      <c r="G15" s="677"/>
      <c r="H15" s="677"/>
      <c r="I15" s="677"/>
      <c r="J15" s="677"/>
      <c r="K15" s="677"/>
      <c r="L15" s="677"/>
      <c r="M15" s="677"/>
      <c r="N15" s="677"/>
      <c r="O15" s="677"/>
      <c r="P15" s="677"/>
      <c r="Q15" s="678"/>
      <c r="R15" s="679">
        <v>
105884</v>
      </c>
      <c r="S15" s="680"/>
      <c r="T15" s="680"/>
      <c r="U15" s="680"/>
      <c r="V15" s="680"/>
      <c r="W15" s="680"/>
      <c r="X15" s="680"/>
      <c r="Y15" s="681"/>
      <c r="Z15" s="682">
        <v>
0.2</v>
      </c>
      <c r="AA15" s="682"/>
      <c r="AB15" s="682"/>
      <c r="AC15" s="682"/>
      <c r="AD15" s="683">
        <v>
105884</v>
      </c>
      <c r="AE15" s="683"/>
      <c r="AF15" s="683"/>
      <c r="AG15" s="683"/>
      <c r="AH15" s="683"/>
      <c r="AI15" s="683"/>
      <c r="AJ15" s="683"/>
      <c r="AK15" s="683"/>
      <c r="AL15" s="684">
        <v>
0.4</v>
      </c>
      <c r="AM15" s="685"/>
      <c r="AN15" s="685"/>
      <c r="AO15" s="686"/>
      <c r="AP15" s="676" t="s">
        <v>
261</v>
      </c>
      <c r="AQ15" s="677"/>
      <c r="AR15" s="677"/>
      <c r="AS15" s="677"/>
      <c r="AT15" s="677"/>
      <c r="AU15" s="677"/>
      <c r="AV15" s="677"/>
      <c r="AW15" s="677"/>
      <c r="AX15" s="677"/>
      <c r="AY15" s="677"/>
      <c r="AZ15" s="677"/>
      <c r="BA15" s="677"/>
      <c r="BB15" s="677"/>
      <c r="BC15" s="677"/>
      <c r="BD15" s="677"/>
      <c r="BE15" s="677"/>
      <c r="BF15" s="678"/>
      <c r="BG15" s="679">
        <v>
775018</v>
      </c>
      <c r="BH15" s="680"/>
      <c r="BI15" s="680"/>
      <c r="BJ15" s="680"/>
      <c r="BK15" s="680"/>
      <c r="BL15" s="680"/>
      <c r="BM15" s="680"/>
      <c r="BN15" s="681"/>
      <c r="BO15" s="682">
        <v>
3.4</v>
      </c>
      <c r="BP15" s="682"/>
      <c r="BQ15" s="682"/>
      <c r="BR15" s="682"/>
      <c r="BS15" s="688" t="s">
        <v>
243</v>
      </c>
      <c r="BT15" s="680"/>
      <c r="BU15" s="680"/>
      <c r="BV15" s="680"/>
      <c r="BW15" s="680"/>
      <c r="BX15" s="680"/>
      <c r="BY15" s="680"/>
      <c r="BZ15" s="680"/>
      <c r="CA15" s="680"/>
      <c r="CB15" s="689"/>
      <c r="CD15" s="694" t="s">
        <v>
262</v>
      </c>
      <c r="CE15" s="695"/>
      <c r="CF15" s="695"/>
      <c r="CG15" s="695"/>
      <c r="CH15" s="695"/>
      <c r="CI15" s="695"/>
      <c r="CJ15" s="695"/>
      <c r="CK15" s="695"/>
      <c r="CL15" s="695"/>
      <c r="CM15" s="695"/>
      <c r="CN15" s="695"/>
      <c r="CO15" s="695"/>
      <c r="CP15" s="695"/>
      <c r="CQ15" s="696"/>
      <c r="CR15" s="679">
        <v>
5111994</v>
      </c>
      <c r="CS15" s="680"/>
      <c r="CT15" s="680"/>
      <c r="CU15" s="680"/>
      <c r="CV15" s="680"/>
      <c r="CW15" s="680"/>
      <c r="CX15" s="680"/>
      <c r="CY15" s="681"/>
      <c r="CZ15" s="682">
        <v>
11.3</v>
      </c>
      <c r="DA15" s="682"/>
      <c r="DB15" s="682"/>
      <c r="DC15" s="682"/>
      <c r="DD15" s="688">
        <v>
1224954</v>
      </c>
      <c r="DE15" s="680"/>
      <c r="DF15" s="680"/>
      <c r="DG15" s="680"/>
      <c r="DH15" s="680"/>
      <c r="DI15" s="680"/>
      <c r="DJ15" s="680"/>
      <c r="DK15" s="680"/>
      <c r="DL15" s="680"/>
      <c r="DM15" s="680"/>
      <c r="DN15" s="680"/>
      <c r="DO15" s="680"/>
      <c r="DP15" s="681"/>
      <c r="DQ15" s="688">
        <v>
3417242</v>
      </c>
      <c r="DR15" s="680"/>
      <c r="DS15" s="680"/>
      <c r="DT15" s="680"/>
      <c r="DU15" s="680"/>
      <c r="DV15" s="680"/>
      <c r="DW15" s="680"/>
      <c r="DX15" s="680"/>
      <c r="DY15" s="680"/>
      <c r="DZ15" s="680"/>
      <c r="EA15" s="680"/>
      <c r="EB15" s="680"/>
      <c r="EC15" s="689"/>
    </row>
    <row r="16" spans="2:143" ht="11.25" customHeight="1" x14ac:dyDescent="0.2">
      <c r="B16" s="676" t="s">
        <v>
263</v>
      </c>
      <c r="C16" s="677"/>
      <c r="D16" s="677"/>
      <c r="E16" s="677"/>
      <c r="F16" s="677"/>
      <c r="G16" s="677"/>
      <c r="H16" s="677"/>
      <c r="I16" s="677"/>
      <c r="J16" s="677"/>
      <c r="K16" s="677"/>
      <c r="L16" s="677"/>
      <c r="M16" s="677"/>
      <c r="N16" s="677"/>
      <c r="O16" s="677"/>
      <c r="P16" s="677"/>
      <c r="Q16" s="678"/>
      <c r="R16" s="679" t="s">
        <v>
243</v>
      </c>
      <c r="S16" s="680"/>
      <c r="T16" s="680"/>
      <c r="U16" s="680"/>
      <c r="V16" s="680"/>
      <c r="W16" s="680"/>
      <c r="X16" s="680"/>
      <c r="Y16" s="681"/>
      <c r="Z16" s="682" t="s">
        <v>
126</v>
      </c>
      <c r="AA16" s="682"/>
      <c r="AB16" s="682"/>
      <c r="AC16" s="682"/>
      <c r="AD16" s="683" t="s">
        <v>
126</v>
      </c>
      <c r="AE16" s="683"/>
      <c r="AF16" s="683"/>
      <c r="AG16" s="683"/>
      <c r="AH16" s="683"/>
      <c r="AI16" s="683"/>
      <c r="AJ16" s="683"/>
      <c r="AK16" s="683"/>
      <c r="AL16" s="684" t="s">
        <v>
173</v>
      </c>
      <c r="AM16" s="685"/>
      <c r="AN16" s="685"/>
      <c r="AO16" s="686"/>
      <c r="AP16" s="676" t="s">
        <v>
264</v>
      </c>
      <c r="AQ16" s="677"/>
      <c r="AR16" s="677"/>
      <c r="AS16" s="677"/>
      <c r="AT16" s="677"/>
      <c r="AU16" s="677"/>
      <c r="AV16" s="677"/>
      <c r="AW16" s="677"/>
      <c r="AX16" s="677"/>
      <c r="AY16" s="677"/>
      <c r="AZ16" s="677"/>
      <c r="BA16" s="677"/>
      <c r="BB16" s="677"/>
      <c r="BC16" s="677"/>
      <c r="BD16" s="677"/>
      <c r="BE16" s="677"/>
      <c r="BF16" s="678"/>
      <c r="BG16" s="679" t="s">
        <v>
243</v>
      </c>
      <c r="BH16" s="680"/>
      <c r="BI16" s="680"/>
      <c r="BJ16" s="680"/>
      <c r="BK16" s="680"/>
      <c r="BL16" s="680"/>
      <c r="BM16" s="680"/>
      <c r="BN16" s="681"/>
      <c r="BO16" s="682" t="s">
        <v>
243</v>
      </c>
      <c r="BP16" s="682"/>
      <c r="BQ16" s="682"/>
      <c r="BR16" s="682"/>
      <c r="BS16" s="688" t="s">
        <v>
173</v>
      </c>
      <c r="BT16" s="680"/>
      <c r="BU16" s="680"/>
      <c r="BV16" s="680"/>
      <c r="BW16" s="680"/>
      <c r="BX16" s="680"/>
      <c r="BY16" s="680"/>
      <c r="BZ16" s="680"/>
      <c r="CA16" s="680"/>
      <c r="CB16" s="689"/>
      <c r="CD16" s="694" t="s">
        <v>
265</v>
      </c>
      <c r="CE16" s="695"/>
      <c r="CF16" s="695"/>
      <c r="CG16" s="695"/>
      <c r="CH16" s="695"/>
      <c r="CI16" s="695"/>
      <c r="CJ16" s="695"/>
      <c r="CK16" s="695"/>
      <c r="CL16" s="695"/>
      <c r="CM16" s="695"/>
      <c r="CN16" s="695"/>
      <c r="CO16" s="695"/>
      <c r="CP16" s="695"/>
      <c r="CQ16" s="696"/>
      <c r="CR16" s="679">
        <v>
25888</v>
      </c>
      <c r="CS16" s="680"/>
      <c r="CT16" s="680"/>
      <c r="CU16" s="680"/>
      <c r="CV16" s="680"/>
      <c r="CW16" s="680"/>
      <c r="CX16" s="680"/>
      <c r="CY16" s="681"/>
      <c r="CZ16" s="682">
        <v>
0.1</v>
      </c>
      <c r="DA16" s="682"/>
      <c r="DB16" s="682"/>
      <c r="DC16" s="682"/>
      <c r="DD16" s="688" t="s">
        <v>
243</v>
      </c>
      <c r="DE16" s="680"/>
      <c r="DF16" s="680"/>
      <c r="DG16" s="680"/>
      <c r="DH16" s="680"/>
      <c r="DI16" s="680"/>
      <c r="DJ16" s="680"/>
      <c r="DK16" s="680"/>
      <c r="DL16" s="680"/>
      <c r="DM16" s="680"/>
      <c r="DN16" s="680"/>
      <c r="DO16" s="680"/>
      <c r="DP16" s="681"/>
      <c r="DQ16" s="688">
        <v>
11332</v>
      </c>
      <c r="DR16" s="680"/>
      <c r="DS16" s="680"/>
      <c r="DT16" s="680"/>
      <c r="DU16" s="680"/>
      <c r="DV16" s="680"/>
      <c r="DW16" s="680"/>
      <c r="DX16" s="680"/>
      <c r="DY16" s="680"/>
      <c r="DZ16" s="680"/>
      <c r="EA16" s="680"/>
      <c r="EB16" s="680"/>
      <c r="EC16" s="689"/>
    </row>
    <row r="17" spans="2:133" ht="11.25" customHeight="1" x14ac:dyDescent="0.2">
      <c r="B17" s="676" t="s">
        <v>
266</v>
      </c>
      <c r="C17" s="677"/>
      <c r="D17" s="677"/>
      <c r="E17" s="677"/>
      <c r="F17" s="677"/>
      <c r="G17" s="677"/>
      <c r="H17" s="677"/>
      <c r="I17" s="677"/>
      <c r="J17" s="677"/>
      <c r="K17" s="677"/>
      <c r="L17" s="677"/>
      <c r="M17" s="677"/>
      <c r="N17" s="677"/>
      <c r="O17" s="677"/>
      <c r="P17" s="677"/>
      <c r="Q17" s="678"/>
      <c r="R17" s="679">
        <v>
85443</v>
      </c>
      <c r="S17" s="680"/>
      <c r="T17" s="680"/>
      <c r="U17" s="680"/>
      <c r="V17" s="680"/>
      <c r="W17" s="680"/>
      <c r="X17" s="680"/>
      <c r="Y17" s="681"/>
      <c r="Z17" s="682">
        <v>
0.2</v>
      </c>
      <c r="AA17" s="682"/>
      <c r="AB17" s="682"/>
      <c r="AC17" s="682"/>
      <c r="AD17" s="683">
        <v>
85443</v>
      </c>
      <c r="AE17" s="683"/>
      <c r="AF17" s="683"/>
      <c r="AG17" s="683"/>
      <c r="AH17" s="683"/>
      <c r="AI17" s="683"/>
      <c r="AJ17" s="683"/>
      <c r="AK17" s="683"/>
      <c r="AL17" s="684">
        <v>
0.4</v>
      </c>
      <c r="AM17" s="685"/>
      <c r="AN17" s="685"/>
      <c r="AO17" s="686"/>
      <c r="AP17" s="676" t="s">
        <v>
267</v>
      </c>
      <c r="AQ17" s="677"/>
      <c r="AR17" s="677"/>
      <c r="AS17" s="677"/>
      <c r="AT17" s="677"/>
      <c r="AU17" s="677"/>
      <c r="AV17" s="677"/>
      <c r="AW17" s="677"/>
      <c r="AX17" s="677"/>
      <c r="AY17" s="677"/>
      <c r="AZ17" s="677"/>
      <c r="BA17" s="677"/>
      <c r="BB17" s="677"/>
      <c r="BC17" s="677"/>
      <c r="BD17" s="677"/>
      <c r="BE17" s="677"/>
      <c r="BF17" s="678"/>
      <c r="BG17" s="679" t="s">
        <v>
243</v>
      </c>
      <c r="BH17" s="680"/>
      <c r="BI17" s="680"/>
      <c r="BJ17" s="680"/>
      <c r="BK17" s="680"/>
      <c r="BL17" s="680"/>
      <c r="BM17" s="680"/>
      <c r="BN17" s="681"/>
      <c r="BO17" s="682" t="s">
        <v>
243</v>
      </c>
      <c r="BP17" s="682"/>
      <c r="BQ17" s="682"/>
      <c r="BR17" s="682"/>
      <c r="BS17" s="688" t="s">
        <v>
173</v>
      </c>
      <c r="BT17" s="680"/>
      <c r="BU17" s="680"/>
      <c r="BV17" s="680"/>
      <c r="BW17" s="680"/>
      <c r="BX17" s="680"/>
      <c r="BY17" s="680"/>
      <c r="BZ17" s="680"/>
      <c r="CA17" s="680"/>
      <c r="CB17" s="689"/>
      <c r="CD17" s="694" t="s">
        <v>
268</v>
      </c>
      <c r="CE17" s="695"/>
      <c r="CF17" s="695"/>
      <c r="CG17" s="695"/>
      <c r="CH17" s="695"/>
      <c r="CI17" s="695"/>
      <c r="CJ17" s="695"/>
      <c r="CK17" s="695"/>
      <c r="CL17" s="695"/>
      <c r="CM17" s="695"/>
      <c r="CN17" s="695"/>
      <c r="CO17" s="695"/>
      <c r="CP17" s="695"/>
      <c r="CQ17" s="696"/>
      <c r="CR17" s="679">
        <v>
2189805</v>
      </c>
      <c r="CS17" s="680"/>
      <c r="CT17" s="680"/>
      <c r="CU17" s="680"/>
      <c r="CV17" s="680"/>
      <c r="CW17" s="680"/>
      <c r="CX17" s="680"/>
      <c r="CY17" s="681"/>
      <c r="CZ17" s="682">
        <v>
4.8</v>
      </c>
      <c r="DA17" s="682"/>
      <c r="DB17" s="682"/>
      <c r="DC17" s="682"/>
      <c r="DD17" s="688" t="s">
        <v>
243</v>
      </c>
      <c r="DE17" s="680"/>
      <c r="DF17" s="680"/>
      <c r="DG17" s="680"/>
      <c r="DH17" s="680"/>
      <c r="DI17" s="680"/>
      <c r="DJ17" s="680"/>
      <c r="DK17" s="680"/>
      <c r="DL17" s="680"/>
      <c r="DM17" s="680"/>
      <c r="DN17" s="680"/>
      <c r="DO17" s="680"/>
      <c r="DP17" s="681"/>
      <c r="DQ17" s="688">
        <v>
2030353</v>
      </c>
      <c r="DR17" s="680"/>
      <c r="DS17" s="680"/>
      <c r="DT17" s="680"/>
      <c r="DU17" s="680"/>
      <c r="DV17" s="680"/>
      <c r="DW17" s="680"/>
      <c r="DX17" s="680"/>
      <c r="DY17" s="680"/>
      <c r="DZ17" s="680"/>
      <c r="EA17" s="680"/>
      <c r="EB17" s="680"/>
      <c r="EC17" s="689"/>
    </row>
    <row r="18" spans="2:133" ht="11.25" customHeight="1" x14ac:dyDescent="0.2">
      <c r="B18" s="676" t="s">
        <v>
269</v>
      </c>
      <c r="C18" s="677"/>
      <c r="D18" s="677"/>
      <c r="E18" s="677"/>
      <c r="F18" s="677"/>
      <c r="G18" s="677"/>
      <c r="H18" s="677"/>
      <c r="I18" s="677"/>
      <c r="J18" s="677"/>
      <c r="K18" s="677"/>
      <c r="L18" s="677"/>
      <c r="M18" s="677"/>
      <c r="N18" s="677"/>
      <c r="O18" s="677"/>
      <c r="P18" s="677"/>
      <c r="Q18" s="678"/>
      <c r="R18" s="679">
        <v>
40266</v>
      </c>
      <c r="S18" s="680"/>
      <c r="T18" s="680"/>
      <c r="U18" s="680"/>
      <c r="V18" s="680"/>
      <c r="W18" s="680"/>
      <c r="X18" s="680"/>
      <c r="Y18" s="681"/>
      <c r="Z18" s="682">
        <v>
0.1</v>
      </c>
      <c r="AA18" s="682"/>
      <c r="AB18" s="682"/>
      <c r="AC18" s="682"/>
      <c r="AD18" s="683" t="s">
        <v>
243</v>
      </c>
      <c r="AE18" s="683"/>
      <c r="AF18" s="683"/>
      <c r="AG18" s="683"/>
      <c r="AH18" s="683"/>
      <c r="AI18" s="683"/>
      <c r="AJ18" s="683"/>
      <c r="AK18" s="683"/>
      <c r="AL18" s="684" t="s">
        <v>
173</v>
      </c>
      <c r="AM18" s="685"/>
      <c r="AN18" s="685"/>
      <c r="AO18" s="686"/>
      <c r="AP18" s="676" t="s">
        <v>
270</v>
      </c>
      <c r="AQ18" s="677"/>
      <c r="AR18" s="677"/>
      <c r="AS18" s="677"/>
      <c r="AT18" s="677"/>
      <c r="AU18" s="677"/>
      <c r="AV18" s="677"/>
      <c r="AW18" s="677"/>
      <c r="AX18" s="677"/>
      <c r="AY18" s="677"/>
      <c r="AZ18" s="677"/>
      <c r="BA18" s="677"/>
      <c r="BB18" s="677"/>
      <c r="BC18" s="677"/>
      <c r="BD18" s="677"/>
      <c r="BE18" s="677"/>
      <c r="BF18" s="678"/>
      <c r="BG18" s="679" t="s">
        <v>
126</v>
      </c>
      <c r="BH18" s="680"/>
      <c r="BI18" s="680"/>
      <c r="BJ18" s="680"/>
      <c r="BK18" s="680"/>
      <c r="BL18" s="680"/>
      <c r="BM18" s="680"/>
      <c r="BN18" s="681"/>
      <c r="BO18" s="682" t="s">
        <v>
126</v>
      </c>
      <c r="BP18" s="682"/>
      <c r="BQ18" s="682"/>
      <c r="BR18" s="682"/>
      <c r="BS18" s="688" t="s">
        <v>
243</v>
      </c>
      <c r="BT18" s="680"/>
      <c r="BU18" s="680"/>
      <c r="BV18" s="680"/>
      <c r="BW18" s="680"/>
      <c r="BX18" s="680"/>
      <c r="BY18" s="680"/>
      <c r="BZ18" s="680"/>
      <c r="CA18" s="680"/>
      <c r="CB18" s="689"/>
      <c r="CD18" s="694" t="s">
        <v>
271</v>
      </c>
      <c r="CE18" s="695"/>
      <c r="CF18" s="695"/>
      <c r="CG18" s="695"/>
      <c r="CH18" s="695"/>
      <c r="CI18" s="695"/>
      <c r="CJ18" s="695"/>
      <c r="CK18" s="695"/>
      <c r="CL18" s="695"/>
      <c r="CM18" s="695"/>
      <c r="CN18" s="695"/>
      <c r="CO18" s="695"/>
      <c r="CP18" s="695"/>
      <c r="CQ18" s="696"/>
      <c r="CR18" s="679" t="s">
        <v>
126</v>
      </c>
      <c r="CS18" s="680"/>
      <c r="CT18" s="680"/>
      <c r="CU18" s="680"/>
      <c r="CV18" s="680"/>
      <c r="CW18" s="680"/>
      <c r="CX18" s="680"/>
      <c r="CY18" s="681"/>
      <c r="CZ18" s="682" t="s">
        <v>
126</v>
      </c>
      <c r="DA18" s="682"/>
      <c r="DB18" s="682"/>
      <c r="DC18" s="682"/>
      <c r="DD18" s="688" t="s">
        <v>
173</v>
      </c>
      <c r="DE18" s="680"/>
      <c r="DF18" s="680"/>
      <c r="DG18" s="680"/>
      <c r="DH18" s="680"/>
      <c r="DI18" s="680"/>
      <c r="DJ18" s="680"/>
      <c r="DK18" s="680"/>
      <c r="DL18" s="680"/>
      <c r="DM18" s="680"/>
      <c r="DN18" s="680"/>
      <c r="DO18" s="680"/>
      <c r="DP18" s="681"/>
      <c r="DQ18" s="688" t="s">
        <v>
243</v>
      </c>
      <c r="DR18" s="680"/>
      <c r="DS18" s="680"/>
      <c r="DT18" s="680"/>
      <c r="DU18" s="680"/>
      <c r="DV18" s="680"/>
      <c r="DW18" s="680"/>
      <c r="DX18" s="680"/>
      <c r="DY18" s="680"/>
      <c r="DZ18" s="680"/>
      <c r="EA18" s="680"/>
      <c r="EB18" s="680"/>
      <c r="EC18" s="689"/>
    </row>
    <row r="19" spans="2:133" ht="11.25" customHeight="1" x14ac:dyDescent="0.2">
      <c r="B19" s="676" t="s">
        <v>
272</v>
      </c>
      <c r="C19" s="677"/>
      <c r="D19" s="677"/>
      <c r="E19" s="677"/>
      <c r="F19" s="677"/>
      <c r="G19" s="677"/>
      <c r="H19" s="677"/>
      <c r="I19" s="677"/>
      <c r="J19" s="677"/>
      <c r="K19" s="677"/>
      <c r="L19" s="677"/>
      <c r="M19" s="677"/>
      <c r="N19" s="677"/>
      <c r="O19" s="677"/>
      <c r="P19" s="677"/>
      <c r="Q19" s="678"/>
      <c r="R19" s="679" t="s">
        <v>
126</v>
      </c>
      <c r="S19" s="680"/>
      <c r="T19" s="680"/>
      <c r="U19" s="680"/>
      <c r="V19" s="680"/>
      <c r="W19" s="680"/>
      <c r="X19" s="680"/>
      <c r="Y19" s="681"/>
      <c r="Z19" s="682" t="s">
        <v>
126</v>
      </c>
      <c r="AA19" s="682"/>
      <c r="AB19" s="682"/>
      <c r="AC19" s="682"/>
      <c r="AD19" s="683" t="s">
        <v>
173</v>
      </c>
      <c r="AE19" s="683"/>
      <c r="AF19" s="683"/>
      <c r="AG19" s="683"/>
      <c r="AH19" s="683"/>
      <c r="AI19" s="683"/>
      <c r="AJ19" s="683"/>
      <c r="AK19" s="683"/>
      <c r="AL19" s="684" t="s">
        <v>
173</v>
      </c>
      <c r="AM19" s="685"/>
      <c r="AN19" s="685"/>
      <c r="AO19" s="686"/>
      <c r="AP19" s="676" t="s">
        <v>
273</v>
      </c>
      <c r="AQ19" s="677"/>
      <c r="AR19" s="677"/>
      <c r="AS19" s="677"/>
      <c r="AT19" s="677"/>
      <c r="AU19" s="677"/>
      <c r="AV19" s="677"/>
      <c r="AW19" s="677"/>
      <c r="AX19" s="677"/>
      <c r="AY19" s="677"/>
      <c r="AZ19" s="677"/>
      <c r="BA19" s="677"/>
      <c r="BB19" s="677"/>
      <c r="BC19" s="677"/>
      <c r="BD19" s="677"/>
      <c r="BE19" s="677"/>
      <c r="BF19" s="678"/>
      <c r="BG19" s="679">
        <v>
1870044</v>
      </c>
      <c r="BH19" s="680"/>
      <c r="BI19" s="680"/>
      <c r="BJ19" s="680"/>
      <c r="BK19" s="680"/>
      <c r="BL19" s="680"/>
      <c r="BM19" s="680"/>
      <c r="BN19" s="681"/>
      <c r="BO19" s="682">
        <v>
8.1</v>
      </c>
      <c r="BP19" s="682"/>
      <c r="BQ19" s="682"/>
      <c r="BR19" s="682"/>
      <c r="BS19" s="688" t="s">
        <v>
243</v>
      </c>
      <c r="BT19" s="680"/>
      <c r="BU19" s="680"/>
      <c r="BV19" s="680"/>
      <c r="BW19" s="680"/>
      <c r="BX19" s="680"/>
      <c r="BY19" s="680"/>
      <c r="BZ19" s="680"/>
      <c r="CA19" s="680"/>
      <c r="CB19" s="689"/>
      <c r="CD19" s="694" t="s">
        <v>
274</v>
      </c>
      <c r="CE19" s="695"/>
      <c r="CF19" s="695"/>
      <c r="CG19" s="695"/>
      <c r="CH19" s="695"/>
      <c r="CI19" s="695"/>
      <c r="CJ19" s="695"/>
      <c r="CK19" s="695"/>
      <c r="CL19" s="695"/>
      <c r="CM19" s="695"/>
      <c r="CN19" s="695"/>
      <c r="CO19" s="695"/>
      <c r="CP19" s="695"/>
      <c r="CQ19" s="696"/>
      <c r="CR19" s="679" t="s">
        <v>
243</v>
      </c>
      <c r="CS19" s="680"/>
      <c r="CT19" s="680"/>
      <c r="CU19" s="680"/>
      <c r="CV19" s="680"/>
      <c r="CW19" s="680"/>
      <c r="CX19" s="680"/>
      <c r="CY19" s="681"/>
      <c r="CZ19" s="682" t="s">
        <v>
243</v>
      </c>
      <c r="DA19" s="682"/>
      <c r="DB19" s="682"/>
      <c r="DC19" s="682"/>
      <c r="DD19" s="688" t="s">
        <v>
243</v>
      </c>
      <c r="DE19" s="680"/>
      <c r="DF19" s="680"/>
      <c r="DG19" s="680"/>
      <c r="DH19" s="680"/>
      <c r="DI19" s="680"/>
      <c r="DJ19" s="680"/>
      <c r="DK19" s="680"/>
      <c r="DL19" s="680"/>
      <c r="DM19" s="680"/>
      <c r="DN19" s="680"/>
      <c r="DO19" s="680"/>
      <c r="DP19" s="681"/>
      <c r="DQ19" s="688" t="s">
        <v>
173</v>
      </c>
      <c r="DR19" s="680"/>
      <c r="DS19" s="680"/>
      <c r="DT19" s="680"/>
      <c r="DU19" s="680"/>
      <c r="DV19" s="680"/>
      <c r="DW19" s="680"/>
      <c r="DX19" s="680"/>
      <c r="DY19" s="680"/>
      <c r="DZ19" s="680"/>
      <c r="EA19" s="680"/>
      <c r="EB19" s="680"/>
      <c r="EC19" s="689"/>
    </row>
    <row r="20" spans="2:133" ht="11.25" customHeight="1" x14ac:dyDescent="0.2">
      <c r="B20" s="676" t="s">
        <v>
275</v>
      </c>
      <c r="C20" s="677"/>
      <c r="D20" s="677"/>
      <c r="E20" s="677"/>
      <c r="F20" s="677"/>
      <c r="G20" s="677"/>
      <c r="H20" s="677"/>
      <c r="I20" s="677"/>
      <c r="J20" s="677"/>
      <c r="K20" s="677"/>
      <c r="L20" s="677"/>
      <c r="M20" s="677"/>
      <c r="N20" s="677"/>
      <c r="O20" s="677"/>
      <c r="P20" s="677"/>
      <c r="Q20" s="678"/>
      <c r="R20" s="679">
        <v>
40219</v>
      </c>
      <c r="S20" s="680"/>
      <c r="T20" s="680"/>
      <c r="U20" s="680"/>
      <c r="V20" s="680"/>
      <c r="W20" s="680"/>
      <c r="X20" s="680"/>
      <c r="Y20" s="681"/>
      <c r="Z20" s="682">
        <v>
0.1</v>
      </c>
      <c r="AA20" s="682"/>
      <c r="AB20" s="682"/>
      <c r="AC20" s="682"/>
      <c r="AD20" s="683" t="s">
        <v>
126</v>
      </c>
      <c r="AE20" s="683"/>
      <c r="AF20" s="683"/>
      <c r="AG20" s="683"/>
      <c r="AH20" s="683"/>
      <c r="AI20" s="683"/>
      <c r="AJ20" s="683"/>
      <c r="AK20" s="683"/>
      <c r="AL20" s="684" t="s">
        <v>
126</v>
      </c>
      <c r="AM20" s="685"/>
      <c r="AN20" s="685"/>
      <c r="AO20" s="686"/>
      <c r="AP20" s="676" t="s">
        <v>
276</v>
      </c>
      <c r="AQ20" s="677"/>
      <c r="AR20" s="677"/>
      <c r="AS20" s="677"/>
      <c r="AT20" s="677"/>
      <c r="AU20" s="677"/>
      <c r="AV20" s="677"/>
      <c r="AW20" s="677"/>
      <c r="AX20" s="677"/>
      <c r="AY20" s="677"/>
      <c r="AZ20" s="677"/>
      <c r="BA20" s="677"/>
      <c r="BB20" s="677"/>
      <c r="BC20" s="677"/>
      <c r="BD20" s="677"/>
      <c r="BE20" s="677"/>
      <c r="BF20" s="678"/>
      <c r="BG20" s="679">
        <v>
1870044</v>
      </c>
      <c r="BH20" s="680"/>
      <c r="BI20" s="680"/>
      <c r="BJ20" s="680"/>
      <c r="BK20" s="680"/>
      <c r="BL20" s="680"/>
      <c r="BM20" s="680"/>
      <c r="BN20" s="681"/>
      <c r="BO20" s="682">
        <v>
8.1</v>
      </c>
      <c r="BP20" s="682"/>
      <c r="BQ20" s="682"/>
      <c r="BR20" s="682"/>
      <c r="BS20" s="688" t="s">
        <v>
243</v>
      </c>
      <c r="BT20" s="680"/>
      <c r="BU20" s="680"/>
      <c r="BV20" s="680"/>
      <c r="BW20" s="680"/>
      <c r="BX20" s="680"/>
      <c r="BY20" s="680"/>
      <c r="BZ20" s="680"/>
      <c r="CA20" s="680"/>
      <c r="CB20" s="689"/>
      <c r="CD20" s="694" t="s">
        <v>
277</v>
      </c>
      <c r="CE20" s="695"/>
      <c r="CF20" s="695"/>
      <c r="CG20" s="695"/>
      <c r="CH20" s="695"/>
      <c r="CI20" s="695"/>
      <c r="CJ20" s="695"/>
      <c r="CK20" s="695"/>
      <c r="CL20" s="695"/>
      <c r="CM20" s="695"/>
      <c r="CN20" s="695"/>
      <c r="CO20" s="695"/>
      <c r="CP20" s="695"/>
      <c r="CQ20" s="696"/>
      <c r="CR20" s="679">
        <v>
45291140</v>
      </c>
      <c r="CS20" s="680"/>
      <c r="CT20" s="680"/>
      <c r="CU20" s="680"/>
      <c r="CV20" s="680"/>
      <c r="CW20" s="680"/>
      <c r="CX20" s="680"/>
      <c r="CY20" s="681"/>
      <c r="CZ20" s="682">
        <v>
100</v>
      </c>
      <c r="DA20" s="682"/>
      <c r="DB20" s="682"/>
      <c r="DC20" s="682"/>
      <c r="DD20" s="688">
        <v>
3995584</v>
      </c>
      <c r="DE20" s="680"/>
      <c r="DF20" s="680"/>
      <c r="DG20" s="680"/>
      <c r="DH20" s="680"/>
      <c r="DI20" s="680"/>
      <c r="DJ20" s="680"/>
      <c r="DK20" s="680"/>
      <c r="DL20" s="680"/>
      <c r="DM20" s="680"/>
      <c r="DN20" s="680"/>
      <c r="DO20" s="680"/>
      <c r="DP20" s="681"/>
      <c r="DQ20" s="688">
        <v>
28951519</v>
      </c>
      <c r="DR20" s="680"/>
      <c r="DS20" s="680"/>
      <c r="DT20" s="680"/>
      <c r="DU20" s="680"/>
      <c r="DV20" s="680"/>
      <c r="DW20" s="680"/>
      <c r="DX20" s="680"/>
      <c r="DY20" s="680"/>
      <c r="DZ20" s="680"/>
      <c r="EA20" s="680"/>
      <c r="EB20" s="680"/>
      <c r="EC20" s="689"/>
    </row>
    <row r="21" spans="2:133" ht="11.25" customHeight="1" x14ac:dyDescent="0.2">
      <c r="B21" s="676" t="s">
        <v>
278</v>
      </c>
      <c r="C21" s="677"/>
      <c r="D21" s="677"/>
      <c r="E21" s="677"/>
      <c r="F21" s="677"/>
      <c r="G21" s="677"/>
      <c r="H21" s="677"/>
      <c r="I21" s="677"/>
      <c r="J21" s="677"/>
      <c r="K21" s="677"/>
      <c r="L21" s="677"/>
      <c r="M21" s="677"/>
      <c r="N21" s="677"/>
      <c r="O21" s="677"/>
      <c r="P21" s="677"/>
      <c r="Q21" s="678"/>
      <c r="R21" s="679">
        <v>
47</v>
      </c>
      <c r="S21" s="680"/>
      <c r="T21" s="680"/>
      <c r="U21" s="680"/>
      <c r="V21" s="680"/>
      <c r="W21" s="680"/>
      <c r="X21" s="680"/>
      <c r="Y21" s="681"/>
      <c r="Z21" s="682">
        <v>
0</v>
      </c>
      <c r="AA21" s="682"/>
      <c r="AB21" s="682"/>
      <c r="AC21" s="682"/>
      <c r="AD21" s="683" t="s">
        <v>
126</v>
      </c>
      <c r="AE21" s="683"/>
      <c r="AF21" s="683"/>
      <c r="AG21" s="683"/>
      <c r="AH21" s="683"/>
      <c r="AI21" s="683"/>
      <c r="AJ21" s="683"/>
      <c r="AK21" s="683"/>
      <c r="AL21" s="684" t="s">
        <v>
126</v>
      </c>
      <c r="AM21" s="685"/>
      <c r="AN21" s="685"/>
      <c r="AO21" s="686"/>
      <c r="AP21" s="697" t="s">
        <v>
279</v>
      </c>
      <c r="AQ21" s="698"/>
      <c r="AR21" s="698"/>
      <c r="AS21" s="698"/>
      <c r="AT21" s="698"/>
      <c r="AU21" s="698"/>
      <c r="AV21" s="698"/>
      <c r="AW21" s="698"/>
      <c r="AX21" s="698"/>
      <c r="AY21" s="698"/>
      <c r="AZ21" s="698"/>
      <c r="BA21" s="698"/>
      <c r="BB21" s="698"/>
      <c r="BC21" s="698"/>
      <c r="BD21" s="698"/>
      <c r="BE21" s="698"/>
      <c r="BF21" s="699"/>
      <c r="BG21" s="679" t="s">
        <v>
243</v>
      </c>
      <c r="BH21" s="680"/>
      <c r="BI21" s="680"/>
      <c r="BJ21" s="680"/>
      <c r="BK21" s="680"/>
      <c r="BL21" s="680"/>
      <c r="BM21" s="680"/>
      <c r="BN21" s="681"/>
      <c r="BO21" s="682" t="s">
        <v>
243</v>
      </c>
      <c r="BP21" s="682"/>
      <c r="BQ21" s="682"/>
      <c r="BR21" s="682"/>
      <c r="BS21" s="688" t="s">
        <v>
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280</v>
      </c>
      <c r="C22" s="677"/>
      <c r="D22" s="677"/>
      <c r="E22" s="677"/>
      <c r="F22" s="677"/>
      <c r="G22" s="677"/>
      <c r="H22" s="677"/>
      <c r="I22" s="677"/>
      <c r="J22" s="677"/>
      <c r="K22" s="677"/>
      <c r="L22" s="677"/>
      <c r="M22" s="677"/>
      <c r="N22" s="677"/>
      <c r="O22" s="677"/>
      <c r="P22" s="677"/>
      <c r="Q22" s="678"/>
      <c r="R22" s="679">
        <v>
25893145</v>
      </c>
      <c r="S22" s="680"/>
      <c r="T22" s="680"/>
      <c r="U22" s="680"/>
      <c r="V22" s="680"/>
      <c r="W22" s="680"/>
      <c r="X22" s="680"/>
      <c r="Y22" s="681"/>
      <c r="Z22" s="682">
        <v>
55.6</v>
      </c>
      <c r="AA22" s="682"/>
      <c r="AB22" s="682"/>
      <c r="AC22" s="682"/>
      <c r="AD22" s="683">
        <v>
23982835</v>
      </c>
      <c r="AE22" s="683"/>
      <c r="AF22" s="683"/>
      <c r="AG22" s="683"/>
      <c r="AH22" s="683"/>
      <c r="AI22" s="683"/>
      <c r="AJ22" s="683"/>
      <c r="AK22" s="683"/>
      <c r="AL22" s="684">
        <v>
99.3</v>
      </c>
      <c r="AM22" s="685"/>
      <c r="AN22" s="685"/>
      <c r="AO22" s="686"/>
      <c r="AP22" s="697" t="s">
        <v>
281</v>
      </c>
      <c r="AQ22" s="698"/>
      <c r="AR22" s="698"/>
      <c r="AS22" s="698"/>
      <c r="AT22" s="698"/>
      <c r="AU22" s="698"/>
      <c r="AV22" s="698"/>
      <c r="AW22" s="698"/>
      <c r="AX22" s="698"/>
      <c r="AY22" s="698"/>
      <c r="AZ22" s="698"/>
      <c r="BA22" s="698"/>
      <c r="BB22" s="698"/>
      <c r="BC22" s="698"/>
      <c r="BD22" s="698"/>
      <c r="BE22" s="698"/>
      <c r="BF22" s="699"/>
      <c r="BG22" s="679" t="s">
        <v>
126</v>
      </c>
      <c r="BH22" s="680"/>
      <c r="BI22" s="680"/>
      <c r="BJ22" s="680"/>
      <c r="BK22" s="680"/>
      <c r="BL22" s="680"/>
      <c r="BM22" s="680"/>
      <c r="BN22" s="681"/>
      <c r="BO22" s="682" t="s">
        <v>
126</v>
      </c>
      <c r="BP22" s="682"/>
      <c r="BQ22" s="682"/>
      <c r="BR22" s="682"/>
      <c r="BS22" s="688" t="s">
        <v>
243</v>
      </c>
      <c r="BT22" s="680"/>
      <c r="BU22" s="680"/>
      <c r="BV22" s="680"/>
      <c r="BW22" s="680"/>
      <c r="BX22" s="680"/>
      <c r="BY22" s="680"/>
      <c r="BZ22" s="680"/>
      <c r="CA22" s="680"/>
      <c r="CB22" s="689"/>
      <c r="CD22" s="661" t="s">
        <v>
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283</v>
      </c>
      <c r="C23" s="677"/>
      <c r="D23" s="677"/>
      <c r="E23" s="677"/>
      <c r="F23" s="677"/>
      <c r="G23" s="677"/>
      <c r="H23" s="677"/>
      <c r="I23" s="677"/>
      <c r="J23" s="677"/>
      <c r="K23" s="677"/>
      <c r="L23" s="677"/>
      <c r="M23" s="677"/>
      <c r="N23" s="677"/>
      <c r="O23" s="677"/>
      <c r="P23" s="677"/>
      <c r="Q23" s="678"/>
      <c r="R23" s="679">
        <v>
9013</v>
      </c>
      <c r="S23" s="680"/>
      <c r="T23" s="680"/>
      <c r="U23" s="680"/>
      <c r="V23" s="680"/>
      <c r="W23" s="680"/>
      <c r="X23" s="680"/>
      <c r="Y23" s="681"/>
      <c r="Z23" s="682">
        <v>
0</v>
      </c>
      <c r="AA23" s="682"/>
      <c r="AB23" s="682"/>
      <c r="AC23" s="682"/>
      <c r="AD23" s="683">
        <v>
9013</v>
      </c>
      <c r="AE23" s="683"/>
      <c r="AF23" s="683"/>
      <c r="AG23" s="683"/>
      <c r="AH23" s="683"/>
      <c r="AI23" s="683"/>
      <c r="AJ23" s="683"/>
      <c r="AK23" s="683"/>
      <c r="AL23" s="684">
        <v>
0</v>
      </c>
      <c r="AM23" s="685"/>
      <c r="AN23" s="685"/>
      <c r="AO23" s="686"/>
      <c r="AP23" s="697" t="s">
        <v>
284</v>
      </c>
      <c r="AQ23" s="698"/>
      <c r="AR23" s="698"/>
      <c r="AS23" s="698"/>
      <c r="AT23" s="698"/>
      <c r="AU23" s="698"/>
      <c r="AV23" s="698"/>
      <c r="AW23" s="698"/>
      <c r="AX23" s="698"/>
      <c r="AY23" s="698"/>
      <c r="AZ23" s="698"/>
      <c r="BA23" s="698"/>
      <c r="BB23" s="698"/>
      <c r="BC23" s="698"/>
      <c r="BD23" s="698"/>
      <c r="BE23" s="698"/>
      <c r="BF23" s="699"/>
      <c r="BG23" s="679">
        <v>
1870044</v>
      </c>
      <c r="BH23" s="680"/>
      <c r="BI23" s="680"/>
      <c r="BJ23" s="680"/>
      <c r="BK23" s="680"/>
      <c r="BL23" s="680"/>
      <c r="BM23" s="680"/>
      <c r="BN23" s="681"/>
      <c r="BO23" s="682">
        <v>
8.1</v>
      </c>
      <c r="BP23" s="682"/>
      <c r="BQ23" s="682"/>
      <c r="BR23" s="682"/>
      <c r="BS23" s="688" t="s">
        <v>
126</v>
      </c>
      <c r="BT23" s="680"/>
      <c r="BU23" s="680"/>
      <c r="BV23" s="680"/>
      <c r="BW23" s="680"/>
      <c r="BX23" s="680"/>
      <c r="BY23" s="680"/>
      <c r="BZ23" s="680"/>
      <c r="CA23" s="680"/>
      <c r="CB23" s="689"/>
      <c r="CD23" s="661" t="s">
        <v>
223</v>
      </c>
      <c r="CE23" s="662"/>
      <c r="CF23" s="662"/>
      <c r="CG23" s="662"/>
      <c r="CH23" s="662"/>
      <c r="CI23" s="662"/>
      <c r="CJ23" s="662"/>
      <c r="CK23" s="662"/>
      <c r="CL23" s="662"/>
      <c r="CM23" s="662"/>
      <c r="CN23" s="662"/>
      <c r="CO23" s="662"/>
      <c r="CP23" s="662"/>
      <c r="CQ23" s="663"/>
      <c r="CR23" s="661" t="s">
        <v>
285</v>
      </c>
      <c r="CS23" s="662"/>
      <c r="CT23" s="662"/>
      <c r="CU23" s="662"/>
      <c r="CV23" s="662"/>
      <c r="CW23" s="662"/>
      <c r="CX23" s="662"/>
      <c r="CY23" s="663"/>
      <c r="CZ23" s="661" t="s">
        <v>
286</v>
      </c>
      <c r="DA23" s="662"/>
      <c r="DB23" s="662"/>
      <c r="DC23" s="663"/>
      <c r="DD23" s="661" t="s">
        <v>
287</v>
      </c>
      <c r="DE23" s="662"/>
      <c r="DF23" s="662"/>
      <c r="DG23" s="662"/>
      <c r="DH23" s="662"/>
      <c r="DI23" s="662"/>
      <c r="DJ23" s="662"/>
      <c r="DK23" s="663"/>
      <c r="DL23" s="709" t="s">
        <v>
288</v>
      </c>
      <c r="DM23" s="710"/>
      <c r="DN23" s="710"/>
      <c r="DO23" s="710"/>
      <c r="DP23" s="710"/>
      <c r="DQ23" s="710"/>
      <c r="DR23" s="710"/>
      <c r="DS23" s="710"/>
      <c r="DT23" s="710"/>
      <c r="DU23" s="710"/>
      <c r="DV23" s="711"/>
      <c r="DW23" s="661" t="s">
        <v>
289</v>
      </c>
      <c r="DX23" s="662"/>
      <c r="DY23" s="662"/>
      <c r="DZ23" s="662"/>
      <c r="EA23" s="662"/>
      <c r="EB23" s="662"/>
      <c r="EC23" s="663"/>
    </row>
    <row r="24" spans="2:133" ht="11.25" customHeight="1" x14ac:dyDescent="0.2">
      <c r="B24" s="676" t="s">
        <v>
290</v>
      </c>
      <c r="C24" s="677"/>
      <c r="D24" s="677"/>
      <c r="E24" s="677"/>
      <c r="F24" s="677"/>
      <c r="G24" s="677"/>
      <c r="H24" s="677"/>
      <c r="I24" s="677"/>
      <c r="J24" s="677"/>
      <c r="K24" s="677"/>
      <c r="L24" s="677"/>
      <c r="M24" s="677"/>
      <c r="N24" s="677"/>
      <c r="O24" s="677"/>
      <c r="P24" s="677"/>
      <c r="Q24" s="678"/>
      <c r="R24" s="679">
        <v>
706752</v>
      </c>
      <c r="S24" s="680"/>
      <c r="T24" s="680"/>
      <c r="U24" s="680"/>
      <c r="V24" s="680"/>
      <c r="W24" s="680"/>
      <c r="X24" s="680"/>
      <c r="Y24" s="681"/>
      <c r="Z24" s="682">
        <v>
1.5</v>
      </c>
      <c r="AA24" s="682"/>
      <c r="AB24" s="682"/>
      <c r="AC24" s="682"/>
      <c r="AD24" s="683" t="s">
        <v>
243</v>
      </c>
      <c r="AE24" s="683"/>
      <c r="AF24" s="683"/>
      <c r="AG24" s="683"/>
      <c r="AH24" s="683"/>
      <c r="AI24" s="683"/>
      <c r="AJ24" s="683"/>
      <c r="AK24" s="683"/>
      <c r="AL24" s="684" t="s">
        <v>
243</v>
      </c>
      <c r="AM24" s="685"/>
      <c r="AN24" s="685"/>
      <c r="AO24" s="686"/>
      <c r="AP24" s="697" t="s">
        <v>
291</v>
      </c>
      <c r="AQ24" s="698"/>
      <c r="AR24" s="698"/>
      <c r="AS24" s="698"/>
      <c r="AT24" s="698"/>
      <c r="AU24" s="698"/>
      <c r="AV24" s="698"/>
      <c r="AW24" s="698"/>
      <c r="AX24" s="698"/>
      <c r="AY24" s="698"/>
      <c r="AZ24" s="698"/>
      <c r="BA24" s="698"/>
      <c r="BB24" s="698"/>
      <c r="BC24" s="698"/>
      <c r="BD24" s="698"/>
      <c r="BE24" s="698"/>
      <c r="BF24" s="699"/>
      <c r="BG24" s="679" t="s">
        <v>
126</v>
      </c>
      <c r="BH24" s="680"/>
      <c r="BI24" s="680"/>
      <c r="BJ24" s="680"/>
      <c r="BK24" s="680"/>
      <c r="BL24" s="680"/>
      <c r="BM24" s="680"/>
      <c r="BN24" s="681"/>
      <c r="BO24" s="682" t="s">
        <v>
243</v>
      </c>
      <c r="BP24" s="682"/>
      <c r="BQ24" s="682"/>
      <c r="BR24" s="682"/>
      <c r="BS24" s="688" t="s">
        <v>
243</v>
      </c>
      <c r="BT24" s="680"/>
      <c r="BU24" s="680"/>
      <c r="BV24" s="680"/>
      <c r="BW24" s="680"/>
      <c r="BX24" s="680"/>
      <c r="BY24" s="680"/>
      <c r="BZ24" s="680"/>
      <c r="CA24" s="680"/>
      <c r="CB24" s="689"/>
      <c r="CD24" s="690" t="s">
        <v>
292</v>
      </c>
      <c r="CE24" s="691"/>
      <c r="CF24" s="691"/>
      <c r="CG24" s="691"/>
      <c r="CH24" s="691"/>
      <c r="CI24" s="691"/>
      <c r="CJ24" s="691"/>
      <c r="CK24" s="691"/>
      <c r="CL24" s="691"/>
      <c r="CM24" s="691"/>
      <c r="CN24" s="691"/>
      <c r="CO24" s="691"/>
      <c r="CP24" s="691"/>
      <c r="CQ24" s="692"/>
      <c r="CR24" s="668">
        <v>
21109481</v>
      </c>
      <c r="CS24" s="669"/>
      <c r="CT24" s="669"/>
      <c r="CU24" s="669"/>
      <c r="CV24" s="669"/>
      <c r="CW24" s="669"/>
      <c r="CX24" s="669"/>
      <c r="CY24" s="670"/>
      <c r="CZ24" s="673">
        <v>
46.6</v>
      </c>
      <c r="DA24" s="674"/>
      <c r="DB24" s="674"/>
      <c r="DC24" s="693"/>
      <c r="DD24" s="712">
        <v>
12297623</v>
      </c>
      <c r="DE24" s="669"/>
      <c r="DF24" s="669"/>
      <c r="DG24" s="669"/>
      <c r="DH24" s="669"/>
      <c r="DI24" s="669"/>
      <c r="DJ24" s="669"/>
      <c r="DK24" s="670"/>
      <c r="DL24" s="712">
        <v>
12161618</v>
      </c>
      <c r="DM24" s="669"/>
      <c r="DN24" s="669"/>
      <c r="DO24" s="669"/>
      <c r="DP24" s="669"/>
      <c r="DQ24" s="669"/>
      <c r="DR24" s="669"/>
      <c r="DS24" s="669"/>
      <c r="DT24" s="669"/>
      <c r="DU24" s="669"/>
      <c r="DV24" s="670"/>
      <c r="DW24" s="673">
        <v>
50.3</v>
      </c>
      <c r="DX24" s="674"/>
      <c r="DY24" s="674"/>
      <c r="DZ24" s="674"/>
      <c r="EA24" s="674"/>
      <c r="EB24" s="674"/>
      <c r="EC24" s="675"/>
    </row>
    <row r="25" spans="2:133" ht="11.25" customHeight="1" x14ac:dyDescent="0.2">
      <c r="B25" s="676" t="s">
        <v>
293</v>
      </c>
      <c r="C25" s="677"/>
      <c r="D25" s="677"/>
      <c r="E25" s="677"/>
      <c r="F25" s="677"/>
      <c r="G25" s="677"/>
      <c r="H25" s="677"/>
      <c r="I25" s="677"/>
      <c r="J25" s="677"/>
      <c r="K25" s="677"/>
      <c r="L25" s="677"/>
      <c r="M25" s="677"/>
      <c r="N25" s="677"/>
      <c r="O25" s="677"/>
      <c r="P25" s="677"/>
      <c r="Q25" s="678"/>
      <c r="R25" s="679">
        <v>
656932</v>
      </c>
      <c r="S25" s="680"/>
      <c r="T25" s="680"/>
      <c r="U25" s="680"/>
      <c r="V25" s="680"/>
      <c r="W25" s="680"/>
      <c r="X25" s="680"/>
      <c r="Y25" s="681"/>
      <c r="Z25" s="682">
        <v>
1.4</v>
      </c>
      <c r="AA25" s="682"/>
      <c r="AB25" s="682"/>
      <c r="AC25" s="682"/>
      <c r="AD25" s="683">
        <v>
167435</v>
      </c>
      <c r="AE25" s="683"/>
      <c r="AF25" s="683"/>
      <c r="AG25" s="683"/>
      <c r="AH25" s="683"/>
      <c r="AI25" s="683"/>
      <c r="AJ25" s="683"/>
      <c r="AK25" s="683"/>
      <c r="AL25" s="684">
        <v>
0.7</v>
      </c>
      <c r="AM25" s="685"/>
      <c r="AN25" s="685"/>
      <c r="AO25" s="686"/>
      <c r="AP25" s="697" t="s">
        <v>
294</v>
      </c>
      <c r="AQ25" s="698"/>
      <c r="AR25" s="698"/>
      <c r="AS25" s="698"/>
      <c r="AT25" s="698"/>
      <c r="AU25" s="698"/>
      <c r="AV25" s="698"/>
      <c r="AW25" s="698"/>
      <c r="AX25" s="698"/>
      <c r="AY25" s="698"/>
      <c r="AZ25" s="698"/>
      <c r="BA25" s="698"/>
      <c r="BB25" s="698"/>
      <c r="BC25" s="698"/>
      <c r="BD25" s="698"/>
      <c r="BE25" s="698"/>
      <c r="BF25" s="699"/>
      <c r="BG25" s="679" t="s">
        <v>
173</v>
      </c>
      <c r="BH25" s="680"/>
      <c r="BI25" s="680"/>
      <c r="BJ25" s="680"/>
      <c r="BK25" s="680"/>
      <c r="BL25" s="680"/>
      <c r="BM25" s="680"/>
      <c r="BN25" s="681"/>
      <c r="BO25" s="682" t="s">
        <v>
126</v>
      </c>
      <c r="BP25" s="682"/>
      <c r="BQ25" s="682"/>
      <c r="BR25" s="682"/>
      <c r="BS25" s="688" t="s">
        <v>
173</v>
      </c>
      <c r="BT25" s="680"/>
      <c r="BU25" s="680"/>
      <c r="BV25" s="680"/>
      <c r="BW25" s="680"/>
      <c r="BX25" s="680"/>
      <c r="BY25" s="680"/>
      <c r="BZ25" s="680"/>
      <c r="CA25" s="680"/>
      <c r="CB25" s="689"/>
      <c r="CD25" s="694" t="s">
        <v>
295</v>
      </c>
      <c r="CE25" s="695"/>
      <c r="CF25" s="695"/>
      <c r="CG25" s="695"/>
      <c r="CH25" s="695"/>
      <c r="CI25" s="695"/>
      <c r="CJ25" s="695"/>
      <c r="CK25" s="695"/>
      <c r="CL25" s="695"/>
      <c r="CM25" s="695"/>
      <c r="CN25" s="695"/>
      <c r="CO25" s="695"/>
      <c r="CP25" s="695"/>
      <c r="CQ25" s="696"/>
      <c r="CR25" s="679">
        <v>
6809705</v>
      </c>
      <c r="CS25" s="715"/>
      <c r="CT25" s="715"/>
      <c r="CU25" s="715"/>
      <c r="CV25" s="715"/>
      <c r="CW25" s="715"/>
      <c r="CX25" s="715"/>
      <c r="CY25" s="716"/>
      <c r="CZ25" s="684">
        <v>
15</v>
      </c>
      <c r="DA25" s="713"/>
      <c r="DB25" s="713"/>
      <c r="DC25" s="717"/>
      <c r="DD25" s="688">
        <v>
6323605</v>
      </c>
      <c r="DE25" s="715"/>
      <c r="DF25" s="715"/>
      <c r="DG25" s="715"/>
      <c r="DH25" s="715"/>
      <c r="DI25" s="715"/>
      <c r="DJ25" s="715"/>
      <c r="DK25" s="716"/>
      <c r="DL25" s="688">
        <v>
6247461</v>
      </c>
      <c r="DM25" s="715"/>
      <c r="DN25" s="715"/>
      <c r="DO25" s="715"/>
      <c r="DP25" s="715"/>
      <c r="DQ25" s="715"/>
      <c r="DR25" s="715"/>
      <c r="DS25" s="715"/>
      <c r="DT25" s="715"/>
      <c r="DU25" s="715"/>
      <c r="DV25" s="716"/>
      <c r="DW25" s="684">
        <v>
25.9</v>
      </c>
      <c r="DX25" s="713"/>
      <c r="DY25" s="713"/>
      <c r="DZ25" s="713"/>
      <c r="EA25" s="713"/>
      <c r="EB25" s="713"/>
      <c r="EC25" s="714"/>
    </row>
    <row r="26" spans="2:133" ht="11.25" customHeight="1" x14ac:dyDescent="0.2">
      <c r="B26" s="676" t="s">
        <v>
296</v>
      </c>
      <c r="C26" s="677"/>
      <c r="D26" s="677"/>
      <c r="E26" s="677"/>
      <c r="F26" s="677"/>
      <c r="G26" s="677"/>
      <c r="H26" s="677"/>
      <c r="I26" s="677"/>
      <c r="J26" s="677"/>
      <c r="K26" s="677"/>
      <c r="L26" s="677"/>
      <c r="M26" s="677"/>
      <c r="N26" s="677"/>
      <c r="O26" s="677"/>
      <c r="P26" s="677"/>
      <c r="Q26" s="678"/>
      <c r="R26" s="679">
        <v>
434926</v>
      </c>
      <c r="S26" s="680"/>
      <c r="T26" s="680"/>
      <c r="U26" s="680"/>
      <c r="V26" s="680"/>
      <c r="W26" s="680"/>
      <c r="X26" s="680"/>
      <c r="Y26" s="681"/>
      <c r="Z26" s="682">
        <v>
0.9</v>
      </c>
      <c r="AA26" s="682"/>
      <c r="AB26" s="682"/>
      <c r="AC26" s="682"/>
      <c r="AD26" s="683" t="s">
        <v>
243</v>
      </c>
      <c r="AE26" s="683"/>
      <c r="AF26" s="683"/>
      <c r="AG26" s="683"/>
      <c r="AH26" s="683"/>
      <c r="AI26" s="683"/>
      <c r="AJ26" s="683"/>
      <c r="AK26" s="683"/>
      <c r="AL26" s="684" t="s">
        <v>
173</v>
      </c>
      <c r="AM26" s="685"/>
      <c r="AN26" s="685"/>
      <c r="AO26" s="686"/>
      <c r="AP26" s="697" t="s">
        <v>
297</v>
      </c>
      <c r="AQ26" s="718"/>
      <c r="AR26" s="718"/>
      <c r="AS26" s="718"/>
      <c r="AT26" s="718"/>
      <c r="AU26" s="718"/>
      <c r="AV26" s="718"/>
      <c r="AW26" s="718"/>
      <c r="AX26" s="718"/>
      <c r="AY26" s="718"/>
      <c r="AZ26" s="718"/>
      <c r="BA26" s="718"/>
      <c r="BB26" s="718"/>
      <c r="BC26" s="718"/>
      <c r="BD26" s="718"/>
      <c r="BE26" s="718"/>
      <c r="BF26" s="699"/>
      <c r="BG26" s="679" t="s">
        <v>
126</v>
      </c>
      <c r="BH26" s="680"/>
      <c r="BI26" s="680"/>
      <c r="BJ26" s="680"/>
      <c r="BK26" s="680"/>
      <c r="BL26" s="680"/>
      <c r="BM26" s="680"/>
      <c r="BN26" s="681"/>
      <c r="BO26" s="682" t="s">
        <v>
243</v>
      </c>
      <c r="BP26" s="682"/>
      <c r="BQ26" s="682"/>
      <c r="BR26" s="682"/>
      <c r="BS26" s="688" t="s">
        <v>
243</v>
      </c>
      <c r="BT26" s="680"/>
      <c r="BU26" s="680"/>
      <c r="BV26" s="680"/>
      <c r="BW26" s="680"/>
      <c r="BX26" s="680"/>
      <c r="BY26" s="680"/>
      <c r="BZ26" s="680"/>
      <c r="CA26" s="680"/>
      <c r="CB26" s="689"/>
      <c r="CD26" s="694" t="s">
        <v>
298</v>
      </c>
      <c r="CE26" s="695"/>
      <c r="CF26" s="695"/>
      <c r="CG26" s="695"/>
      <c r="CH26" s="695"/>
      <c r="CI26" s="695"/>
      <c r="CJ26" s="695"/>
      <c r="CK26" s="695"/>
      <c r="CL26" s="695"/>
      <c r="CM26" s="695"/>
      <c r="CN26" s="695"/>
      <c r="CO26" s="695"/>
      <c r="CP26" s="695"/>
      <c r="CQ26" s="696"/>
      <c r="CR26" s="679">
        <v>
4184747</v>
      </c>
      <c r="CS26" s="680"/>
      <c r="CT26" s="680"/>
      <c r="CU26" s="680"/>
      <c r="CV26" s="680"/>
      <c r="CW26" s="680"/>
      <c r="CX26" s="680"/>
      <c r="CY26" s="681"/>
      <c r="CZ26" s="684">
        <v>
9.1999999999999993</v>
      </c>
      <c r="DA26" s="713"/>
      <c r="DB26" s="713"/>
      <c r="DC26" s="717"/>
      <c r="DD26" s="688">
        <v>
3815574</v>
      </c>
      <c r="DE26" s="680"/>
      <c r="DF26" s="680"/>
      <c r="DG26" s="680"/>
      <c r="DH26" s="680"/>
      <c r="DI26" s="680"/>
      <c r="DJ26" s="680"/>
      <c r="DK26" s="681"/>
      <c r="DL26" s="688" t="s">
        <v>
126</v>
      </c>
      <c r="DM26" s="680"/>
      <c r="DN26" s="680"/>
      <c r="DO26" s="680"/>
      <c r="DP26" s="680"/>
      <c r="DQ26" s="680"/>
      <c r="DR26" s="680"/>
      <c r="DS26" s="680"/>
      <c r="DT26" s="680"/>
      <c r="DU26" s="680"/>
      <c r="DV26" s="681"/>
      <c r="DW26" s="684" t="s">
        <v>
173</v>
      </c>
      <c r="DX26" s="713"/>
      <c r="DY26" s="713"/>
      <c r="DZ26" s="713"/>
      <c r="EA26" s="713"/>
      <c r="EB26" s="713"/>
      <c r="EC26" s="714"/>
    </row>
    <row r="27" spans="2:133" ht="11.25" customHeight="1" x14ac:dyDescent="0.2">
      <c r="B27" s="676" t="s">
        <v>
299</v>
      </c>
      <c r="C27" s="677"/>
      <c r="D27" s="677"/>
      <c r="E27" s="677"/>
      <c r="F27" s="677"/>
      <c r="G27" s="677"/>
      <c r="H27" s="677"/>
      <c r="I27" s="677"/>
      <c r="J27" s="677"/>
      <c r="K27" s="677"/>
      <c r="L27" s="677"/>
      <c r="M27" s="677"/>
      <c r="N27" s="677"/>
      <c r="O27" s="677"/>
      <c r="P27" s="677"/>
      <c r="Q27" s="678"/>
      <c r="R27" s="679">
        <v>
6247621</v>
      </c>
      <c r="S27" s="680"/>
      <c r="T27" s="680"/>
      <c r="U27" s="680"/>
      <c r="V27" s="680"/>
      <c r="W27" s="680"/>
      <c r="X27" s="680"/>
      <c r="Y27" s="681"/>
      <c r="Z27" s="682">
        <v>
13.4</v>
      </c>
      <c r="AA27" s="682"/>
      <c r="AB27" s="682"/>
      <c r="AC27" s="682"/>
      <c r="AD27" s="683" t="s">
        <v>
173</v>
      </c>
      <c r="AE27" s="683"/>
      <c r="AF27" s="683"/>
      <c r="AG27" s="683"/>
      <c r="AH27" s="683"/>
      <c r="AI27" s="683"/>
      <c r="AJ27" s="683"/>
      <c r="AK27" s="683"/>
      <c r="AL27" s="684" t="s">
        <v>
243</v>
      </c>
      <c r="AM27" s="685"/>
      <c r="AN27" s="685"/>
      <c r="AO27" s="686"/>
      <c r="AP27" s="676" t="s">
        <v>
300</v>
      </c>
      <c r="AQ27" s="677"/>
      <c r="AR27" s="677"/>
      <c r="AS27" s="677"/>
      <c r="AT27" s="677"/>
      <c r="AU27" s="677"/>
      <c r="AV27" s="677"/>
      <c r="AW27" s="677"/>
      <c r="AX27" s="677"/>
      <c r="AY27" s="677"/>
      <c r="AZ27" s="677"/>
      <c r="BA27" s="677"/>
      <c r="BB27" s="677"/>
      <c r="BC27" s="677"/>
      <c r="BD27" s="677"/>
      <c r="BE27" s="677"/>
      <c r="BF27" s="678"/>
      <c r="BG27" s="679">
        <v>
23054347</v>
      </c>
      <c r="BH27" s="680"/>
      <c r="BI27" s="680"/>
      <c r="BJ27" s="680"/>
      <c r="BK27" s="680"/>
      <c r="BL27" s="680"/>
      <c r="BM27" s="680"/>
      <c r="BN27" s="681"/>
      <c r="BO27" s="682">
        <v>
100</v>
      </c>
      <c r="BP27" s="682"/>
      <c r="BQ27" s="682"/>
      <c r="BR27" s="682"/>
      <c r="BS27" s="688">
        <v>
116504</v>
      </c>
      <c r="BT27" s="680"/>
      <c r="BU27" s="680"/>
      <c r="BV27" s="680"/>
      <c r="BW27" s="680"/>
      <c r="BX27" s="680"/>
      <c r="BY27" s="680"/>
      <c r="BZ27" s="680"/>
      <c r="CA27" s="680"/>
      <c r="CB27" s="689"/>
      <c r="CD27" s="694" t="s">
        <v>
301</v>
      </c>
      <c r="CE27" s="695"/>
      <c r="CF27" s="695"/>
      <c r="CG27" s="695"/>
      <c r="CH27" s="695"/>
      <c r="CI27" s="695"/>
      <c r="CJ27" s="695"/>
      <c r="CK27" s="695"/>
      <c r="CL27" s="695"/>
      <c r="CM27" s="695"/>
      <c r="CN27" s="695"/>
      <c r="CO27" s="695"/>
      <c r="CP27" s="695"/>
      <c r="CQ27" s="696"/>
      <c r="CR27" s="679">
        <v>
12109971</v>
      </c>
      <c r="CS27" s="715"/>
      <c r="CT27" s="715"/>
      <c r="CU27" s="715"/>
      <c r="CV27" s="715"/>
      <c r="CW27" s="715"/>
      <c r="CX27" s="715"/>
      <c r="CY27" s="716"/>
      <c r="CZ27" s="684">
        <v>
26.7</v>
      </c>
      <c r="DA27" s="713"/>
      <c r="DB27" s="713"/>
      <c r="DC27" s="717"/>
      <c r="DD27" s="688">
        <v>
3943665</v>
      </c>
      <c r="DE27" s="715"/>
      <c r="DF27" s="715"/>
      <c r="DG27" s="715"/>
      <c r="DH27" s="715"/>
      <c r="DI27" s="715"/>
      <c r="DJ27" s="715"/>
      <c r="DK27" s="716"/>
      <c r="DL27" s="688">
        <v>
3900883</v>
      </c>
      <c r="DM27" s="715"/>
      <c r="DN27" s="715"/>
      <c r="DO27" s="715"/>
      <c r="DP27" s="715"/>
      <c r="DQ27" s="715"/>
      <c r="DR27" s="715"/>
      <c r="DS27" s="715"/>
      <c r="DT27" s="715"/>
      <c r="DU27" s="715"/>
      <c r="DV27" s="716"/>
      <c r="DW27" s="684">
        <v>
16.100000000000001</v>
      </c>
      <c r="DX27" s="713"/>
      <c r="DY27" s="713"/>
      <c r="DZ27" s="713"/>
      <c r="EA27" s="713"/>
      <c r="EB27" s="713"/>
      <c r="EC27" s="714"/>
    </row>
    <row r="28" spans="2:133" ht="11.25" customHeight="1" x14ac:dyDescent="0.2">
      <c r="B28" s="721" t="s">
        <v>
302</v>
      </c>
      <c r="C28" s="722"/>
      <c r="D28" s="722"/>
      <c r="E28" s="722"/>
      <c r="F28" s="722"/>
      <c r="G28" s="722"/>
      <c r="H28" s="722"/>
      <c r="I28" s="722"/>
      <c r="J28" s="722"/>
      <c r="K28" s="722"/>
      <c r="L28" s="722"/>
      <c r="M28" s="722"/>
      <c r="N28" s="722"/>
      <c r="O28" s="722"/>
      <c r="P28" s="722"/>
      <c r="Q28" s="723"/>
      <c r="R28" s="679" t="s">
        <v>
126</v>
      </c>
      <c r="S28" s="680"/>
      <c r="T28" s="680"/>
      <c r="U28" s="680"/>
      <c r="V28" s="680"/>
      <c r="W28" s="680"/>
      <c r="X28" s="680"/>
      <c r="Y28" s="681"/>
      <c r="Z28" s="682" t="s">
        <v>
173</v>
      </c>
      <c r="AA28" s="682"/>
      <c r="AB28" s="682"/>
      <c r="AC28" s="682"/>
      <c r="AD28" s="683" t="s">
        <v>
243</v>
      </c>
      <c r="AE28" s="683"/>
      <c r="AF28" s="683"/>
      <c r="AG28" s="683"/>
      <c r="AH28" s="683"/>
      <c r="AI28" s="683"/>
      <c r="AJ28" s="683"/>
      <c r="AK28" s="683"/>
      <c r="AL28" s="684" t="s">
        <v>
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303</v>
      </c>
      <c r="CE28" s="695"/>
      <c r="CF28" s="695"/>
      <c r="CG28" s="695"/>
      <c r="CH28" s="695"/>
      <c r="CI28" s="695"/>
      <c r="CJ28" s="695"/>
      <c r="CK28" s="695"/>
      <c r="CL28" s="695"/>
      <c r="CM28" s="695"/>
      <c r="CN28" s="695"/>
      <c r="CO28" s="695"/>
      <c r="CP28" s="695"/>
      <c r="CQ28" s="696"/>
      <c r="CR28" s="679">
        <v>
2189805</v>
      </c>
      <c r="CS28" s="680"/>
      <c r="CT28" s="680"/>
      <c r="CU28" s="680"/>
      <c r="CV28" s="680"/>
      <c r="CW28" s="680"/>
      <c r="CX28" s="680"/>
      <c r="CY28" s="681"/>
      <c r="CZ28" s="684">
        <v>
4.8</v>
      </c>
      <c r="DA28" s="713"/>
      <c r="DB28" s="713"/>
      <c r="DC28" s="717"/>
      <c r="DD28" s="688">
        <v>
2030353</v>
      </c>
      <c r="DE28" s="680"/>
      <c r="DF28" s="680"/>
      <c r="DG28" s="680"/>
      <c r="DH28" s="680"/>
      <c r="DI28" s="680"/>
      <c r="DJ28" s="680"/>
      <c r="DK28" s="681"/>
      <c r="DL28" s="688">
        <v>
2013274</v>
      </c>
      <c r="DM28" s="680"/>
      <c r="DN28" s="680"/>
      <c r="DO28" s="680"/>
      <c r="DP28" s="680"/>
      <c r="DQ28" s="680"/>
      <c r="DR28" s="680"/>
      <c r="DS28" s="680"/>
      <c r="DT28" s="680"/>
      <c r="DU28" s="680"/>
      <c r="DV28" s="681"/>
      <c r="DW28" s="684">
        <v>
8.3000000000000007</v>
      </c>
      <c r="DX28" s="713"/>
      <c r="DY28" s="713"/>
      <c r="DZ28" s="713"/>
      <c r="EA28" s="713"/>
      <c r="EB28" s="713"/>
      <c r="EC28" s="714"/>
    </row>
    <row r="29" spans="2:133" ht="11.25" customHeight="1" x14ac:dyDescent="0.2">
      <c r="B29" s="676" t="s">
        <v>
304</v>
      </c>
      <c r="C29" s="677"/>
      <c r="D29" s="677"/>
      <c r="E29" s="677"/>
      <c r="F29" s="677"/>
      <c r="G29" s="677"/>
      <c r="H29" s="677"/>
      <c r="I29" s="677"/>
      <c r="J29" s="677"/>
      <c r="K29" s="677"/>
      <c r="L29" s="677"/>
      <c r="M29" s="677"/>
      <c r="N29" s="677"/>
      <c r="O29" s="677"/>
      <c r="P29" s="677"/>
      <c r="Q29" s="678"/>
      <c r="R29" s="679">
        <v>
6047228</v>
      </c>
      <c r="S29" s="680"/>
      <c r="T29" s="680"/>
      <c r="U29" s="680"/>
      <c r="V29" s="680"/>
      <c r="W29" s="680"/>
      <c r="X29" s="680"/>
      <c r="Y29" s="681"/>
      <c r="Z29" s="682">
        <v>
13</v>
      </c>
      <c r="AA29" s="682"/>
      <c r="AB29" s="682"/>
      <c r="AC29" s="682"/>
      <c r="AD29" s="683" t="s">
        <v>
126</v>
      </c>
      <c r="AE29" s="683"/>
      <c r="AF29" s="683"/>
      <c r="AG29" s="683"/>
      <c r="AH29" s="683"/>
      <c r="AI29" s="683"/>
      <c r="AJ29" s="683"/>
      <c r="AK29" s="683"/>
      <c r="AL29" s="684" t="s">
        <v>
173</v>
      </c>
      <c r="AM29" s="685"/>
      <c r="AN29" s="685"/>
      <c r="AO29" s="686"/>
      <c r="AP29" s="658" t="s">
        <v>
223</v>
      </c>
      <c r="AQ29" s="659"/>
      <c r="AR29" s="659"/>
      <c r="AS29" s="659"/>
      <c r="AT29" s="659"/>
      <c r="AU29" s="659"/>
      <c r="AV29" s="659"/>
      <c r="AW29" s="659"/>
      <c r="AX29" s="659"/>
      <c r="AY29" s="659"/>
      <c r="AZ29" s="659"/>
      <c r="BA29" s="659"/>
      <c r="BB29" s="659"/>
      <c r="BC29" s="659"/>
      <c r="BD29" s="659"/>
      <c r="BE29" s="659"/>
      <c r="BF29" s="660"/>
      <c r="BG29" s="658" t="s">
        <v>
305</v>
      </c>
      <c r="BH29" s="719"/>
      <c r="BI29" s="719"/>
      <c r="BJ29" s="719"/>
      <c r="BK29" s="719"/>
      <c r="BL29" s="719"/>
      <c r="BM29" s="719"/>
      <c r="BN29" s="719"/>
      <c r="BO29" s="719"/>
      <c r="BP29" s="719"/>
      <c r="BQ29" s="720"/>
      <c r="BR29" s="658" t="s">
        <v>
306</v>
      </c>
      <c r="BS29" s="719"/>
      <c r="BT29" s="719"/>
      <c r="BU29" s="719"/>
      <c r="BV29" s="719"/>
      <c r="BW29" s="719"/>
      <c r="BX29" s="719"/>
      <c r="BY29" s="719"/>
      <c r="BZ29" s="719"/>
      <c r="CA29" s="719"/>
      <c r="CB29" s="720"/>
      <c r="CD29" s="742" t="s">
        <v>
307</v>
      </c>
      <c r="CE29" s="743"/>
      <c r="CF29" s="694" t="s">
        <v>
308</v>
      </c>
      <c r="CG29" s="695"/>
      <c r="CH29" s="695"/>
      <c r="CI29" s="695"/>
      <c r="CJ29" s="695"/>
      <c r="CK29" s="695"/>
      <c r="CL29" s="695"/>
      <c r="CM29" s="695"/>
      <c r="CN29" s="695"/>
      <c r="CO29" s="695"/>
      <c r="CP29" s="695"/>
      <c r="CQ29" s="696"/>
      <c r="CR29" s="679">
        <v>
2189657</v>
      </c>
      <c r="CS29" s="715"/>
      <c r="CT29" s="715"/>
      <c r="CU29" s="715"/>
      <c r="CV29" s="715"/>
      <c r="CW29" s="715"/>
      <c r="CX29" s="715"/>
      <c r="CY29" s="716"/>
      <c r="CZ29" s="684">
        <v>
4.8</v>
      </c>
      <c r="DA29" s="713"/>
      <c r="DB29" s="713"/>
      <c r="DC29" s="717"/>
      <c r="DD29" s="688">
        <v>
2030205</v>
      </c>
      <c r="DE29" s="715"/>
      <c r="DF29" s="715"/>
      <c r="DG29" s="715"/>
      <c r="DH29" s="715"/>
      <c r="DI29" s="715"/>
      <c r="DJ29" s="715"/>
      <c r="DK29" s="716"/>
      <c r="DL29" s="688">
        <v>
2013126</v>
      </c>
      <c r="DM29" s="715"/>
      <c r="DN29" s="715"/>
      <c r="DO29" s="715"/>
      <c r="DP29" s="715"/>
      <c r="DQ29" s="715"/>
      <c r="DR29" s="715"/>
      <c r="DS29" s="715"/>
      <c r="DT29" s="715"/>
      <c r="DU29" s="715"/>
      <c r="DV29" s="716"/>
      <c r="DW29" s="684">
        <v>
8.3000000000000007</v>
      </c>
      <c r="DX29" s="713"/>
      <c r="DY29" s="713"/>
      <c r="DZ29" s="713"/>
      <c r="EA29" s="713"/>
      <c r="EB29" s="713"/>
      <c r="EC29" s="714"/>
    </row>
    <row r="30" spans="2:133" ht="11.25" customHeight="1" x14ac:dyDescent="0.2">
      <c r="B30" s="676" t="s">
        <v>
309</v>
      </c>
      <c r="C30" s="677"/>
      <c r="D30" s="677"/>
      <c r="E30" s="677"/>
      <c r="F30" s="677"/>
      <c r="G30" s="677"/>
      <c r="H30" s="677"/>
      <c r="I30" s="677"/>
      <c r="J30" s="677"/>
      <c r="K30" s="677"/>
      <c r="L30" s="677"/>
      <c r="M30" s="677"/>
      <c r="N30" s="677"/>
      <c r="O30" s="677"/>
      <c r="P30" s="677"/>
      <c r="Q30" s="678"/>
      <c r="R30" s="679">
        <v>
104844</v>
      </c>
      <c r="S30" s="680"/>
      <c r="T30" s="680"/>
      <c r="U30" s="680"/>
      <c r="V30" s="680"/>
      <c r="W30" s="680"/>
      <c r="X30" s="680"/>
      <c r="Y30" s="681"/>
      <c r="Z30" s="682">
        <v>
0.2</v>
      </c>
      <c r="AA30" s="682"/>
      <c r="AB30" s="682"/>
      <c r="AC30" s="682"/>
      <c r="AD30" s="683" t="s">
        <v>
126</v>
      </c>
      <c r="AE30" s="683"/>
      <c r="AF30" s="683"/>
      <c r="AG30" s="683"/>
      <c r="AH30" s="683"/>
      <c r="AI30" s="683"/>
      <c r="AJ30" s="683"/>
      <c r="AK30" s="683"/>
      <c r="AL30" s="684" t="s">
        <v>
126</v>
      </c>
      <c r="AM30" s="685"/>
      <c r="AN30" s="685"/>
      <c r="AO30" s="686"/>
      <c r="AP30" s="727" t="s">
        <v>
310</v>
      </c>
      <c r="AQ30" s="728"/>
      <c r="AR30" s="728"/>
      <c r="AS30" s="728"/>
      <c r="AT30" s="733" t="s">
        <v>
311</v>
      </c>
      <c r="AU30" s="230"/>
      <c r="AV30" s="230"/>
      <c r="AW30" s="230"/>
      <c r="AX30" s="665" t="s">
        <v>
186</v>
      </c>
      <c r="AY30" s="666"/>
      <c r="AZ30" s="666"/>
      <c r="BA30" s="666"/>
      <c r="BB30" s="666"/>
      <c r="BC30" s="666"/>
      <c r="BD30" s="666"/>
      <c r="BE30" s="666"/>
      <c r="BF30" s="667"/>
      <c r="BG30" s="739">
        <v>
99.6</v>
      </c>
      <c r="BH30" s="740"/>
      <c r="BI30" s="740"/>
      <c r="BJ30" s="740"/>
      <c r="BK30" s="740"/>
      <c r="BL30" s="740"/>
      <c r="BM30" s="674">
        <v>
98.8</v>
      </c>
      <c r="BN30" s="740"/>
      <c r="BO30" s="740"/>
      <c r="BP30" s="740"/>
      <c r="BQ30" s="741"/>
      <c r="BR30" s="739">
        <v>
99.5</v>
      </c>
      <c r="BS30" s="740"/>
      <c r="BT30" s="740"/>
      <c r="BU30" s="740"/>
      <c r="BV30" s="740"/>
      <c r="BW30" s="740"/>
      <c r="BX30" s="674">
        <v>
98.5</v>
      </c>
      <c r="BY30" s="740"/>
      <c r="BZ30" s="740"/>
      <c r="CA30" s="740"/>
      <c r="CB30" s="741"/>
      <c r="CD30" s="744"/>
      <c r="CE30" s="745"/>
      <c r="CF30" s="694" t="s">
        <v>
312</v>
      </c>
      <c r="CG30" s="695"/>
      <c r="CH30" s="695"/>
      <c r="CI30" s="695"/>
      <c r="CJ30" s="695"/>
      <c r="CK30" s="695"/>
      <c r="CL30" s="695"/>
      <c r="CM30" s="695"/>
      <c r="CN30" s="695"/>
      <c r="CO30" s="695"/>
      <c r="CP30" s="695"/>
      <c r="CQ30" s="696"/>
      <c r="CR30" s="679">
        <v>
2052161</v>
      </c>
      <c r="CS30" s="680"/>
      <c r="CT30" s="680"/>
      <c r="CU30" s="680"/>
      <c r="CV30" s="680"/>
      <c r="CW30" s="680"/>
      <c r="CX30" s="680"/>
      <c r="CY30" s="681"/>
      <c r="CZ30" s="684">
        <v>
4.5</v>
      </c>
      <c r="DA30" s="713"/>
      <c r="DB30" s="713"/>
      <c r="DC30" s="717"/>
      <c r="DD30" s="688">
        <v>
1892709</v>
      </c>
      <c r="DE30" s="680"/>
      <c r="DF30" s="680"/>
      <c r="DG30" s="680"/>
      <c r="DH30" s="680"/>
      <c r="DI30" s="680"/>
      <c r="DJ30" s="680"/>
      <c r="DK30" s="681"/>
      <c r="DL30" s="688">
        <v>
1877405</v>
      </c>
      <c r="DM30" s="680"/>
      <c r="DN30" s="680"/>
      <c r="DO30" s="680"/>
      <c r="DP30" s="680"/>
      <c r="DQ30" s="680"/>
      <c r="DR30" s="680"/>
      <c r="DS30" s="680"/>
      <c r="DT30" s="680"/>
      <c r="DU30" s="680"/>
      <c r="DV30" s="681"/>
      <c r="DW30" s="684">
        <v>
7.8</v>
      </c>
      <c r="DX30" s="713"/>
      <c r="DY30" s="713"/>
      <c r="DZ30" s="713"/>
      <c r="EA30" s="713"/>
      <c r="EB30" s="713"/>
      <c r="EC30" s="714"/>
    </row>
    <row r="31" spans="2:133" ht="11.25" customHeight="1" x14ac:dyDescent="0.2">
      <c r="B31" s="676" t="s">
        <v>
313</v>
      </c>
      <c r="C31" s="677"/>
      <c r="D31" s="677"/>
      <c r="E31" s="677"/>
      <c r="F31" s="677"/>
      <c r="G31" s="677"/>
      <c r="H31" s="677"/>
      <c r="I31" s="677"/>
      <c r="J31" s="677"/>
      <c r="K31" s="677"/>
      <c r="L31" s="677"/>
      <c r="M31" s="677"/>
      <c r="N31" s="677"/>
      <c r="O31" s="677"/>
      <c r="P31" s="677"/>
      <c r="Q31" s="678"/>
      <c r="R31" s="679">
        <v>
31839</v>
      </c>
      <c r="S31" s="680"/>
      <c r="T31" s="680"/>
      <c r="U31" s="680"/>
      <c r="V31" s="680"/>
      <c r="W31" s="680"/>
      <c r="X31" s="680"/>
      <c r="Y31" s="681"/>
      <c r="Z31" s="682">
        <v>
0.1</v>
      </c>
      <c r="AA31" s="682"/>
      <c r="AB31" s="682"/>
      <c r="AC31" s="682"/>
      <c r="AD31" s="683" t="s">
        <v>
126</v>
      </c>
      <c r="AE31" s="683"/>
      <c r="AF31" s="683"/>
      <c r="AG31" s="683"/>
      <c r="AH31" s="683"/>
      <c r="AI31" s="683"/>
      <c r="AJ31" s="683"/>
      <c r="AK31" s="683"/>
      <c r="AL31" s="684" t="s">
        <v>
126</v>
      </c>
      <c r="AM31" s="685"/>
      <c r="AN31" s="685"/>
      <c r="AO31" s="686"/>
      <c r="AP31" s="729"/>
      <c r="AQ31" s="730"/>
      <c r="AR31" s="730"/>
      <c r="AS31" s="730"/>
      <c r="AT31" s="734"/>
      <c r="AU31" s="229" t="s">
        <v>
314</v>
      </c>
      <c r="AV31" s="229"/>
      <c r="AW31" s="229"/>
      <c r="AX31" s="676" t="s">
        <v>
315</v>
      </c>
      <c r="AY31" s="677"/>
      <c r="AZ31" s="677"/>
      <c r="BA31" s="677"/>
      <c r="BB31" s="677"/>
      <c r="BC31" s="677"/>
      <c r="BD31" s="677"/>
      <c r="BE31" s="677"/>
      <c r="BF31" s="678"/>
      <c r="BG31" s="736">
        <v>
99.5</v>
      </c>
      <c r="BH31" s="715"/>
      <c r="BI31" s="715"/>
      <c r="BJ31" s="715"/>
      <c r="BK31" s="715"/>
      <c r="BL31" s="715"/>
      <c r="BM31" s="685">
        <v>
98.3</v>
      </c>
      <c r="BN31" s="737"/>
      <c r="BO31" s="737"/>
      <c r="BP31" s="737"/>
      <c r="BQ31" s="738"/>
      <c r="BR31" s="736">
        <v>
99.4</v>
      </c>
      <c r="BS31" s="715"/>
      <c r="BT31" s="715"/>
      <c r="BU31" s="715"/>
      <c r="BV31" s="715"/>
      <c r="BW31" s="715"/>
      <c r="BX31" s="685">
        <v>
97.9</v>
      </c>
      <c r="BY31" s="737"/>
      <c r="BZ31" s="737"/>
      <c r="CA31" s="737"/>
      <c r="CB31" s="738"/>
      <c r="CD31" s="744"/>
      <c r="CE31" s="745"/>
      <c r="CF31" s="694" t="s">
        <v>
316</v>
      </c>
      <c r="CG31" s="695"/>
      <c r="CH31" s="695"/>
      <c r="CI31" s="695"/>
      <c r="CJ31" s="695"/>
      <c r="CK31" s="695"/>
      <c r="CL31" s="695"/>
      <c r="CM31" s="695"/>
      <c r="CN31" s="695"/>
      <c r="CO31" s="695"/>
      <c r="CP31" s="695"/>
      <c r="CQ31" s="696"/>
      <c r="CR31" s="679">
        <v>
137496</v>
      </c>
      <c r="CS31" s="715"/>
      <c r="CT31" s="715"/>
      <c r="CU31" s="715"/>
      <c r="CV31" s="715"/>
      <c r="CW31" s="715"/>
      <c r="CX31" s="715"/>
      <c r="CY31" s="716"/>
      <c r="CZ31" s="684">
        <v>
0.3</v>
      </c>
      <c r="DA31" s="713"/>
      <c r="DB31" s="713"/>
      <c r="DC31" s="717"/>
      <c r="DD31" s="688">
        <v>
137496</v>
      </c>
      <c r="DE31" s="715"/>
      <c r="DF31" s="715"/>
      <c r="DG31" s="715"/>
      <c r="DH31" s="715"/>
      <c r="DI31" s="715"/>
      <c r="DJ31" s="715"/>
      <c r="DK31" s="716"/>
      <c r="DL31" s="688">
        <v>
135721</v>
      </c>
      <c r="DM31" s="715"/>
      <c r="DN31" s="715"/>
      <c r="DO31" s="715"/>
      <c r="DP31" s="715"/>
      <c r="DQ31" s="715"/>
      <c r="DR31" s="715"/>
      <c r="DS31" s="715"/>
      <c r="DT31" s="715"/>
      <c r="DU31" s="715"/>
      <c r="DV31" s="716"/>
      <c r="DW31" s="684">
        <v>
0.6</v>
      </c>
      <c r="DX31" s="713"/>
      <c r="DY31" s="713"/>
      <c r="DZ31" s="713"/>
      <c r="EA31" s="713"/>
      <c r="EB31" s="713"/>
      <c r="EC31" s="714"/>
    </row>
    <row r="32" spans="2:133" ht="11.25" customHeight="1" x14ac:dyDescent="0.2">
      <c r="B32" s="676" t="s">
        <v>
317</v>
      </c>
      <c r="C32" s="677"/>
      <c r="D32" s="677"/>
      <c r="E32" s="677"/>
      <c r="F32" s="677"/>
      <c r="G32" s="677"/>
      <c r="H32" s="677"/>
      <c r="I32" s="677"/>
      <c r="J32" s="677"/>
      <c r="K32" s="677"/>
      <c r="L32" s="677"/>
      <c r="M32" s="677"/>
      <c r="N32" s="677"/>
      <c r="O32" s="677"/>
      <c r="P32" s="677"/>
      <c r="Q32" s="678"/>
      <c r="R32" s="679">
        <v>
2142648</v>
      </c>
      <c r="S32" s="680"/>
      <c r="T32" s="680"/>
      <c r="U32" s="680"/>
      <c r="V32" s="680"/>
      <c r="W32" s="680"/>
      <c r="X32" s="680"/>
      <c r="Y32" s="681"/>
      <c r="Z32" s="682">
        <v>
4.5999999999999996</v>
      </c>
      <c r="AA32" s="682"/>
      <c r="AB32" s="682"/>
      <c r="AC32" s="682"/>
      <c r="AD32" s="683" t="s">
        <v>
243</v>
      </c>
      <c r="AE32" s="683"/>
      <c r="AF32" s="683"/>
      <c r="AG32" s="683"/>
      <c r="AH32" s="683"/>
      <c r="AI32" s="683"/>
      <c r="AJ32" s="683"/>
      <c r="AK32" s="683"/>
      <c r="AL32" s="684" t="s">
        <v>
243</v>
      </c>
      <c r="AM32" s="685"/>
      <c r="AN32" s="685"/>
      <c r="AO32" s="686"/>
      <c r="AP32" s="731"/>
      <c r="AQ32" s="732"/>
      <c r="AR32" s="732"/>
      <c r="AS32" s="732"/>
      <c r="AT32" s="735"/>
      <c r="AU32" s="231"/>
      <c r="AV32" s="231"/>
      <c r="AW32" s="231"/>
      <c r="AX32" s="724" t="s">
        <v>
318</v>
      </c>
      <c r="AY32" s="725"/>
      <c r="AZ32" s="725"/>
      <c r="BA32" s="725"/>
      <c r="BB32" s="725"/>
      <c r="BC32" s="725"/>
      <c r="BD32" s="725"/>
      <c r="BE32" s="725"/>
      <c r="BF32" s="726"/>
      <c r="BG32" s="748">
        <v>
99.7</v>
      </c>
      <c r="BH32" s="749"/>
      <c r="BI32" s="749"/>
      <c r="BJ32" s="749"/>
      <c r="BK32" s="749"/>
      <c r="BL32" s="749"/>
      <c r="BM32" s="750">
        <v>
99.3</v>
      </c>
      <c r="BN32" s="749"/>
      <c r="BO32" s="749"/>
      <c r="BP32" s="749"/>
      <c r="BQ32" s="751"/>
      <c r="BR32" s="748">
        <v>
99.7</v>
      </c>
      <c r="BS32" s="749"/>
      <c r="BT32" s="749"/>
      <c r="BU32" s="749"/>
      <c r="BV32" s="749"/>
      <c r="BW32" s="749"/>
      <c r="BX32" s="750">
        <v>
99.1</v>
      </c>
      <c r="BY32" s="749"/>
      <c r="BZ32" s="749"/>
      <c r="CA32" s="749"/>
      <c r="CB32" s="751"/>
      <c r="CD32" s="746"/>
      <c r="CE32" s="747"/>
      <c r="CF32" s="694" t="s">
        <v>
319</v>
      </c>
      <c r="CG32" s="695"/>
      <c r="CH32" s="695"/>
      <c r="CI32" s="695"/>
      <c r="CJ32" s="695"/>
      <c r="CK32" s="695"/>
      <c r="CL32" s="695"/>
      <c r="CM32" s="695"/>
      <c r="CN32" s="695"/>
      <c r="CO32" s="695"/>
      <c r="CP32" s="695"/>
      <c r="CQ32" s="696"/>
      <c r="CR32" s="679">
        <v>
148</v>
      </c>
      <c r="CS32" s="680"/>
      <c r="CT32" s="680"/>
      <c r="CU32" s="680"/>
      <c r="CV32" s="680"/>
      <c r="CW32" s="680"/>
      <c r="CX32" s="680"/>
      <c r="CY32" s="681"/>
      <c r="CZ32" s="684">
        <v>
0</v>
      </c>
      <c r="DA32" s="713"/>
      <c r="DB32" s="713"/>
      <c r="DC32" s="717"/>
      <c r="DD32" s="688">
        <v>
148</v>
      </c>
      <c r="DE32" s="680"/>
      <c r="DF32" s="680"/>
      <c r="DG32" s="680"/>
      <c r="DH32" s="680"/>
      <c r="DI32" s="680"/>
      <c r="DJ32" s="680"/>
      <c r="DK32" s="681"/>
      <c r="DL32" s="688">
        <v>
148</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320</v>
      </c>
      <c r="C33" s="677"/>
      <c r="D33" s="677"/>
      <c r="E33" s="677"/>
      <c r="F33" s="677"/>
      <c r="G33" s="677"/>
      <c r="H33" s="677"/>
      <c r="I33" s="677"/>
      <c r="J33" s="677"/>
      <c r="K33" s="677"/>
      <c r="L33" s="677"/>
      <c r="M33" s="677"/>
      <c r="N33" s="677"/>
      <c r="O33" s="677"/>
      <c r="P33" s="677"/>
      <c r="Q33" s="678"/>
      <c r="R33" s="679">
        <v>
1376440</v>
      </c>
      <c r="S33" s="680"/>
      <c r="T33" s="680"/>
      <c r="U33" s="680"/>
      <c r="V33" s="680"/>
      <c r="W33" s="680"/>
      <c r="X33" s="680"/>
      <c r="Y33" s="681"/>
      <c r="Z33" s="682">
        <v>
3</v>
      </c>
      <c r="AA33" s="682"/>
      <c r="AB33" s="682"/>
      <c r="AC33" s="682"/>
      <c r="AD33" s="683" t="s">
        <v>
243</v>
      </c>
      <c r="AE33" s="683"/>
      <c r="AF33" s="683"/>
      <c r="AG33" s="683"/>
      <c r="AH33" s="683"/>
      <c r="AI33" s="683"/>
      <c r="AJ33" s="683"/>
      <c r="AK33" s="683"/>
      <c r="AL33" s="684" t="s">
        <v>
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321</v>
      </c>
      <c r="CE33" s="695"/>
      <c r="CF33" s="695"/>
      <c r="CG33" s="695"/>
      <c r="CH33" s="695"/>
      <c r="CI33" s="695"/>
      <c r="CJ33" s="695"/>
      <c r="CK33" s="695"/>
      <c r="CL33" s="695"/>
      <c r="CM33" s="695"/>
      <c r="CN33" s="695"/>
      <c r="CO33" s="695"/>
      <c r="CP33" s="695"/>
      <c r="CQ33" s="696"/>
      <c r="CR33" s="679">
        <v>
20160187</v>
      </c>
      <c r="CS33" s="715"/>
      <c r="CT33" s="715"/>
      <c r="CU33" s="715"/>
      <c r="CV33" s="715"/>
      <c r="CW33" s="715"/>
      <c r="CX33" s="715"/>
      <c r="CY33" s="716"/>
      <c r="CZ33" s="684">
        <v>
44.5</v>
      </c>
      <c r="DA33" s="713"/>
      <c r="DB33" s="713"/>
      <c r="DC33" s="717"/>
      <c r="DD33" s="688">
        <v>
15876710</v>
      </c>
      <c r="DE33" s="715"/>
      <c r="DF33" s="715"/>
      <c r="DG33" s="715"/>
      <c r="DH33" s="715"/>
      <c r="DI33" s="715"/>
      <c r="DJ33" s="715"/>
      <c r="DK33" s="716"/>
      <c r="DL33" s="688">
        <v>
11220105</v>
      </c>
      <c r="DM33" s="715"/>
      <c r="DN33" s="715"/>
      <c r="DO33" s="715"/>
      <c r="DP33" s="715"/>
      <c r="DQ33" s="715"/>
      <c r="DR33" s="715"/>
      <c r="DS33" s="715"/>
      <c r="DT33" s="715"/>
      <c r="DU33" s="715"/>
      <c r="DV33" s="716"/>
      <c r="DW33" s="684">
        <v>
46.4</v>
      </c>
      <c r="DX33" s="713"/>
      <c r="DY33" s="713"/>
      <c r="DZ33" s="713"/>
      <c r="EA33" s="713"/>
      <c r="EB33" s="713"/>
      <c r="EC33" s="714"/>
    </row>
    <row r="34" spans="2:133" ht="11.25" customHeight="1" x14ac:dyDescent="0.2">
      <c r="B34" s="676" t="s">
        <v>
322</v>
      </c>
      <c r="C34" s="677"/>
      <c r="D34" s="677"/>
      <c r="E34" s="677"/>
      <c r="F34" s="677"/>
      <c r="G34" s="677"/>
      <c r="H34" s="677"/>
      <c r="I34" s="677"/>
      <c r="J34" s="677"/>
      <c r="K34" s="677"/>
      <c r="L34" s="677"/>
      <c r="M34" s="677"/>
      <c r="N34" s="677"/>
      <c r="O34" s="677"/>
      <c r="P34" s="677"/>
      <c r="Q34" s="678"/>
      <c r="R34" s="679">
        <v>
1448333</v>
      </c>
      <c r="S34" s="680"/>
      <c r="T34" s="680"/>
      <c r="U34" s="680"/>
      <c r="V34" s="680"/>
      <c r="W34" s="680"/>
      <c r="X34" s="680"/>
      <c r="Y34" s="681"/>
      <c r="Z34" s="682">
        <v>
3.1</v>
      </c>
      <c r="AA34" s="682"/>
      <c r="AB34" s="682"/>
      <c r="AC34" s="682"/>
      <c r="AD34" s="683">
        <v>
1669</v>
      </c>
      <c r="AE34" s="683"/>
      <c r="AF34" s="683"/>
      <c r="AG34" s="683"/>
      <c r="AH34" s="683"/>
      <c r="AI34" s="683"/>
      <c r="AJ34" s="683"/>
      <c r="AK34" s="683"/>
      <c r="AL34" s="684">
        <v>
0</v>
      </c>
      <c r="AM34" s="685"/>
      <c r="AN34" s="685"/>
      <c r="AO34" s="686"/>
      <c r="AP34" s="234"/>
      <c r="AQ34" s="658" t="s">
        <v>
323</v>
      </c>
      <c r="AR34" s="659"/>
      <c r="AS34" s="659"/>
      <c r="AT34" s="659"/>
      <c r="AU34" s="659"/>
      <c r="AV34" s="659"/>
      <c r="AW34" s="659"/>
      <c r="AX34" s="659"/>
      <c r="AY34" s="659"/>
      <c r="AZ34" s="659"/>
      <c r="BA34" s="659"/>
      <c r="BB34" s="659"/>
      <c r="BC34" s="659"/>
      <c r="BD34" s="659"/>
      <c r="BE34" s="659"/>
      <c r="BF34" s="660"/>
      <c r="BG34" s="658" t="s">
        <v>
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325</v>
      </c>
      <c r="CE34" s="695"/>
      <c r="CF34" s="695"/>
      <c r="CG34" s="695"/>
      <c r="CH34" s="695"/>
      <c r="CI34" s="695"/>
      <c r="CJ34" s="695"/>
      <c r="CK34" s="695"/>
      <c r="CL34" s="695"/>
      <c r="CM34" s="695"/>
      <c r="CN34" s="695"/>
      <c r="CO34" s="695"/>
      <c r="CP34" s="695"/>
      <c r="CQ34" s="696"/>
      <c r="CR34" s="679">
        <v>
7855710</v>
      </c>
      <c r="CS34" s="680"/>
      <c r="CT34" s="680"/>
      <c r="CU34" s="680"/>
      <c r="CV34" s="680"/>
      <c r="CW34" s="680"/>
      <c r="CX34" s="680"/>
      <c r="CY34" s="681"/>
      <c r="CZ34" s="684">
        <v>
17.3</v>
      </c>
      <c r="DA34" s="713"/>
      <c r="DB34" s="713"/>
      <c r="DC34" s="717"/>
      <c r="DD34" s="688">
        <v>
5812865</v>
      </c>
      <c r="DE34" s="680"/>
      <c r="DF34" s="680"/>
      <c r="DG34" s="680"/>
      <c r="DH34" s="680"/>
      <c r="DI34" s="680"/>
      <c r="DJ34" s="680"/>
      <c r="DK34" s="681"/>
      <c r="DL34" s="688">
        <v>
5094644</v>
      </c>
      <c r="DM34" s="680"/>
      <c r="DN34" s="680"/>
      <c r="DO34" s="680"/>
      <c r="DP34" s="680"/>
      <c r="DQ34" s="680"/>
      <c r="DR34" s="680"/>
      <c r="DS34" s="680"/>
      <c r="DT34" s="680"/>
      <c r="DU34" s="680"/>
      <c r="DV34" s="681"/>
      <c r="DW34" s="684">
        <v>
21.1</v>
      </c>
      <c r="DX34" s="713"/>
      <c r="DY34" s="713"/>
      <c r="DZ34" s="713"/>
      <c r="EA34" s="713"/>
      <c r="EB34" s="713"/>
      <c r="EC34" s="714"/>
    </row>
    <row r="35" spans="2:133" ht="11.25" customHeight="1" x14ac:dyDescent="0.2">
      <c r="B35" s="676" t="s">
        <v>
326</v>
      </c>
      <c r="C35" s="677"/>
      <c r="D35" s="677"/>
      <c r="E35" s="677"/>
      <c r="F35" s="677"/>
      <c r="G35" s="677"/>
      <c r="H35" s="677"/>
      <c r="I35" s="677"/>
      <c r="J35" s="677"/>
      <c r="K35" s="677"/>
      <c r="L35" s="677"/>
      <c r="M35" s="677"/>
      <c r="N35" s="677"/>
      <c r="O35" s="677"/>
      <c r="P35" s="677"/>
      <c r="Q35" s="678"/>
      <c r="R35" s="679">
        <v>
1489500</v>
      </c>
      <c r="S35" s="680"/>
      <c r="T35" s="680"/>
      <c r="U35" s="680"/>
      <c r="V35" s="680"/>
      <c r="W35" s="680"/>
      <c r="X35" s="680"/>
      <c r="Y35" s="681"/>
      <c r="Z35" s="682">
        <v>
3.2</v>
      </c>
      <c r="AA35" s="682"/>
      <c r="AB35" s="682"/>
      <c r="AC35" s="682"/>
      <c r="AD35" s="683" t="s">
        <v>
243</v>
      </c>
      <c r="AE35" s="683"/>
      <c r="AF35" s="683"/>
      <c r="AG35" s="683"/>
      <c r="AH35" s="683"/>
      <c r="AI35" s="683"/>
      <c r="AJ35" s="683"/>
      <c r="AK35" s="683"/>
      <c r="AL35" s="684" t="s">
        <v>
126</v>
      </c>
      <c r="AM35" s="685"/>
      <c r="AN35" s="685"/>
      <c r="AO35" s="686"/>
      <c r="AP35" s="234"/>
      <c r="AQ35" s="752" t="s">
        <v>
327</v>
      </c>
      <c r="AR35" s="753"/>
      <c r="AS35" s="753"/>
      <c r="AT35" s="753"/>
      <c r="AU35" s="753"/>
      <c r="AV35" s="753"/>
      <c r="AW35" s="753"/>
      <c r="AX35" s="753"/>
      <c r="AY35" s="754"/>
      <c r="AZ35" s="668">
        <v>
5711664</v>
      </c>
      <c r="BA35" s="669"/>
      <c r="BB35" s="669"/>
      <c r="BC35" s="669"/>
      <c r="BD35" s="669"/>
      <c r="BE35" s="669"/>
      <c r="BF35" s="755"/>
      <c r="BG35" s="690" t="s">
        <v>
328</v>
      </c>
      <c r="BH35" s="691"/>
      <c r="BI35" s="691"/>
      <c r="BJ35" s="691"/>
      <c r="BK35" s="691"/>
      <c r="BL35" s="691"/>
      <c r="BM35" s="691"/>
      <c r="BN35" s="691"/>
      <c r="BO35" s="691"/>
      <c r="BP35" s="691"/>
      <c r="BQ35" s="691"/>
      <c r="BR35" s="691"/>
      <c r="BS35" s="691"/>
      <c r="BT35" s="691"/>
      <c r="BU35" s="692"/>
      <c r="BV35" s="668">
        <v>
179106</v>
      </c>
      <c r="BW35" s="669"/>
      <c r="BX35" s="669"/>
      <c r="BY35" s="669"/>
      <c r="BZ35" s="669"/>
      <c r="CA35" s="669"/>
      <c r="CB35" s="755"/>
      <c r="CD35" s="694" t="s">
        <v>
329</v>
      </c>
      <c r="CE35" s="695"/>
      <c r="CF35" s="695"/>
      <c r="CG35" s="695"/>
      <c r="CH35" s="695"/>
      <c r="CI35" s="695"/>
      <c r="CJ35" s="695"/>
      <c r="CK35" s="695"/>
      <c r="CL35" s="695"/>
      <c r="CM35" s="695"/>
      <c r="CN35" s="695"/>
      <c r="CO35" s="695"/>
      <c r="CP35" s="695"/>
      <c r="CQ35" s="696"/>
      <c r="CR35" s="679">
        <v>
232326</v>
      </c>
      <c r="CS35" s="715"/>
      <c r="CT35" s="715"/>
      <c r="CU35" s="715"/>
      <c r="CV35" s="715"/>
      <c r="CW35" s="715"/>
      <c r="CX35" s="715"/>
      <c r="CY35" s="716"/>
      <c r="CZ35" s="684">
        <v>
0.5</v>
      </c>
      <c r="DA35" s="713"/>
      <c r="DB35" s="713"/>
      <c r="DC35" s="717"/>
      <c r="DD35" s="688">
        <v>
182439</v>
      </c>
      <c r="DE35" s="715"/>
      <c r="DF35" s="715"/>
      <c r="DG35" s="715"/>
      <c r="DH35" s="715"/>
      <c r="DI35" s="715"/>
      <c r="DJ35" s="715"/>
      <c r="DK35" s="716"/>
      <c r="DL35" s="688">
        <v>
182439</v>
      </c>
      <c r="DM35" s="715"/>
      <c r="DN35" s="715"/>
      <c r="DO35" s="715"/>
      <c r="DP35" s="715"/>
      <c r="DQ35" s="715"/>
      <c r="DR35" s="715"/>
      <c r="DS35" s="715"/>
      <c r="DT35" s="715"/>
      <c r="DU35" s="715"/>
      <c r="DV35" s="716"/>
      <c r="DW35" s="684">
        <v>
0.8</v>
      </c>
      <c r="DX35" s="713"/>
      <c r="DY35" s="713"/>
      <c r="DZ35" s="713"/>
      <c r="EA35" s="713"/>
      <c r="EB35" s="713"/>
      <c r="EC35" s="714"/>
    </row>
    <row r="36" spans="2:133" ht="11.25" customHeight="1" x14ac:dyDescent="0.2">
      <c r="B36" s="676" t="s">
        <v>
330</v>
      </c>
      <c r="C36" s="677"/>
      <c r="D36" s="677"/>
      <c r="E36" s="677"/>
      <c r="F36" s="677"/>
      <c r="G36" s="677"/>
      <c r="H36" s="677"/>
      <c r="I36" s="677"/>
      <c r="J36" s="677"/>
      <c r="K36" s="677"/>
      <c r="L36" s="677"/>
      <c r="M36" s="677"/>
      <c r="N36" s="677"/>
      <c r="O36" s="677"/>
      <c r="P36" s="677"/>
      <c r="Q36" s="678"/>
      <c r="R36" s="679" t="s">
        <v>
243</v>
      </c>
      <c r="S36" s="680"/>
      <c r="T36" s="680"/>
      <c r="U36" s="680"/>
      <c r="V36" s="680"/>
      <c r="W36" s="680"/>
      <c r="X36" s="680"/>
      <c r="Y36" s="681"/>
      <c r="Z36" s="682" t="s">
        <v>
126</v>
      </c>
      <c r="AA36" s="682"/>
      <c r="AB36" s="682"/>
      <c r="AC36" s="682"/>
      <c r="AD36" s="683" t="s">
        <v>
126</v>
      </c>
      <c r="AE36" s="683"/>
      <c r="AF36" s="683"/>
      <c r="AG36" s="683"/>
      <c r="AH36" s="683"/>
      <c r="AI36" s="683"/>
      <c r="AJ36" s="683"/>
      <c r="AK36" s="683"/>
      <c r="AL36" s="684" t="s">
        <v>
126</v>
      </c>
      <c r="AM36" s="685"/>
      <c r="AN36" s="685"/>
      <c r="AO36" s="686"/>
      <c r="AQ36" s="756" t="s">
        <v>
331</v>
      </c>
      <c r="AR36" s="757"/>
      <c r="AS36" s="757"/>
      <c r="AT36" s="757"/>
      <c r="AU36" s="757"/>
      <c r="AV36" s="757"/>
      <c r="AW36" s="757"/>
      <c r="AX36" s="757"/>
      <c r="AY36" s="758"/>
      <c r="AZ36" s="679">
        <v>
1123198</v>
      </c>
      <c r="BA36" s="680"/>
      <c r="BB36" s="680"/>
      <c r="BC36" s="680"/>
      <c r="BD36" s="715"/>
      <c r="BE36" s="715"/>
      <c r="BF36" s="738"/>
      <c r="BG36" s="694" t="s">
        <v>
332</v>
      </c>
      <c r="BH36" s="695"/>
      <c r="BI36" s="695"/>
      <c r="BJ36" s="695"/>
      <c r="BK36" s="695"/>
      <c r="BL36" s="695"/>
      <c r="BM36" s="695"/>
      <c r="BN36" s="695"/>
      <c r="BO36" s="695"/>
      <c r="BP36" s="695"/>
      <c r="BQ36" s="695"/>
      <c r="BR36" s="695"/>
      <c r="BS36" s="695"/>
      <c r="BT36" s="695"/>
      <c r="BU36" s="696"/>
      <c r="BV36" s="679">
        <v>
-359335</v>
      </c>
      <c r="BW36" s="680"/>
      <c r="BX36" s="680"/>
      <c r="BY36" s="680"/>
      <c r="BZ36" s="680"/>
      <c r="CA36" s="680"/>
      <c r="CB36" s="689"/>
      <c r="CD36" s="694" t="s">
        <v>
333</v>
      </c>
      <c r="CE36" s="695"/>
      <c r="CF36" s="695"/>
      <c r="CG36" s="695"/>
      <c r="CH36" s="695"/>
      <c r="CI36" s="695"/>
      <c r="CJ36" s="695"/>
      <c r="CK36" s="695"/>
      <c r="CL36" s="695"/>
      <c r="CM36" s="695"/>
      <c r="CN36" s="695"/>
      <c r="CO36" s="695"/>
      <c r="CP36" s="695"/>
      <c r="CQ36" s="696"/>
      <c r="CR36" s="679">
        <v>
4270760</v>
      </c>
      <c r="CS36" s="680"/>
      <c r="CT36" s="680"/>
      <c r="CU36" s="680"/>
      <c r="CV36" s="680"/>
      <c r="CW36" s="680"/>
      <c r="CX36" s="680"/>
      <c r="CY36" s="681"/>
      <c r="CZ36" s="684">
        <v>
9.4</v>
      </c>
      <c r="DA36" s="713"/>
      <c r="DB36" s="713"/>
      <c r="DC36" s="717"/>
      <c r="DD36" s="688">
        <v>
2786585</v>
      </c>
      <c r="DE36" s="680"/>
      <c r="DF36" s="680"/>
      <c r="DG36" s="680"/>
      <c r="DH36" s="680"/>
      <c r="DI36" s="680"/>
      <c r="DJ36" s="680"/>
      <c r="DK36" s="681"/>
      <c r="DL36" s="688">
        <v>
2375474</v>
      </c>
      <c r="DM36" s="680"/>
      <c r="DN36" s="680"/>
      <c r="DO36" s="680"/>
      <c r="DP36" s="680"/>
      <c r="DQ36" s="680"/>
      <c r="DR36" s="680"/>
      <c r="DS36" s="680"/>
      <c r="DT36" s="680"/>
      <c r="DU36" s="680"/>
      <c r="DV36" s="681"/>
      <c r="DW36" s="684">
        <v>
9.8000000000000007</v>
      </c>
      <c r="DX36" s="713"/>
      <c r="DY36" s="713"/>
      <c r="DZ36" s="713"/>
      <c r="EA36" s="713"/>
      <c r="EB36" s="713"/>
      <c r="EC36" s="714"/>
    </row>
    <row r="37" spans="2:133" ht="11.25" customHeight="1" x14ac:dyDescent="0.2">
      <c r="B37" s="676" t="s">
        <v>
334</v>
      </c>
      <c r="C37" s="677"/>
      <c r="D37" s="677"/>
      <c r="E37" s="677"/>
      <c r="F37" s="677"/>
      <c r="G37" s="677"/>
      <c r="H37" s="677"/>
      <c r="I37" s="677"/>
      <c r="J37" s="677"/>
      <c r="K37" s="677"/>
      <c r="L37" s="677"/>
      <c r="M37" s="677"/>
      <c r="N37" s="677"/>
      <c r="O37" s="677"/>
      <c r="P37" s="677"/>
      <c r="Q37" s="678"/>
      <c r="R37" s="679" t="s">
        <v>
126</v>
      </c>
      <c r="S37" s="680"/>
      <c r="T37" s="680"/>
      <c r="U37" s="680"/>
      <c r="V37" s="680"/>
      <c r="W37" s="680"/>
      <c r="X37" s="680"/>
      <c r="Y37" s="681"/>
      <c r="Z37" s="682" t="s">
        <v>
173</v>
      </c>
      <c r="AA37" s="682"/>
      <c r="AB37" s="682"/>
      <c r="AC37" s="682"/>
      <c r="AD37" s="683" t="s">
        <v>
243</v>
      </c>
      <c r="AE37" s="683"/>
      <c r="AF37" s="683"/>
      <c r="AG37" s="683"/>
      <c r="AH37" s="683"/>
      <c r="AI37" s="683"/>
      <c r="AJ37" s="683"/>
      <c r="AK37" s="683"/>
      <c r="AL37" s="684" t="s">
        <v>
126</v>
      </c>
      <c r="AM37" s="685"/>
      <c r="AN37" s="685"/>
      <c r="AO37" s="686"/>
      <c r="AQ37" s="756" t="s">
        <v>
335</v>
      </c>
      <c r="AR37" s="757"/>
      <c r="AS37" s="757"/>
      <c r="AT37" s="757"/>
      <c r="AU37" s="757"/>
      <c r="AV37" s="757"/>
      <c r="AW37" s="757"/>
      <c r="AX37" s="757"/>
      <c r="AY37" s="758"/>
      <c r="AZ37" s="679">
        <v>
483311</v>
      </c>
      <c r="BA37" s="680"/>
      <c r="BB37" s="680"/>
      <c r="BC37" s="680"/>
      <c r="BD37" s="715"/>
      <c r="BE37" s="715"/>
      <c r="BF37" s="738"/>
      <c r="BG37" s="694" t="s">
        <v>
336</v>
      </c>
      <c r="BH37" s="695"/>
      <c r="BI37" s="695"/>
      <c r="BJ37" s="695"/>
      <c r="BK37" s="695"/>
      <c r="BL37" s="695"/>
      <c r="BM37" s="695"/>
      <c r="BN37" s="695"/>
      <c r="BO37" s="695"/>
      <c r="BP37" s="695"/>
      <c r="BQ37" s="695"/>
      <c r="BR37" s="695"/>
      <c r="BS37" s="695"/>
      <c r="BT37" s="695"/>
      <c r="BU37" s="696"/>
      <c r="BV37" s="679">
        <v>
16420</v>
      </c>
      <c r="BW37" s="680"/>
      <c r="BX37" s="680"/>
      <c r="BY37" s="680"/>
      <c r="BZ37" s="680"/>
      <c r="CA37" s="680"/>
      <c r="CB37" s="689"/>
      <c r="CD37" s="694" t="s">
        <v>
337</v>
      </c>
      <c r="CE37" s="695"/>
      <c r="CF37" s="695"/>
      <c r="CG37" s="695"/>
      <c r="CH37" s="695"/>
      <c r="CI37" s="695"/>
      <c r="CJ37" s="695"/>
      <c r="CK37" s="695"/>
      <c r="CL37" s="695"/>
      <c r="CM37" s="695"/>
      <c r="CN37" s="695"/>
      <c r="CO37" s="695"/>
      <c r="CP37" s="695"/>
      <c r="CQ37" s="696"/>
      <c r="CR37" s="679">
        <v>
791424</v>
      </c>
      <c r="CS37" s="715"/>
      <c r="CT37" s="715"/>
      <c r="CU37" s="715"/>
      <c r="CV37" s="715"/>
      <c r="CW37" s="715"/>
      <c r="CX37" s="715"/>
      <c r="CY37" s="716"/>
      <c r="CZ37" s="684">
        <v>
1.7</v>
      </c>
      <c r="DA37" s="713"/>
      <c r="DB37" s="713"/>
      <c r="DC37" s="717"/>
      <c r="DD37" s="688">
        <v>
334236</v>
      </c>
      <c r="DE37" s="715"/>
      <c r="DF37" s="715"/>
      <c r="DG37" s="715"/>
      <c r="DH37" s="715"/>
      <c r="DI37" s="715"/>
      <c r="DJ37" s="715"/>
      <c r="DK37" s="716"/>
      <c r="DL37" s="688">
        <v>
307312</v>
      </c>
      <c r="DM37" s="715"/>
      <c r="DN37" s="715"/>
      <c r="DO37" s="715"/>
      <c r="DP37" s="715"/>
      <c r="DQ37" s="715"/>
      <c r="DR37" s="715"/>
      <c r="DS37" s="715"/>
      <c r="DT37" s="715"/>
      <c r="DU37" s="715"/>
      <c r="DV37" s="716"/>
      <c r="DW37" s="684">
        <v>
1.3</v>
      </c>
      <c r="DX37" s="713"/>
      <c r="DY37" s="713"/>
      <c r="DZ37" s="713"/>
      <c r="EA37" s="713"/>
      <c r="EB37" s="713"/>
      <c r="EC37" s="714"/>
    </row>
    <row r="38" spans="2:133" ht="11.25" customHeight="1" x14ac:dyDescent="0.2">
      <c r="B38" s="724" t="s">
        <v>
338</v>
      </c>
      <c r="C38" s="725"/>
      <c r="D38" s="725"/>
      <c r="E38" s="725"/>
      <c r="F38" s="725"/>
      <c r="G38" s="725"/>
      <c r="H38" s="725"/>
      <c r="I38" s="725"/>
      <c r="J38" s="725"/>
      <c r="K38" s="725"/>
      <c r="L38" s="725"/>
      <c r="M38" s="725"/>
      <c r="N38" s="725"/>
      <c r="O38" s="725"/>
      <c r="P38" s="725"/>
      <c r="Q38" s="726"/>
      <c r="R38" s="759">
        <v>
46589221</v>
      </c>
      <c r="S38" s="760"/>
      <c r="T38" s="760"/>
      <c r="U38" s="760"/>
      <c r="V38" s="760"/>
      <c r="W38" s="760"/>
      <c r="X38" s="760"/>
      <c r="Y38" s="761"/>
      <c r="Z38" s="762">
        <v>
100</v>
      </c>
      <c r="AA38" s="762"/>
      <c r="AB38" s="762"/>
      <c r="AC38" s="762"/>
      <c r="AD38" s="763">
        <v>
24160952</v>
      </c>
      <c r="AE38" s="763"/>
      <c r="AF38" s="763"/>
      <c r="AG38" s="763"/>
      <c r="AH38" s="763"/>
      <c r="AI38" s="763"/>
      <c r="AJ38" s="763"/>
      <c r="AK38" s="763"/>
      <c r="AL38" s="764">
        <v>
100</v>
      </c>
      <c r="AM38" s="750"/>
      <c r="AN38" s="750"/>
      <c r="AO38" s="765"/>
      <c r="AQ38" s="756" t="s">
        <v>
339</v>
      </c>
      <c r="AR38" s="757"/>
      <c r="AS38" s="757"/>
      <c r="AT38" s="757"/>
      <c r="AU38" s="757"/>
      <c r="AV38" s="757"/>
      <c r="AW38" s="757"/>
      <c r="AX38" s="757"/>
      <c r="AY38" s="758"/>
      <c r="AZ38" s="679">
        <v>
109245</v>
      </c>
      <c r="BA38" s="680"/>
      <c r="BB38" s="680"/>
      <c r="BC38" s="680"/>
      <c r="BD38" s="715"/>
      <c r="BE38" s="715"/>
      <c r="BF38" s="738"/>
      <c r="BG38" s="694" t="s">
        <v>
340</v>
      </c>
      <c r="BH38" s="695"/>
      <c r="BI38" s="695"/>
      <c r="BJ38" s="695"/>
      <c r="BK38" s="695"/>
      <c r="BL38" s="695"/>
      <c r="BM38" s="695"/>
      <c r="BN38" s="695"/>
      <c r="BO38" s="695"/>
      <c r="BP38" s="695"/>
      <c r="BQ38" s="695"/>
      <c r="BR38" s="695"/>
      <c r="BS38" s="695"/>
      <c r="BT38" s="695"/>
      <c r="BU38" s="696"/>
      <c r="BV38" s="679">
        <v>
23907</v>
      </c>
      <c r="BW38" s="680"/>
      <c r="BX38" s="680"/>
      <c r="BY38" s="680"/>
      <c r="BZ38" s="680"/>
      <c r="CA38" s="680"/>
      <c r="CB38" s="689"/>
      <c r="CD38" s="694" t="s">
        <v>
341</v>
      </c>
      <c r="CE38" s="695"/>
      <c r="CF38" s="695"/>
      <c r="CG38" s="695"/>
      <c r="CH38" s="695"/>
      <c r="CI38" s="695"/>
      <c r="CJ38" s="695"/>
      <c r="CK38" s="695"/>
      <c r="CL38" s="695"/>
      <c r="CM38" s="695"/>
      <c r="CN38" s="695"/>
      <c r="CO38" s="695"/>
      <c r="CP38" s="695"/>
      <c r="CQ38" s="696"/>
      <c r="CR38" s="679">
        <v>
5711664</v>
      </c>
      <c r="CS38" s="680"/>
      <c r="CT38" s="680"/>
      <c r="CU38" s="680"/>
      <c r="CV38" s="680"/>
      <c r="CW38" s="680"/>
      <c r="CX38" s="680"/>
      <c r="CY38" s="681"/>
      <c r="CZ38" s="684">
        <v>
12.6</v>
      </c>
      <c r="DA38" s="713"/>
      <c r="DB38" s="713"/>
      <c r="DC38" s="717"/>
      <c r="DD38" s="688">
        <v>
5253318</v>
      </c>
      <c r="DE38" s="680"/>
      <c r="DF38" s="680"/>
      <c r="DG38" s="680"/>
      <c r="DH38" s="680"/>
      <c r="DI38" s="680"/>
      <c r="DJ38" s="680"/>
      <c r="DK38" s="681"/>
      <c r="DL38" s="688">
        <v>
3567548</v>
      </c>
      <c r="DM38" s="680"/>
      <c r="DN38" s="680"/>
      <c r="DO38" s="680"/>
      <c r="DP38" s="680"/>
      <c r="DQ38" s="680"/>
      <c r="DR38" s="680"/>
      <c r="DS38" s="680"/>
      <c r="DT38" s="680"/>
      <c r="DU38" s="680"/>
      <c r="DV38" s="681"/>
      <c r="DW38" s="684">
        <v>
14.8</v>
      </c>
      <c r="DX38" s="713"/>
      <c r="DY38" s="713"/>
      <c r="DZ38" s="713"/>
      <c r="EA38" s="713"/>
      <c r="EB38" s="713"/>
      <c r="EC38" s="714"/>
    </row>
    <row r="39" spans="2:133" ht="11.25" customHeight="1" x14ac:dyDescent="0.2">
      <c r="AQ39" s="756" t="s">
        <v>
342</v>
      </c>
      <c r="AR39" s="757"/>
      <c r="AS39" s="757"/>
      <c r="AT39" s="757"/>
      <c r="AU39" s="757"/>
      <c r="AV39" s="757"/>
      <c r="AW39" s="757"/>
      <c r="AX39" s="757"/>
      <c r="AY39" s="758"/>
      <c r="AZ39" s="679" t="s">
        <v>
126</v>
      </c>
      <c r="BA39" s="680"/>
      <c r="BB39" s="680"/>
      <c r="BC39" s="680"/>
      <c r="BD39" s="715"/>
      <c r="BE39" s="715"/>
      <c r="BF39" s="738"/>
      <c r="BG39" s="770" t="s">
        <v>
343</v>
      </c>
      <c r="BH39" s="771"/>
      <c r="BI39" s="771"/>
      <c r="BJ39" s="771"/>
      <c r="BK39" s="771"/>
      <c r="BL39" s="235"/>
      <c r="BM39" s="695" t="s">
        <v>
344</v>
      </c>
      <c r="BN39" s="695"/>
      <c r="BO39" s="695"/>
      <c r="BP39" s="695"/>
      <c r="BQ39" s="695"/>
      <c r="BR39" s="695"/>
      <c r="BS39" s="695"/>
      <c r="BT39" s="695"/>
      <c r="BU39" s="696"/>
      <c r="BV39" s="679">
        <v>
92</v>
      </c>
      <c r="BW39" s="680"/>
      <c r="BX39" s="680"/>
      <c r="BY39" s="680"/>
      <c r="BZ39" s="680"/>
      <c r="CA39" s="680"/>
      <c r="CB39" s="689"/>
      <c r="CD39" s="694" t="s">
        <v>
345</v>
      </c>
      <c r="CE39" s="695"/>
      <c r="CF39" s="695"/>
      <c r="CG39" s="695"/>
      <c r="CH39" s="695"/>
      <c r="CI39" s="695"/>
      <c r="CJ39" s="695"/>
      <c r="CK39" s="695"/>
      <c r="CL39" s="695"/>
      <c r="CM39" s="695"/>
      <c r="CN39" s="695"/>
      <c r="CO39" s="695"/>
      <c r="CP39" s="695"/>
      <c r="CQ39" s="696"/>
      <c r="CR39" s="679">
        <v>
2071893</v>
      </c>
      <c r="CS39" s="715"/>
      <c r="CT39" s="715"/>
      <c r="CU39" s="715"/>
      <c r="CV39" s="715"/>
      <c r="CW39" s="715"/>
      <c r="CX39" s="715"/>
      <c r="CY39" s="716"/>
      <c r="CZ39" s="684">
        <v>
4.5999999999999996</v>
      </c>
      <c r="DA39" s="713"/>
      <c r="DB39" s="713"/>
      <c r="DC39" s="717"/>
      <c r="DD39" s="688">
        <v>
1823669</v>
      </c>
      <c r="DE39" s="715"/>
      <c r="DF39" s="715"/>
      <c r="DG39" s="715"/>
      <c r="DH39" s="715"/>
      <c r="DI39" s="715"/>
      <c r="DJ39" s="715"/>
      <c r="DK39" s="716"/>
      <c r="DL39" s="688" t="s">
        <v>
126</v>
      </c>
      <c r="DM39" s="715"/>
      <c r="DN39" s="715"/>
      <c r="DO39" s="715"/>
      <c r="DP39" s="715"/>
      <c r="DQ39" s="715"/>
      <c r="DR39" s="715"/>
      <c r="DS39" s="715"/>
      <c r="DT39" s="715"/>
      <c r="DU39" s="715"/>
      <c r="DV39" s="716"/>
      <c r="DW39" s="684" t="s">
        <v>
126</v>
      </c>
      <c r="DX39" s="713"/>
      <c r="DY39" s="713"/>
      <c r="DZ39" s="713"/>
      <c r="EA39" s="713"/>
      <c r="EB39" s="713"/>
      <c r="EC39" s="714"/>
    </row>
    <row r="40" spans="2:133" ht="11.25" customHeight="1" x14ac:dyDescent="0.2">
      <c r="AQ40" s="756" t="s">
        <v>
346</v>
      </c>
      <c r="AR40" s="757"/>
      <c r="AS40" s="757"/>
      <c r="AT40" s="757"/>
      <c r="AU40" s="757"/>
      <c r="AV40" s="757"/>
      <c r="AW40" s="757"/>
      <c r="AX40" s="757"/>
      <c r="AY40" s="758"/>
      <c r="AZ40" s="679">
        <v>
1538925</v>
      </c>
      <c r="BA40" s="680"/>
      <c r="BB40" s="680"/>
      <c r="BC40" s="680"/>
      <c r="BD40" s="715"/>
      <c r="BE40" s="715"/>
      <c r="BF40" s="738"/>
      <c r="BG40" s="770"/>
      <c r="BH40" s="771"/>
      <c r="BI40" s="771"/>
      <c r="BJ40" s="771"/>
      <c r="BK40" s="771"/>
      <c r="BL40" s="235"/>
      <c r="BM40" s="695" t="s">
        <v>
347</v>
      </c>
      <c r="BN40" s="695"/>
      <c r="BO40" s="695"/>
      <c r="BP40" s="695"/>
      <c r="BQ40" s="695"/>
      <c r="BR40" s="695"/>
      <c r="BS40" s="695"/>
      <c r="BT40" s="695"/>
      <c r="BU40" s="696"/>
      <c r="BV40" s="679" t="s">
        <v>
126</v>
      </c>
      <c r="BW40" s="680"/>
      <c r="BX40" s="680"/>
      <c r="BY40" s="680"/>
      <c r="BZ40" s="680"/>
      <c r="CA40" s="680"/>
      <c r="CB40" s="689"/>
      <c r="CD40" s="694" t="s">
        <v>
348</v>
      </c>
      <c r="CE40" s="695"/>
      <c r="CF40" s="695"/>
      <c r="CG40" s="695"/>
      <c r="CH40" s="695"/>
      <c r="CI40" s="695"/>
      <c r="CJ40" s="695"/>
      <c r="CK40" s="695"/>
      <c r="CL40" s="695"/>
      <c r="CM40" s="695"/>
      <c r="CN40" s="695"/>
      <c r="CO40" s="695"/>
      <c r="CP40" s="695"/>
      <c r="CQ40" s="696"/>
      <c r="CR40" s="679">
        <v>
17834</v>
      </c>
      <c r="CS40" s="680"/>
      <c r="CT40" s="680"/>
      <c r="CU40" s="680"/>
      <c r="CV40" s="680"/>
      <c r="CW40" s="680"/>
      <c r="CX40" s="680"/>
      <c r="CY40" s="681"/>
      <c r="CZ40" s="684">
        <v>
0</v>
      </c>
      <c r="DA40" s="713"/>
      <c r="DB40" s="713"/>
      <c r="DC40" s="717"/>
      <c r="DD40" s="688">
        <v>
17834</v>
      </c>
      <c r="DE40" s="680"/>
      <c r="DF40" s="680"/>
      <c r="DG40" s="680"/>
      <c r="DH40" s="680"/>
      <c r="DI40" s="680"/>
      <c r="DJ40" s="680"/>
      <c r="DK40" s="681"/>
      <c r="DL40" s="688" t="s">
        <v>
126</v>
      </c>
      <c r="DM40" s="680"/>
      <c r="DN40" s="680"/>
      <c r="DO40" s="680"/>
      <c r="DP40" s="680"/>
      <c r="DQ40" s="680"/>
      <c r="DR40" s="680"/>
      <c r="DS40" s="680"/>
      <c r="DT40" s="680"/>
      <c r="DU40" s="680"/>
      <c r="DV40" s="681"/>
      <c r="DW40" s="684" t="s">
        <v>
126</v>
      </c>
      <c r="DX40" s="713"/>
      <c r="DY40" s="713"/>
      <c r="DZ40" s="713"/>
      <c r="EA40" s="713"/>
      <c r="EB40" s="713"/>
      <c r="EC40" s="714"/>
    </row>
    <row r="41" spans="2:133" ht="11.25" customHeight="1" x14ac:dyDescent="0.2">
      <c r="AQ41" s="766" t="s">
        <v>
349</v>
      </c>
      <c r="AR41" s="767"/>
      <c r="AS41" s="767"/>
      <c r="AT41" s="767"/>
      <c r="AU41" s="767"/>
      <c r="AV41" s="767"/>
      <c r="AW41" s="767"/>
      <c r="AX41" s="767"/>
      <c r="AY41" s="768"/>
      <c r="AZ41" s="759">
        <v>
2456985</v>
      </c>
      <c r="BA41" s="760"/>
      <c r="BB41" s="760"/>
      <c r="BC41" s="760"/>
      <c r="BD41" s="749"/>
      <c r="BE41" s="749"/>
      <c r="BF41" s="751"/>
      <c r="BG41" s="772"/>
      <c r="BH41" s="773"/>
      <c r="BI41" s="773"/>
      <c r="BJ41" s="773"/>
      <c r="BK41" s="773"/>
      <c r="BL41" s="236"/>
      <c r="BM41" s="704" t="s">
        <v>
350</v>
      </c>
      <c r="BN41" s="704"/>
      <c r="BO41" s="704"/>
      <c r="BP41" s="704"/>
      <c r="BQ41" s="704"/>
      <c r="BR41" s="704"/>
      <c r="BS41" s="704"/>
      <c r="BT41" s="704"/>
      <c r="BU41" s="705"/>
      <c r="BV41" s="759">
        <v>
281</v>
      </c>
      <c r="BW41" s="760"/>
      <c r="BX41" s="760"/>
      <c r="BY41" s="760"/>
      <c r="BZ41" s="760"/>
      <c r="CA41" s="760"/>
      <c r="CB41" s="769"/>
      <c r="CD41" s="694" t="s">
        <v>
351</v>
      </c>
      <c r="CE41" s="695"/>
      <c r="CF41" s="695"/>
      <c r="CG41" s="695"/>
      <c r="CH41" s="695"/>
      <c r="CI41" s="695"/>
      <c r="CJ41" s="695"/>
      <c r="CK41" s="695"/>
      <c r="CL41" s="695"/>
      <c r="CM41" s="695"/>
      <c r="CN41" s="695"/>
      <c r="CO41" s="695"/>
      <c r="CP41" s="695"/>
      <c r="CQ41" s="696"/>
      <c r="CR41" s="679" t="s">
        <v>
126</v>
      </c>
      <c r="CS41" s="715"/>
      <c r="CT41" s="715"/>
      <c r="CU41" s="715"/>
      <c r="CV41" s="715"/>
      <c r="CW41" s="715"/>
      <c r="CX41" s="715"/>
      <c r="CY41" s="716"/>
      <c r="CZ41" s="684" t="s">
        <v>
126</v>
      </c>
      <c r="DA41" s="713"/>
      <c r="DB41" s="713"/>
      <c r="DC41" s="717"/>
      <c r="DD41" s="688" t="s">
        <v>
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353</v>
      </c>
      <c r="CE42" s="677"/>
      <c r="CF42" s="677"/>
      <c r="CG42" s="677"/>
      <c r="CH42" s="677"/>
      <c r="CI42" s="677"/>
      <c r="CJ42" s="677"/>
      <c r="CK42" s="677"/>
      <c r="CL42" s="677"/>
      <c r="CM42" s="677"/>
      <c r="CN42" s="677"/>
      <c r="CO42" s="677"/>
      <c r="CP42" s="677"/>
      <c r="CQ42" s="678"/>
      <c r="CR42" s="679">
        <v>
4021472</v>
      </c>
      <c r="CS42" s="680"/>
      <c r="CT42" s="680"/>
      <c r="CU42" s="680"/>
      <c r="CV42" s="680"/>
      <c r="CW42" s="680"/>
      <c r="CX42" s="680"/>
      <c r="CY42" s="681"/>
      <c r="CZ42" s="684">
        <v>
8.9</v>
      </c>
      <c r="DA42" s="685"/>
      <c r="DB42" s="685"/>
      <c r="DC42" s="780"/>
      <c r="DD42" s="688">
        <v>
777186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355</v>
      </c>
      <c r="CE43" s="677"/>
      <c r="CF43" s="677"/>
      <c r="CG43" s="677"/>
      <c r="CH43" s="677"/>
      <c r="CI43" s="677"/>
      <c r="CJ43" s="677"/>
      <c r="CK43" s="677"/>
      <c r="CL43" s="677"/>
      <c r="CM43" s="677"/>
      <c r="CN43" s="677"/>
      <c r="CO43" s="677"/>
      <c r="CP43" s="677"/>
      <c r="CQ43" s="678"/>
      <c r="CR43" s="679">
        <v>
46181</v>
      </c>
      <c r="CS43" s="715"/>
      <c r="CT43" s="715"/>
      <c r="CU43" s="715"/>
      <c r="CV43" s="715"/>
      <c r="CW43" s="715"/>
      <c r="CX43" s="715"/>
      <c r="CY43" s="716"/>
      <c r="CZ43" s="684">
        <v>
0.1</v>
      </c>
      <c r="DA43" s="713"/>
      <c r="DB43" s="713"/>
      <c r="DC43" s="717"/>
      <c r="DD43" s="688">
        <v>
46181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356</v>
      </c>
      <c r="CD44" s="791" t="s">
        <v>
307</v>
      </c>
      <c r="CE44" s="792"/>
      <c r="CF44" s="676" t="s">
        <v>
357</v>
      </c>
      <c r="CG44" s="677"/>
      <c r="CH44" s="677"/>
      <c r="CI44" s="677"/>
      <c r="CJ44" s="677"/>
      <c r="CK44" s="677"/>
      <c r="CL44" s="677"/>
      <c r="CM44" s="677"/>
      <c r="CN44" s="677"/>
      <c r="CO44" s="677"/>
      <c r="CP44" s="677"/>
      <c r="CQ44" s="678"/>
      <c r="CR44" s="679">
        <v>
3995584</v>
      </c>
      <c r="CS44" s="680"/>
      <c r="CT44" s="680"/>
      <c r="CU44" s="680"/>
      <c r="CV44" s="680"/>
      <c r="CW44" s="680"/>
      <c r="CX44" s="680"/>
      <c r="CY44" s="681"/>
      <c r="CZ44" s="684">
        <v>
8.8000000000000007</v>
      </c>
      <c r="DA44" s="685"/>
      <c r="DB44" s="685"/>
      <c r="DC44" s="780"/>
      <c r="DD44" s="688">
        <v>
765854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358</v>
      </c>
      <c r="CG45" s="677"/>
      <c r="CH45" s="677"/>
      <c r="CI45" s="677"/>
      <c r="CJ45" s="677"/>
      <c r="CK45" s="677"/>
      <c r="CL45" s="677"/>
      <c r="CM45" s="677"/>
      <c r="CN45" s="677"/>
      <c r="CO45" s="677"/>
      <c r="CP45" s="677"/>
      <c r="CQ45" s="678"/>
      <c r="CR45" s="679">
        <v>
1348091</v>
      </c>
      <c r="CS45" s="715"/>
      <c r="CT45" s="715"/>
      <c r="CU45" s="715"/>
      <c r="CV45" s="715"/>
      <c r="CW45" s="715"/>
      <c r="CX45" s="715"/>
      <c r="CY45" s="716"/>
      <c r="CZ45" s="684">
        <v>
3</v>
      </c>
      <c r="DA45" s="713"/>
      <c r="DB45" s="713"/>
      <c r="DC45" s="717"/>
      <c r="DD45" s="688">
        <v>
81142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359</v>
      </c>
      <c r="CG46" s="677"/>
      <c r="CH46" s="677"/>
      <c r="CI46" s="677"/>
      <c r="CJ46" s="677"/>
      <c r="CK46" s="677"/>
      <c r="CL46" s="677"/>
      <c r="CM46" s="677"/>
      <c r="CN46" s="677"/>
      <c r="CO46" s="677"/>
      <c r="CP46" s="677"/>
      <c r="CQ46" s="678"/>
      <c r="CR46" s="679">
        <v>
2647493</v>
      </c>
      <c r="CS46" s="680"/>
      <c r="CT46" s="680"/>
      <c r="CU46" s="680"/>
      <c r="CV46" s="680"/>
      <c r="CW46" s="680"/>
      <c r="CX46" s="680"/>
      <c r="CY46" s="681"/>
      <c r="CZ46" s="684">
        <v>
5.8</v>
      </c>
      <c r="DA46" s="685"/>
      <c r="DB46" s="685"/>
      <c r="DC46" s="780"/>
      <c r="DD46" s="688">
        <v>
684712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360</v>
      </c>
      <c r="CG47" s="677"/>
      <c r="CH47" s="677"/>
      <c r="CI47" s="677"/>
      <c r="CJ47" s="677"/>
      <c r="CK47" s="677"/>
      <c r="CL47" s="677"/>
      <c r="CM47" s="677"/>
      <c r="CN47" s="677"/>
      <c r="CO47" s="677"/>
      <c r="CP47" s="677"/>
      <c r="CQ47" s="678"/>
      <c r="CR47" s="679">
        <v>
25888</v>
      </c>
      <c r="CS47" s="715"/>
      <c r="CT47" s="715"/>
      <c r="CU47" s="715"/>
      <c r="CV47" s="715"/>
      <c r="CW47" s="715"/>
      <c r="CX47" s="715"/>
      <c r="CY47" s="716"/>
      <c r="CZ47" s="684">
        <v>
0.1</v>
      </c>
      <c r="DA47" s="713"/>
      <c r="DB47" s="713"/>
      <c r="DC47" s="717"/>
      <c r="DD47" s="688">
        <v>
11332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361</v>
      </c>
      <c r="CG48" s="677"/>
      <c r="CH48" s="677"/>
      <c r="CI48" s="677"/>
      <c r="CJ48" s="677"/>
      <c r="CK48" s="677"/>
      <c r="CL48" s="677"/>
      <c r="CM48" s="677"/>
      <c r="CN48" s="677"/>
      <c r="CO48" s="677"/>
      <c r="CP48" s="677"/>
      <c r="CQ48" s="678"/>
      <c r="CR48" s="679" t="s">
        <v>
126</v>
      </c>
      <c r="CS48" s="680"/>
      <c r="CT48" s="680"/>
      <c r="CU48" s="680"/>
      <c r="CV48" s="680"/>
      <c r="CW48" s="680"/>
      <c r="CX48" s="680"/>
      <c r="CY48" s="681"/>
      <c r="CZ48" s="684" t="s">
        <v>
126</v>
      </c>
      <c r="DA48" s="685"/>
      <c r="DB48" s="685"/>
      <c r="DC48" s="780"/>
      <c r="DD48" s="688" t="s">
        <v>
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362</v>
      </c>
      <c r="CE49" s="725"/>
      <c r="CF49" s="725"/>
      <c r="CG49" s="725"/>
      <c r="CH49" s="725"/>
      <c r="CI49" s="725"/>
      <c r="CJ49" s="725"/>
      <c r="CK49" s="725"/>
      <c r="CL49" s="725"/>
      <c r="CM49" s="725"/>
      <c r="CN49" s="725"/>
      <c r="CO49" s="725"/>
      <c r="CP49" s="725"/>
      <c r="CQ49" s="726"/>
      <c r="CR49" s="759">
        <v>
45291140</v>
      </c>
      <c r="CS49" s="749"/>
      <c r="CT49" s="749"/>
      <c r="CU49" s="749"/>
      <c r="CV49" s="749"/>
      <c r="CW49" s="749"/>
      <c r="CX49" s="749"/>
      <c r="CY49" s="781"/>
      <c r="CZ49" s="764">
        <v>
100</v>
      </c>
      <c r="DA49" s="782"/>
      <c r="DB49" s="782"/>
      <c r="DC49" s="783"/>
      <c r="DD49" s="784">
        <v>
28951519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1BPGbVrjTAjY/P6XajdJn9UU4kZL+nkkqSbOsYmOB+nHxhxn3prks5jhYaEJOsXjqSVy/b31Bt/HNSM8mp7Aeg==" saltValue="ApyXcR0o+rGDHsOFkR0c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364</v>
      </c>
      <c r="DK2" s="827"/>
      <c r="DL2" s="827"/>
      <c r="DM2" s="827"/>
      <c r="DN2" s="827"/>
      <c r="DO2" s="828"/>
      <c r="DP2" s="249"/>
      <c r="DQ2" s="826" t="s">
        <v>
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368</v>
      </c>
      <c r="B5" s="821"/>
      <c r="C5" s="821"/>
      <c r="D5" s="821"/>
      <c r="E5" s="821"/>
      <c r="F5" s="821"/>
      <c r="G5" s="821"/>
      <c r="H5" s="821"/>
      <c r="I5" s="821"/>
      <c r="J5" s="821"/>
      <c r="K5" s="821"/>
      <c r="L5" s="821"/>
      <c r="M5" s="821"/>
      <c r="N5" s="821"/>
      <c r="O5" s="821"/>
      <c r="P5" s="822"/>
      <c r="Q5" s="797" t="s">
        <v>
369</v>
      </c>
      <c r="R5" s="798"/>
      <c r="S5" s="798"/>
      <c r="T5" s="798"/>
      <c r="U5" s="799"/>
      <c r="V5" s="797" t="s">
        <v>
370</v>
      </c>
      <c r="W5" s="798"/>
      <c r="X5" s="798"/>
      <c r="Y5" s="798"/>
      <c r="Z5" s="799"/>
      <c r="AA5" s="797" t="s">
        <v>
371</v>
      </c>
      <c r="AB5" s="798"/>
      <c r="AC5" s="798"/>
      <c r="AD5" s="798"/>
      <c r="AE5" s="798"/>
      <c r="AF5" s="830" t="s">
        <v>
372</v>
      </c>
      <c r="AG5" s="798"/>
      <c r="AH5" s="798"/>
      <c r="AI5" s="798"/>
      <c r="AJ5" s="809"/>
      <c r="AK5" s="798" t="s">
        <v>
373</v>
      </c>
      <c r="AL5" s="798"/>
      <c r="AM5" s="798"/>
      <c r="AN5" s="798"/>
      <c r="AO5" s="799"/>
      <c r="AP5" s="797" t="s">
        <v>
374</v>
      </c>
      <c r="AQ5" s="798"/>
      <c r="AR5" s="798"/>
      <c r="AS5" s="798"/>
      <c r="AT5" s="799"/>
      <c r="AU5" s="797" t="s">
        <v>
375</v>
      </c>
      <c r="AV5" s="798"/>
      <c r="AW5" s="798"/>
      <c r="AX5" s="798"/>
      <c r="AY5" s="809"/>
      <c r="AZ5" s="256"/>
      <c r="BA5" s="256"/>
      <c r="BB5" s="256"/>
      <c r="BC5" s="256"/>
      <c r="BD5" s="256"/>
      <c r="BE5" s="257"/>
      <c r="BF5" s="257"/>
      <c r="BG5" s="257"/>
      <c r="BH5" s="257"/>
      <c r="BI5" s="257"/>
      <c r="BJ5" s="257"/>
      <c r="BK5" s="257"/>
      <c r="BL5" s="257"/>
      <c r="BM5" s="257"/>
      <c r="BN5" s="257"/>
      <c r="BO5" s="257"/>
      <c r="BP5" s="257"/>
      <c r="BQ5" s="820" t="s">
        <v>
376</v>
      </c>
      <c r="BR5" s="821"/>
      <c r="BS5" s="821"/>
      <c r="BT5" s="821"/>
      <c r="BU5" s="821"/>
      <c r="BV5" s="821"/>
      <c r="BW5" s="821"/>
      <c r="BX5" s="821"/>
      <c r="BY5" s="821"/>
      <c r="BZ5" s="821"/>
      <c r="CA5" s="821"/>
      <c r="CB5" s="821"/>
      <c r="CC5" s="821"/>
      <c r="CD5" s="821"/>
      <c r="CE5" s="821"/>
      <c r="CF5" s="821"/>
      <c r="CG5" s="822"/>
      <c r="CH5" s="797" t="s">
        <v>
377</v>
      </c>
      <c r="CI5" s="798"/>
      <c r="CJ5" s="798"/>
      <c r="CK5" s="798"/>
      <c r="CL5" s="799"/>
      <c r="CM5" s="797" t="s">
        <v>
378</v>
      </c>
      <c r="CN5" s="798"/>
      <c r="CO5" s="798"/>
      <c r="CP5" s="798"/>
      <c r="CQ5" s="799"/>
      <c r="CR5" s="797" t="s">
        <v>
379</v>
      </c>
      <c r="CS5" s="798"/>
      <c r="CT5" s="798"/>
      <c r="CU5" s="798"/>
      <c r="CV5" s="799"/>
      <c r="CW5" s="797" t="s">
        <v>
380</v>
      </c>
      <c r="CX5" s="798"/>
      <c r="CY5" s="798"/>
      <c r="CZ5" s="798"/>
      <c r="DA5" s="799"/>
      <c r="DB5" s="797" t="s">
        <v>
381</v>
      </c>
      <c r="DC5" s="798"/>
      <c r="DD5" s="798"/>
      <c r="DE5" s="798"/>
      <c r="DF5" s="799"/>
      <c r="DG5" s="803" t="s">
        <v>
382</v>
      </c>
      <c r="DH5" s="804"/>
      <c r="DI5" s="804"/>
      <c r="DJ5" s="804"/>
      <c r="DK5" s="805"/>
      <c r="DL5" s="803" t="s">
        <v>
383</v>
      </c>
      <c r="DM5" s="804"/>
      <c r="DN5" s="804"/>
      <c r="DO5" s="804"/>
      <c r="DP5" s="805"/>
      <c r="DQ5" s="797" t="s">
        <v>
384</v>
      </c>
      <c r="DR5" s="798"/>
      <c r="DS5" s="798"/>
      <c r="DT5" s="798"/>
      <c r="DU5" s="799"/>
      <c r="DV5" s="797" t="s">
        <v>
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385</v>
      </c>
      <c r="C7" s="812"/>
      <c r="D7" s="812"/>
      <c r="E7" s="812"/>
      <c r="F7" s="812"/>
      <c r="G7" s="812"/>
      <c r="H7" s="812"/>
      <c r="I7" s="812"/>
      <c r="J7" s="812"/>
      <c r="K7" s="812"/>
      <c r="L7" s="812"/>
      <c r="M7" s="812"/>
      <c r="N7" s="812"/>
      <c r="O7" s="812"/>
      <c r="P7" s="813"/>
      <c r="Q7" s="814">
        <v>
46320</v>
      </c>
      <c r="R7" s="815"/>
      <c r="S7" s="815"/>
      <c r="T7" s="815"/>
      <c r="U7" s="815"/>
      <c r="V7" s="815">
        <v>
45031</v>
      </c>
      <c r="W7" s="815"/>
      <c r="X7" s="815"/>
      <c r="Y7" s="815"/>
      <c r="Z7" s="815"/>
      <c r="AA7" s="815">
        <v>
1289</v>
      </c>
      <c r="AB7" s="815"/>
      <c r="AC7" s="815"/>
      <c r="AD7" s="815"/>
      <c r="AE7" s="816"/>
      <c r="AF7" s="817">
        <v>
1220</v>
      </c>
      <c r="AG7" s="818"/>
      <c r="AH7" s="818"/>
      <c r="AI7" s="818"/>
      <c r="AJ7" s="819"/>
      <c r="AK7" s="854">
        <v>
2148</v>
      </c>
      <c r="AL7" s="855"/>
      <c r="AM7" s="855"/>
      <c r="AN7" s="855"/>
      <c r="AO7" s="855"/>
      <c r="AP7" s="855">
        <v>
14336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t="s">
        <v>
590</v>
      </c>
      <c r="BS7" s="858" t="s">
        <v>
583</v>
      </c>
      <c r="BT7" s="859"/>
      <c r="BU7" s="859"/>
      <c r="BV7" s="859"/>
      <c r="BW7" s="859"/>
      <c r="BX7" s="859"/>
      <c r="BY7" s="859"/>
      <c r="BZ7" s="859"/>
      <c r="CA7" s="859"/>
      <c r="CB7" s="859"/>
      <c r="CC7" s="859"/>
      <c r="CD7" s="859"/>
      <c r="CE7" s="859"/>
      <c r="CF7" s="859"/>
      <c r="CG7" s="860"/>
      <c r="CH7" s="851">
        <v>
2</v>
      </c>
      <c r="CI7" s="852"/>
      <c r="CJ7" s="852"/>
      <c r="CK7" s="852"/>
      <c r="CL7" s="853"/>
      <c r="CM7" s="851">
        <v>
124</v>
      </c>
      <c r="CN7" s="852"/>
      <c r="CO7" s="852"/>
      <c r="CP7" s="852"/>
      <c r="CQ7" s="853"/>
      <c r="CR7" s="851">
        <v>
5</v>
      </c>
      <c r="CS7" s="852"/>
      <c r="CT7" s="852"/>
      <c r="CU7" s="852"/>
      <c r="CV7" s="853"/>
      <c r="CW7" s="851" t="s">
        <v>
574</v>
      </c>
      <c r="CX7" s="852"/>
      <c r="CY7" s="852"/>
      <c r="CZ7" s="852"/>
      <c r="DA7" s="853"/>
      <c r="DB7" s="851">
        <v>
1734</v>
      </c>
      <c r="DC7" s="852"/>
      <c r="DD7" s="852"/>
      <c r="DE7" s="852"/>
      <c r="DF7" s="853"/>
      <c r="DG7" s="851">
        <v>
845</v>
      </c>
      <c r="DH7" s="852"/>
      <c r="DI7" s="852"/>
      <c r="DJ7" s="852"/>
      <c r="DK7" s="853"/>
      <c r="DL7" s="851" t="s">
        <v>
574</v>
      </c>
      <c r="DM7" s="852"/>
      <c r="DN7" s="852"/>
      <c r="DO7" s="852"/>
      <c r="DP7" s="853"/>
      <c r="DQ7" s="851" t="s">
        <v>
574</v>
      </c>
      <c r="DR7" s="852"/>
      <c r="DS7" s="852"/>
      <c r="DT7" s="852"/>
      <c r="DU7" s="853"/>
      <c r="DV7" s="832"/>
      <c r="DW7" s="833"/>
      <c r="DX7" s="833"/>
      <c r="DY7" s="833"/>
      <c r="DZ7" s="834"/>
      <c r="EA7" s="254"/>
    </row>
    <row r="8" spans="1:131" s="255" customFormat="1" ht="26.25" customHeight="1" x14ac:dyDescent="0.2">
      <c r="A8" s="261">
        <v>
2</v>
      </c>
      <c r="B8" s="835" t="s">
        <v>
386</v>
      </c>
      <c r="C8" s="836"/>
      <c r="D8" s="836"/>
      <c r="E8" s="836"/>
      <c r="F8" s="836"/>
      <c r="G8" s="836"/>
      <c r="H8" s="836"/>
      <c r="I8" s="836"/>
      <c r="J8" s="836"/>
      <c r="K8" s="836"/>
      <c r="L8" s="836"/>
      <c r="M8" s="836"/>
      <c r="N8" s="836"/>
      <c r="O8" s="836"/>
      <c r="P8" s="837"/>
      <c r="Q8" s="838">
        <v>
171</v>
      </c>
      <c r="R8" s="839"/>
      <c r="S8" s="839"/>
      <c r="T8" s="839"/>
      <c r="U8" s="839"/>
      <c r="V8" s="839">
        <v>
171</v>
      </c>
      <c r="W8" s="839"/>
      <c r="X8" s="839"/>
      <c r="Y8" s="839"/>
      <c r="Z8" s="839"/>
      <c r="AA8" s="839" t="s">
        <v>
574</v>
      </c>
      <c r="AB8" s="839"/>
      <c r="AC8" s="839"/>
      <c r="AD8" s="839"/>
      <c r="AE8" s="840"/>
      <c r="AF8" s="841" t="s">
        <v>
126</v>
      </c>
      <c r="AG8" s="842"/>
      <c r="AH8" s="842"/>
      <c r="AI8" s="842"/>
      <c r="AJ8" s="843"/>
      <c r="AK8" s="844" t="s">
        <v>
574</v>
      </c>
      <c r="AL8" s="845"/>
      <c r="AM8" s="845"/>
      <c r="AN8" s="845"/>
      <c r="AO8" s="845"/>
      <c r="AP8" s="845" t="s">
        <v>
574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t="s">
        <v>
387</v>
      </c>
      <c r="C9" s="836"/>
      <c r="D9" s="836"/>
      <c r="E9" s="836"/>
      <c r="F9" s="836"/>
      <c r="G9" s="836"/>
      <c r="H9" s="836"/>
      <c r="I9" s="836"/>
      <c r="J9" s="836"/>
      <c r="K9" s="836"/>
      <c r="L9" s="836"/>
      <c r="M9" s="836"/>
      <c r="N9" s="836"/>
      <c r="O9" s="836"/>
      <c r="P9" s="837"/>
      <c r="Q9" s="838">
        <v>
838</v>
      </c>
      <c r="R9" s="839"/>
      <c r="S9" s="839"/>
      <c r="T9" s="839"/>
      <c r="U9" s="839"/>
      <c r="V9" s="839">
        <v>
829</v>
      </c>
      <c r="W9" s="839"/>
      <c r="X9" s="839"/>
      <c r="Y9" s="839"/>
      <c r="Z9" s="839"/>
      <c r="AA9" s="839">
        <v>
9</v>
      </c>
      <c r="AB9" s="839"/>
      <c r="AC9" s="839"/>
      <c r="AD9" s="839"/>
      <c r="AE9" s="840"/>
      <c r="AF9" s="841">
        <v>
9</v>
      </c>
      <c r="AG9" s="842"/>
      <c r="AH9" s="842"/>
      <c r="AI9" s="842"/>
      <c r="AJ9" s="843"/>
      <c r="AK9" s="844">
        <v>
564</v>
      </c>
      <c r="AL9" s="845"/>
      <c r="AM9" s="845"/>
      <c r="AN9" s="845"/>
      <c r="AO9" s="845"/>
      <c r="AP9" s="845">
        <v>
5529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388</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389</v>
      </c>
      <c r="B23" s="870" t="s">
        <v>
390</v>
      </c>
      <c r="C23" s="871"/>
      <c r="D23" s="871"/>
      <c r="E23" s="871"/>
      <c r="F23" s="871"/>
      <c r="G23" s="871"/>
      <c r="H23" s="871"/>
      <c r="I23" s="871"/>
      <c r="J23" s="871"/>
      <c r="K23" s="871"/>
      <c r="L23" s="871"/>
      <c r="M23" s="871"/>
      <c r="N23" s="871"/>
      <c r="O23" s="871"/>
      <c r="P23" s="872"/>
      <c r="Q23" s="873">
        <v>
46589</v>
      </c>
      <c r="R23" s="874"/>
      <c r="S23" s="874"/>
      <c r="T23" s="874"/>
      <c r="U23" s="874"/>
      <c r="V23" s="874">
        <v>
45291</v>
      </c>
      <c r="W23" s="874"/>
      <c r="X23" s="874"/>
      <c r="Y23" s="874"/>
      <c r="Z23" s="874"/>
      <c r="AA23" s="874">
        <v>
1298</v>
      </c>
      <c r="AB23" s="874"/>
      <c r="AC23" s="874"/>
      <c r="AD23" s="874"/>
      <c r="AE23" s="875"/>
      <c r="AF23" s="876">
        <v>
1229</v>
      </c>
      <c r="AG23" s="874"/>
      <c r="AH23" s="874"/>
      <c r="AI23" s="874"/>
      <c r="AJ23" s="877"/>
      <c r="AK23" s="878"/>
      <c r="AL23" s="879"/>
      <c r="AM23" s="879"/>
      <c r="AN23" s="879"/>
      <c r="AO23" s="879"/>
      <c r="AP23" s="874">
        <v>
19865</v>
      </c>
      <c r="AQ23" s="874"/>
      <c r="AR23" s="874"/>
      <c r="AS23" s="874"/>
      <c r="AT23" s="874"/>
      <c r="AU23" s="880"/>
      <c r="AV23" s="880"/>
      <c r="AW23" s="880"/>
      <c r="AX23" s="880"/>
      <c r="AY23" s="881"/>
      <c r="AZ23" s="889" t="s">
        <v>
126</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368</v>
      </c>
      <c r="B26" s="821"/>
      <c r="C26" s="821"/>
      <c r="D26" s="821"/>
      <c r="E26" s="821"/>
      <c r="F26" s="821"/>
      <c r="G26" s="821"/>
      <c r="H26" s="821"/>
      <c r="I26" s="821"/>
      <c r="J26" s="821"/>
      <c r="K26" s="821"/>
      <c r="L26" s="821"/>
      <c r="M26" s="821"/>
      <c r="N26" s="821"/>
      <c r="O26" s="821"/>
      <c r="P26" s="822"/>
      <c r="Q26" s="797" t="s">
        <v>
393</v>
      </c>
      <c r="R26" s="798"/>
      <c r="S26" s="798"/>
      <c r="T26" s="798"/>
      <c r="U26" s="799"/>
      <c r="V26" s="797" t="s">
        <v>
394</v>
      </c>
      <c r="W26" s="798"/>
      <c r="X26" s="798"/>
      <c r="Y26" s="798"/>
      <c r="Z26" s="799"/>
      <c r="AA26" s="797" t="s">
        <v>
395</v>
      </c>
      <c r="AB26" s="798"/>
      <c r="AC26" s="798"/>
      <c r="AD26" s="798"/>
      <c r="AE26" s="798"/>
      <c r="AF26" s="892" t="s">
        <v>
396</v>
      </c>
      <c r="AG26" s="893"/>
      <c r="AH26" s="893"/>
      <c r="AI26" s="893"/>
      <c r="AJ26" s="894"/>
      <c r="AK26" s="798" t="s">
        <v>
397</v>
      </c>
      <c r="AL26" s="798"/>
      <c r="AM26" s="798"/>
      <c r="AN26" s="798"/>
      <c r="AO26" s="799"/>
      <c r="AP26" s="797" t="s">
        <v>
398</v>
      </c>
      <c r="AQ26" s="798"/>
      <c r="AR26" s="798"/>
      <c r="AS26" s="798"/>
      <c r="AT26" s="799"/>
      <c r="AU26" s="797" t="s">
        <v>
399</v>
      </c>
      <c r="AV26" s="798"/>
      <c r="AW26" s="798"/>
      <c r="AX26" s="798"/>
      <c r="AY26" s="799"/>
      <c r="AZ26" s="797" t="s">
        <v>
400</v>
      </c>
      <c r="BA26" s="798"/>
      <c r="BB26" s="798"/>
      <c r="BC26" s="798"/>
      <c r="BD26" s="799"/>
      <c r="BE26" s="797" t="s">
        <v>
375</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401</v>
      </c>
      <c r="C28" s="812"/>
      <c r="D28" s="812"/>
      <c r="E28" s="812"/>
      <c r="F28" s="812"/>
      <c r="G28" s="812"/>
      <c r="H28" s="812"/>
      <c r="I28" s="812"/>
      <c r="J28" s="812"/>
      <c r="K28" s="812"/>
      <c r="L28" s="812"/>
      <c r="M28" s="812"/>
      <c r="N28" s="812"/>
      <c r="O28" s="812"/>
      <c r="P28" s="813"/>
      <c r="Q28" s="902">
        <v>
11284</v>
      </c>
      <c r="R28" s="903"/>
      <c r="S28" s="903"/>
      <c r="T28" s="903"/>
      <c r="U28" s="903"/>
      <c r="V28" s="903">
        <v>
11105</v>
      </c>
      <c r="W28" s="903"/>
      <c r="X28" s="903"/>
      <c r="Y28" s="903"/>
      <c r="Z28" s="903"/>
      <c r="AA28" s="903">
        <v>
179</v>
      </c>
      <c r="AB28" s="903"/>
      <c r="AC28" s="903"/>
      <c r="AD28" s="903"/>
      <c r="AE28" s="904"/>
      <c r="AF28" s="905">
        <v>
179</v>
      </c>
      <c r="AG28" s="903"/>
      <c r="AH28" s="903"/>
      <c r="AI28" s="903"/>
      <c r="AJ28" s="906"/>
      <c r="AK28" s="907">
        <v>
1463</v>
      </c>
      <c r="AL28" s="898"/>
      <c r="AM28" s="898"/>
      <c r="AN28" s="898"/>
      <c r="AO28" s="898"/>
      <c r="AP28" s="898" t="s">
        <v>
574</v>
      </c>
      <c r="AQ28" s="898"/>
      <c r="AR28" s="898"/>
      <c r="AS28" s="898"/>
      <c r="AT28" s="898"/>
      <c r="AU28" s="898" t="s">
        <v>
508</v>
      </c>
      <c r="AV28" s="898"/>
      <c r="AW28" s="898"/>
      <c r="AX28" s="898"/>
      <c r="AY28" s="898"/>
      <c r="AZ28" s="899" t="s">
        <v>
508</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402</v>
      </c>
      <c r="C29" s="836"/>
      <c r="D29" s="836"/>
      <c r="E29" s="836"/>
      <c r="F29" s="836"/>
      <c r="G29" s="836"/>
      <c r="H29" s="836"/>
      <c r="I29" s="836"/>
      <c r="J29" s="836"/>
      <c r="K29" s="836"/>
      <c r="L29" s="836"/>
      <c r="M29" s="836"/>
      <c r="N29" s="836"/>
      <c r="O29" s="836"/>
      <c r="P29" s="837"/>
      <c r="Q29" s="838">
        <v>
8481</v>
      </c>
      <c r="R29" s="839"/>
      <c r="S29" s="839"/>
      <c r="T29" s="839"/>
      <c r="U29" s="839"/>
      <c r="V29" s="839">
        <v>
8206</v>
      </c>
      <c r="W29" s="839"/>
      <c r="X29" s="839"/>
      <c r="Y29" s="839"/>
      <c r="Z29" s="839"/>
      <c r="AA29" s="839">
        <v>
275</v>
      </c>
      <c r="AB29" s="839"/>
      <c r="AC29" s="839"/>
      <c r="AD29" s="839"/>
      <c r="AE29" s="840"/>
      <c r="AF29" s="841">
        <v>
275</v>
      </c>
      <c r="AG29" s="842"/>
      <c r="AH29" s="842"/>
      <c r="AI29" s="842"/>
      <c r="AJ29" s="843"/>
      <c r="AK29" s="910">
        <v>
1276</v>
      </c>
      <c r="AL29" s="911"/>
      <c r="AM29" s="911"/>
      <c r="AN29" s="911"/>
      <c r="AO29" s="911"/>
      <c r="AP29" s="911" t="s">
        <v>
508</v>
      </c>
      <c r="AQ29" s="911"/>
      <c r="AR29" s="911"/>
      <c r="AS29" s="911"/>
      <c r="AT29" s="911"/>
      <c r="AU29" s="911" t="s">
        <v>
508</v>
      </c>
      <c r="AV29" s="911"/>
      <c r="AW29" s="911"/>
      <c r="AX29" s="911"/>
      <c r="AY29" s="911"/>
      <c r="AZ29" s="912" t="s">
        <v>
508</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403</v>
      </c>
      <c r="C30" s="836"/>
      <c r="D30" s="836"/>
      <c r="E30" s="836"/>
      <c r="F30" s="836"/>
      <c r="G30" s="836"/>
      <c r="H30" s="836"/>
      <c r="I30" s="836"/>
      <c r="J30" s="836"/>
      <c r="K30" s="836"/>
      <c r="L30" s="836"/>
      <c r="M30" s="836"/>
      <c r="N30" s="836"/>
      <c r="O30" s="836"/>
      <c r="P30" s="837"/>
      <c r="Q30" s="838">
        <v>
2904</v>
      </c>
      <c r="R30" s="839"/>
      <c r="S30" s="839"/>
      <c r="T30" s="839"/>
      <c r="U30" s="839"/>
      <c r="V30" s="839">
        <v>
2881</v>
      </c>
      <c r="W30" s="839"/>
      <c r="X30" s="839"/>
      <c r="Y30" s="839"/>
      <c r="Z30" s="839"/>
      <c r="AA30" s="839">
        <v>
23</v>
      </c>
      <c r="AB30" s="839"/>
      <c r="AC30" s="839"/>
      <c r="AD30" s="839"/>
      <c r="AE30" s="840"/>
      <c r="AF30" s="841">
        <v>
23</v>
      </c>
      <c r="AG30" s="842"/>
      <c r="AH30" s="842"/>
      <c r="AI30" s="842"/>
      <c r="AJ30" s="843"/>
      <c r="AK30" s="910">
        <v>
1157</v>
      </c>
      <c r="AL30" s="911"/>
      <c r="AM30" s="911"/>
      <c r="AN30" s="911"/>
      <c r="AO30" s="911"/>
      <c r="AP30" s="911" t="s">
        <v>
508</v>
      </c>
      <c r="AQ30" s="911"/>
      <c r="AR30" s="911"/>
      <c r="AS30" s="911"/>
      <c r="AT30" s="911"/>
      <c r="AU30" s="911" t="s">
        <v>
508</v>
      </c>
      <c r="AV30" s="911"/>
      <c r="AW30" s="911"/>
      <c r="AX30" s="911"/>
      <c r="AY30" s="911"/>
      <c r="AZ30" s="912" t="s">
        <v>
508</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404</v>
      </c>
      <c r="C31" s="836"/>
      <c r="D31" s="836"/>
      <c r="E31" s="836"/>
      <c r="F31" s="836"/>
      <c r="G31" s="836"/>
      <c r="H31" s="836"/>
      <c r="I31" s="836"/>
      <c r="J31" s="836"/>
      <c r="K31" s="836"/>
      <c r="L31" s="836"/>
      <c r="M31" s="836"/>
      <c r="N31" s="836"/>
      <c r="O31" s="836"/>
      <c r="P31" s="837"/>
      <c r="Q31" s="838">
        <v>
2825</v>
      </c>
      <c r="R31" s="839"/>
      <c r="S31" s="839"/>
      <c r="T31" s="839"/>
      <c r="U31" s="839"/>
      <c r="V31" s="839">
        <v>
2770</v>
      </c>
      <c r="W31" s="839"/>
      <c r="X31" s="839"/>
      <c r="Y31" s="839"/>
      <c r="Z31" s="839"/>
      <c r="AA31" s="839">
        <v>
55</v>
      </c>
      <c r="AB31" s="839"/>
      <c r="AC31" s="839"/>
      <c r="AD31" s="839"/>
      <c r="AE31" s="840"/>
      <c r="AF31" s="841">
        <v>
55</v>
      </c>
      <c r="AG31" s="842"/>
      <c r="AH31" s="842"/>
      <c r="AI31" s="842"/>
      <c r="AJ31" s="843"/>
      <c r="AK31" s="910">
        <v>
1123</v>
      </c>
      <c r="AL31" s="911"/>
      <c r="AM31" s="911"/>
      <c r="AN31" s="911"/>
      <c r="AO31" s="911"/>
      <c r="AP31" s="911">
        <v>
5606</v>
      </c>
      <c r="AQ31" s="911"/>
      <c r="AR31" s="911"/>
      <c r="AS31" s="911"/>
      <c r="AT31" s="911"/>
      <c r="AU31" s="911">
        <v>
3375</v>
      </c>
      <c r="AV31" s="911"/>
      <c r="AW31" s="911"/>
      <c r="AX31" s="911"/>
      <c r="AY31" s="911"/>
      <c r="AZ31" s="912" t="s">
        <v>
574</v>
      </c>
      <c r="BA31" s="912"/>
      <c r="BB31" s="912"/>
      <c r="BC31" s="912"/>
      <c r="BD31" s="912"/>
      <c r="BE31" s="908" t="s">
        <v>
405</v>
      </c>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t="s">
        <v>
406</v>
      </c>
      <c r="C32" s="836"/>
      <c r="D32" s="836"/>
      <c r="E32" s="836"/>
      <c r="F32" s="836"/>
      <c r="G32" s="836"/>
      <c r="H32" s="836"/>
      <c r="I32" s="836"/>
      <c r="J32" s="836"/>
      <c r="K32" s="836"/>
      <c r="L32" s="836"/>
      <c r="M32" s="836"/>
      <c r="N32" s="836"/>
      <c r="O32" s="836"/>
      <c r="P32" s="837"/>
      <c r="Q32" s="838">
        <v>
730</v>
      </c>
      <c r="R32" s="839"/>
      <c r="S32" s="839"/>
      <c r="T32" s="839"/>
      <c r="U32" s="839"/>
      <c r="V32" s="839">
        <v>
730</v>
      </c>
      <c r="W32" s="839"/>
      <c r="X32" s="839"/>
      <c r="Y32" s="839"/>
      <c r="Z32" s="839"/>
      <c r="AA32" s="839" t="s">
        <v>
574</v>
      </c>
      <c r="AB32" s="839"/>
      <c r="AC32" s="839"/>
      <c r="AD32" s="839"/>
      <c r="AE32" s="840"/>
      <c r="AF32" s="841" t="s">
        <v>
127</v>
      </c>
      <c r="AG32" s="842"/>
      <c r="AH32" s="842"/>
      <c r="AI32" s="842"/>
      <c r="AJ32" s="843"/>
      <c r="AK32" s="910">
        <v>
483</v>
      </c>
      <c r="AL32" s="911"/>
      <c r="AM32" s="911"/>
      <c r="AN32" s="911"/>
      <c r="AO32" s="911"/>
      <c r="AP32" s="911">
        <v>
1683</v>
      </c>
      <c r="AQ32" s="911"/>
      <c r="AR32" s="911"/>
      <c r="AS32" s="911"/>
      <c r="AT32" s="911"/>
      <c r="AU32" s="911">
        <v>
1683</v>
      </c>
      <c r="AV32" s="911"/>
      <c r="AW32" s="911"/>
      <c r="AX32" s="911"/>
      <c r="AY32" s="911"/>
      <c r="AZ32" s="912" t="s">
        <v>
574</v>
      </c>
      <c r="BA32" s="912"/>
      <c r="BB32" s="912"/>
      <c r="BC32" s="912"/>
      <c r="BD32" s="912"/>
      <c r="BE32" s="908" t="s">
        <v>
407</v>
      </c>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408</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389</v>
      </c>
      <c r="B63" s="870" t="s">
        <v>
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532</v>
      </c>
      <c r="AG63" s="922"/>
      <c r="AH63" s="922"/>
      <c r="AI63" s="922"/>
      <c r="AJ63" s="923"/>
      <c r="AK63" s="924"/>
      <c r="AL63" s="919"/>
      <c r="AM63" s="919"/>
      <c r="AN63" s="919"/>
      <c r="AO63" s="919"/>
      <c r="AP63" s="922">
        <v>
7289</v>
      </c>
      <c r="AQ63" s="922"/>
      <c r="AR63" s="922"/>
      <c r="AS63" s="922"/>
      <c r="AT63" s="922"/>
      <c r="AU63" s="922">
        <v>
5058</v>
      </c>
      <c r="AV63" s="922"/>
      <c r="AW63" s="922"/>
      <c r="AX63" s="922"/>
      <c r="AY63" s="922"/>
      <c r="AZ63" s="926"/>
      <c r="BA63" s="926"/>
      <c r="BB63" s="926"/>
      <c r="BC63" s="926"/>
      <c r="BD63" s="926"/>
      <c r="BE63" s="927"/>
      <c r="BF63" s="927"/>
      <c r="BG63" s="927"/>
      <c r="BH63" s="927"/>
      <c r="BI63" s="928"/>
      <c r="BJ63" s="929" t="s">
        <v>
126</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411</v>
      </c>
      <c r="B66" s="821"/>
      <c r="C66" s="821"/>
      <c r="D66" s="821"/>
      <c r="E66" s="821"/>
      <c r="F66" s="821"/>
      <c r="G66" s="821"/>
      <c r="H66" s="821"/>
      <c r="I66" s="821"/>
      <c r="J66" s="821"/>
      <c r="K66" s="821"/>
      <c r="L66" s="821"/>
      <c r="M66" s="821"/>
      <c r="N66" s="821"/>
      <c r="O66" s="821"/>
      <c r="P66" s="822"/>
      <c r="Q66" s="797" t="s">
        <v>
412</v>
      </c>
      <c r="R66" s="798"/>
      <c r="S66" s="798"/>
      <c r="T66" s="798"/>
      <c r="U66" s="799"/>
      <c r="V66" s="797" t="s">
        <v>
413</v>
      </c>
      <c r="W66" s="798"/>
      <c r="X66" s="798"/>
      <c r="Y66" s="798"/>
      <c r="Z66" s="799"/>
      <c r="AA66" s="797" t="s">
        <v>
414</v>
      </c>
      <c r="AB66" s="798"/>
      <c r="AC66" s="798"/>
      <c r="AD66" s="798"/>
      <c r="AE66" s="799"/>
      <c r="AF66" s="932" t="s">
        <v>
415</v>
      </c>
      <c r="AG66" s="893"/>
      <c r="AH66" s="893"/>
      <c r="AI66" s="893"/>
      <c r="AJ66" s="933"/>
      <c r="AK66" s="797" t="s">
        <v>
416</v>
      </c>
      <c r="AL66" s="821"/>
      <c r="AM66" s="821"/>
      <c r="AN66" s="821"/>
      <c r="AO66" s="822"/>
      <c r="AP66" s="797" t="s">
        <v>
417</v>
      </c>
      <c r="AQ66" s="798"/>
      <c r="AR66" s="798"/>
      <c r="AS66" s="798"/>
      <c r="AT66" s="799"/>
      <c r="AU66" s="797" t="s">
        <v>
418</v>
      </c>
      <c r="AV66" s="798"/>
      <c r="AW66" s="798"/>
      <c r="AX66" s="798"/>
      <c r="AY66" s="799"/>
      <c r="AZ66" s="797" t="s">
        <v>
375</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575</v>
      </c>
      <c r="C68" s="950"/>
      <c r="D68" s="950"/>
      <c r="E68" s="950"/>
      <c r="F68" s="950"/>
      <c r="G68" s="950"/>
      <c r="H68" s="950"/>
      <c r="I68" s="950"/>
      <c r="J68" s="950"/>
      <c r="K68" s="950"/>
      <c r="L68" s="950"/>
      <c r="M68" s="950"/>
      <c r="N68" s="950"/>
      <c r="O68" s="950"/>
      <c r="P68" s="951"/>
      <c r="Q68" s="952">
        <v>
859</v>
      </c>
      <c r="R68" s="946"/>
      <c r="S68" s="946"/>
      <c r="T68" s="946"/>
      <c r="U68" s="946"/>
      <c r="V68" s="946">
        <v>
837</v>
      </c>
      <c r="W68" s="946"/>
      <c r="X68" s="946"/>
      <c r="Y68" s="946"/>
      <c r="Z68" s="946"/>
      <c r="AA68" s="946">
        <v>
22</v>
      </c>
      <c r="AB68" s="946"/>
      <c r="AC68" s="946"/>
      <c r="AD68" s="946"/>
      <c r="AE68" s="946"/>
      <c r="AF68" s="946">
        <v>
22</v>
      </c>
      <c r="AG68" s="946"/>
      <c r="AH68" s="946"/>
      <c r="AI68" s="946"/>
      <c r="AJ68" s="946"/>
      <c r="AK68" s="946">
        <v>
23</v>
      </c>
      <c r="AL68" s="946"/>
      <c r="AM68" s="946"/>
      <c r="AN68" s="946"/>
      <c r="AO68" s="946"/>
      <c r="AP68" s="946" t="s">
        <v>
574</v>
      </c>
      <c r="AQ68" s="946"/>
      <c r="AR68" s="946"/>
      <c r="AS68" s="946"/>
      <c r="AT68" s="946"/>
      <c r="AU68" s="946" t="s">
        <v>
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t="s">
        <v>
576</v>
      </c>
      <c r="C69" s="954"/>
      <c r="D69" s="954"/>
      <c r="E69" s="954"/>
      <c r="F69" s="954"/>
      <c r="G69" s="954"/>
      <c r="H69" s="954"/>
      <c r="I69" s="954"/>
      <c r="J69" s="954"/>
      <c r="K69" s="954"/>
      <c r="L69" s="954"/>
      <c r="M69" s="954"/>
      <c r="N69" s="954"/>
      <c r="O69" s="954"/>
      <c r="P69" s="955"/>
      <c r="Q69" s="956">
        <v>
299</v>
      </c>
      <c r="R69" s="911"/>
      <c r="S69" s="911"/>
      <c r="T69" s="911"/>
      <c r="U69" s="911"/>
      <c r="V69" s="911">
        <v>
244</v>
      </c>
      <c r="W69" s="911"/>
      <c r="X69" s="911"/>
      <c r="Y69" s="911"/>
      <c r="Z69" s="911"/>
      <c r="AA69" s="911">
        <v>
55</v>
      </c>
      <c r="AB69" s="911"/>
      <c r="AC69" s="911"/>
      <c r="AD69" s="911"/>
      <c r="AE69" s="911"/>
      <c r="AF69" s="911">
        <v>
55</v>
      </c>
      <c r="AG69" s="911"/>
      <c r="AH69" s="911"/>
      <c r="AI69" s="911"/>
      <c r="AJ69" s="911"/>
      <c r="AK69" s="911" t="s">
        <v>
574</v>
      </c>
      <c r="AL69" s="911"/>
      <c r="AM69" s="911"/>
      <c r="AN69" s="911"/>
      <c r="AO69" s="911"/>
      <c r="AP69" s="911" t="s">
        <v>
574</v>
      </c>
      <c r="AQ69" s="911"/>
      <c r="AR69" s="911"/>
      <c r="AS69" s="911"/>
      <c r="AT69" s="911"/>
      <c r="AU69" s="911" t="s">
        <v>
574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t="s">
        <v>
577</v>
      </c>
      <c r="C70" s="954"/>
      <c r="D70" s="954"/>
      <c r="E70" s="954"/>
      <c r="F70" s="954"/>
      <c r="G70" s="954"/>
      <c r="H70" s="954"/>
      <c r="I70" s="954"/>
      <c r="J70" s="954"/>
      <c r="K70" s="954"/>
      <c r="L70" s="954"/>
      <c r="M70" s="954"/>
      <c r="N70" s="954"/>
      <c r="O70" s="954"/>
      <c r="P70" s="955"/>
      <c r="Q70" s="956">
        <v>
6958</v>
      </c>
      <c r="R70" s="911"/>
      <c r="S70" s="911"/>
      <c r="T70" s="911"/>
      <c r="U70" s="911"/>
      <c r="V70" s="911">
        <v>
6834</v>
      </c>
      <c r="W70" s="911"/>
      <c r="X70" s="911"/>
      <c r="Y70" s="911"/>
      <c r="Z70" s="911"/>
      <c r="AA70" s="911">
        <v>
124</v>
      </c>
      <c r="AB70" s="911"/>
      <c r="AC70" s="911"/>
      <c r="AD70" s="911"/>
      <c r="AE70" s="911"/>
      <c r="AF70" s="911">
        <v>
124</v>
      </c>
      <c r="AG70" s="911"/>
      <c r="AH70" s="911"/>
      <c r="AI70" s="911"/>
      <c r="AJ70" s="911"/>
      <c r="AK70" s="911" t="s">
        <v>
574</v>
      </c>
      <c r="AL70" s="911"/>
      <c r="AM70" s="911"/>
      <c r="AN70" s="911"/>
      <c r="AO70" s="911"/>
      <c r="AP70" s="911" t="s">
        <v>
574</v>
      </c>
      <c r="AQ70" s="911"/>
      <c r="AR70" s="911"/>
      <c r="AS70" s="911"/>
      <c r="AT70" s="911"/>
      <c r="AU70" s="911" t="s">
        <v>
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t="s">
        <v>
578</v>
      </c>
      <c r="C71" s="954"/>
      <c r="D71" s="954"/>
      <c r="E71" s="954"/>
      <c r="F71" s="954"/>
      <c r="G71" s="954"/>
      <c r="H71" s="954"/>
      <c r="I71" s="954"/>
      <c r="J71" s="954"/>
      <c r="K71" s="954"/>
      <c r="L71" s="954"/>
      <c r="M71" s="954"/>
      <c r="N71" s="954"/>
      <c r="O71" s="954"/>
      <c r="P71" s="955"/>
      <c r="Q71" s="956">
        <v>
17018</v>
      </c>
      <c r="R71" s="911"/>
      <c r="S71" s="911"/>
      <c r="T71" s="911"/>
      <c r="U71" s="911"/>
      <c r="V71" s="911">
        <v>
16805</v>
      </c>
      <c r="W71" s="911"/>
      <c r="X71" s="911"/>
      <c r="Y71" s="911"/>
      <c r="Z71" s="911"/>
      <c r="AA71" s="911">
        <v>
212</v>
      </c>
      <c r="AB71" s="911"/>
      <c r="AC71" s="911"/>
      <c r="AD71" s="911"/>
      <c r="AE71" s="911"/>
      <c r="AF71" s="911">
        <v>
212</v>
      </c>
      <c r="AG71" s="911"/>
      <c r="AH71" s="911"/>
      <c r="AI71" s="911"/>
      <c r="AJ71" s="911"/>
      <c r="AK71" s="911">
        <v>
197</v>
      </c>
      <c r="AL71" s="911"/>
      <c r="AM71" s="911"/>
      <c r="AN71" s="911"/>
      <c r="AO71" s="911"/>
      <c r="AP71" s="911" t="s">
        <v>
574</v>
      </c>
      <c r="AQ71" s="911"/>
      <c r="AR71" s="911"/>
      <c r="AS71" s="911"/>
      <c r="AT71" s="911"/>
      <c r="AU71" s="911" t="s">
        <v>
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t="s">
        <v>
579</v>
      </c>
      <c r="C72" s="954"/>
      <c r="D72" s="954"/>
      <c r="E72" s="954"/>
      <c r="F72" s="954"/>
      <c r="G72" s="954"/>
      <c r="H72" s="954"/>
      <c r="I72" s="954"/>
      <c r="J72" s="954"/>
      <c r="K72" s="954"/>
      <c r="L72" s="954"/>
      <c r="M72" s="954"/>
      <c r="N72" s="954"/>
      <c r="O72" s="954"/>
      <c r="P72" s="955"/>
      <c r="Q72" s="956">
        <v>
10980</v>
      </c>
      <c r="R72" s="911"/>
      <c r="S72" s="911"/>
      <c r="T72" s="911"/>
      <c r="U72" s="911"/>
      <c r="V72" s="911">
        <v>
10267</v>
      </c>
      <c r="W72" s="911"/>
      <c r="X72" s="911"/>
      <c r="Y72" s="911"/>
      <c r="Z72" s="911"/>
      <c r="AA72" s="911">
        <v>
713</v>
      </c>
      <c r="AB72" s="911"/>
      <c r="AC72" s="911"/>
      <c r="AD72" s="911"/>
      <c r="AE72" s="911"/>
      <c r="AF72" s="911">
        <v>
713</v>
      </c>
      <c r="AG72" s="911"/>
      <c r="AH72" s="911"/>
      <c r="AI72" s="911"/>
      <c r="AJ72" s="911"/>
      <c r="AK72" s="911" t="s">
        <v>
574</v>
      </c>
      <c r="AL72" s="911"/>
      <c r="AM72" s="911"/>
      <c r="AN72" s="911"/>
      <c r="AO72" s="911"/>
      <c r="AP72" s="911">
        <v>
2124</v>
      </c>
      <c r="AQ72" s="911"/>
      <c r="AR72" s="911"/>
      <c r="AS72" s="911"/>
      <c r="AT72" s="911"/>
      <c r="AU72" s="911">
        <v>
59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t="s">
        <v>
581</v>
      </c>
      <c r="C73" s="954"/>
      <c r="D73" s="954"/>
      <c r="E73" s="954"/>
      <c r="F73" s="954"/>
      <c r="G73" s="954"/>
      <c r="H73" s="954"/>
      <c r="I73" s="954"/>
      <c r="J73" s="954"/>
      <c r="K73" s="954"/>
      <c r="L73" s="954"/>
      <c r="M73" s="954"/>
      <c r="N73" s="954"/>
      <c r="O73" s="954"/>
      <c r="P73" s="955"/>
      <c r="Q73" s="956">
        <v>
5780</v>
      </c>
      <c r="R73" s="911"/>
      <c r="S73" s="911"/>
      <c r="T73" s="911"/>
      <c r="U73" s="911"/>
      <c r="V73" s="911">
        <v>
5744</v>
      </c>
      <c r="W73" s="911"/>
      <c r="X73" s="911"/>
      <c r="Y73" s="911"/>
      <c r="Z73" s="911"/>
      <c r="AA73" s="911">
        <v>
36</v>
      </c>
      <c r="AB73" s="911"/>
      <c r="AC73" s="911"/>
      <c r="AD73" s="911"/>
      <c r="AE73" s="911"/>
      <c r="AF73" s="911">
        <v>
36</v>
      </c>
      <c r="AG73" s="911"/>
      <c r="AH73" s="911"/>
      <c r="AI73" s="911"/>
      <c r="AJ73" s="911"/>
      <c r="AK73" s="911" t="s">
        <v>
574</v>
      </c>
      <c r="AL73" s="911"/>
      <c r="AM73" s="911"/>
      <c r="AN73" s="911"/>
      <c r="AO73" s="911"/>
      <c r="AP73" s="911">
        <v>
2725</v>
      </c>
      <c r="AQ73" s="911"/>
      <c r="AR73" s="911"/>
      <c r="AS73" s="911"/>
      <c r="AT73" s="911"/>
      <c r="AU73" s="911">
        <v>
908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t="s">
        <v>
580</v>
      </c>
      <c r="C74" s="954"/>
      <c r="D74" s="954"/>
      <c r="E74" s="954"/>
      <c r="F74" s="954"/>
      <c r="G74" s="954"/>
      <c r="H74" s="954"/>
      <c r="I74" s="954"/>
      <c r="J74" s="954"/>
      <c r="K74" s="954"/>
      <c r="L74" s="954"/>
      <c r="M74" s="954"/>
      <c r="N74" s="954"/>
      <c r="O74" s="954"/>
      <c r="P74" s="955"/>
      <c r="Q74" s="956">
        <v>
6933</v>
      </c>
      <c r="R74" s="911"/>
      <c r="S74" s="911"/>
      <c r="T74" s="911"/>
      <c r="U74" s="911"/>
      <c r="V74" s="911">
        <v>
6850</v>
      </c>
      <c r="W74" s="911"/>
      <c r="X74" s="911"/>
      <c r="Y74" s="911"/>
      <c r="Z74" s="911"/>
      <c r="AA74" s="911">
        <v>
82</v>
      </c>
      <c r="AB74" s="911"/>
      <c r="AC74" s="911"/>
      <c r="AD74" s="911"/>
      <c r="AE74" s="911"/>
      <c r="AF74" s="911">
        <v>
82</v>
      </c>
      <c r="AG74" s="911"/>
      <c r="AH74" s="911"/>
      <c r="AI74" s="911"/>
      <c r="AJ74" s="911"/>
      <c r="AK74" s="911">
        <v>
2485</v>
      </c>
      <c r="AL74" s="911"/>
      <c r="AM74" s="911"/>
      <c r="AN74" s="911"/>
      <c r="AO74" s="911"/>
      <c r="AP74" s="911" t="s">
        <v>
574</v>
      </c>
      <c r="AQ74" s="911"/>
      <c r="AR74" s="911"/>
      <c r="AS74" s="911"/>
      <c r="AT74" s="911"/>
      <c r="AU74" s="911" t="s">
        <v>
574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t="s">
        <v>
582</v>
      </c>
      <c r="C75" s="954"/>
      <c r="D75" s="954"/>
      <c r="E75" s="954"/>
      <c r="F75" s="954"/>
      <c r="G75" s="954"/>
      <c r="H75" s="954"/>
      <c r="I75" s="954"/>
      <c r="J75" s="954"/>
      <c r="K75" s="954"/>
      <c r="L75" s="954"/>
      <c r="M75" s="954"/>
      <c r="N75" s="954"/>
      <c r="O75" s="954"/>
      <c r="P75" s="955"/>
      <c r="Q75" s="959">
        <v>
1385861</v>
      </c>
      <c r="R75" s="960"/>
      <c r="S75" s="960"/>
      <c r="T75" s="960"/>
      <c r="U75" s="910"/>
      <c r="V75" s="961">
        <v>
1346246</v>
      </c>
      <c r="W75" s="960"/>
      <c r="X75" s="960"/>
      <c r="Y75" s="960"/>
      <c r="Z75" s="910"/>
      <c r="AA75" s="961">
        <v>
39615</v>
      </c>
      <c r="AB75" s="960"/>
      <c r="AC75" s="960"/>
      <c r="AD75" s="960"/>
      <c r="AE75" s="910"/>
      <c r="AF75" s="961">
        <v>
39615</v>
      </c>
      <c r="AG75" s="960"/>
      <c r="AH75" s="960"/>
      <c r="AI75" s="960"/>
      <c r="AJ75" s="910"/>
      <c r="AK75" s="961">
        <v>
13582</v>
      </c>
      <c r="AL75" s="960"/>
      <c r="AM75" s="960"/>
      <c r="AN75" s="960"/>
      <c r="AO75" s="910"/>
      <c r="AP75" s="961" t="s">
        <v>
574</v>
      </c>
      <c r="AQ75" s="960"/>
      <c r="AR75" s="960"/>
      <c r="AS75" s="960"/>
      <c r="AT75" s="910"/>
      <c r="AU75" s="961" t="s">
        <v>
574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389</v>
      </c>
      <c r="B88" s="870" t="s">
        <v>
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40859</v>
      </c>
      <c r="AG88" s="922"/>
      <c r="AH88" s="922"/>
      <c r="AI88" s="922"/>
      <c r="AJ88" s="922"/>
      <c r="AK88" s="919"/>
      <c r="AL88" s="919"/>
      <c r="AM88" s="919"/>
      <c r="AN88" s="919"/>
      <c r="AO88" s="919"/>
      <c r="AP88" s="922">
        <v>
4849</v>
      </c>
      <c r="AQ88" s="922"/>
      <c r="AR88" s="922"/>
      <c r="AS88" s="922"/>
      <c r="AT88" s="922"/>
      <c r="AU88" s="922">
        <v>
967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389</v>
      </c>
      <c r="BR102" s="870" t="s">
        <v>
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
5</v>
      </c>
      <c r="CS102" s="930"/>
      <c r="CT102" s="930"/>
      <c r="CU102" s="930"/>
      <c r="CV102" s="973"/>
      <c r="CW102" s="972" t="s">
        <v>
508</v>
      </c>
      <c r="CX102" s="930"/>
      <c r="CY102" s="930"/>
      <c r="CZ102" s="930"/>
      <c r="DA102" s="973"/>
      <c r="DB102" s="972">
        <v>
1734</v>
      </c>
      <c r="DC102" s="930"/>
      <c r="DD102" s="930"/>
      <c r="DE102" s="930"/>
      <c r="DF102" s="973"/>
      <c r="DG102" s="972">
        <v>
845</v>
      </c>
      <c r="DH102" s="930"/>
      <c r="DI102" s="930"/>
      <c r="DJ102" s="930"/>
      <c r="DK102" s="973"/>
      <c r="DL102" s="972" t="s">
        <v>
591</v>
      </c>
      <c r="DM102" s="930"/>
      <c r="DN102" s="930"/>
      <c r="DO102" s="930"/>
      <c r="DP102" s="973"/>
      <c r="DQ102" s="972" t="s">
        <v>
508</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428</v>
      </c>
      <c r="AB109" s="975"/>
      <c r="AC109" s="975"/>
      <c r="AD109" s="975"/>
      <c r="AE109" s="976"/>
      <c r="AF109" s="974" t="s">
        <v>
306</v>
      </c>
      <c r="AG109" s="975"/>
      <c r="AH109" s="975"/>
      <c r="AI109" s="975"/>
      <c r="AJ109" s="976"/>
      <c r="AK109" s="974" t="s">
        <v>
305</v>
      </c>
      <c r="AL109" s="975"/>
      <c r="AM109" s="975"/>
      <c r="AN109" s="975"/>
      <c r="AO109" s="976"/>
      <c r="AP109" s="974" t="s">
        <v>
429</v>
      </c>
      <c r="AQ109" s="975"/>
      <c r="AR109" s="975"/>
      <c r="AS109" s="975"/>
      <c r="AT109" s="977"/>
      <c r="AU109" s="994" t="s">
        <v>
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428</v>
      </c>
      <c r="BR109" s="975"/>
      <c r="BS109" s="975"/>
      <c r="BT109" s="975"/>
      <c r="BU109" s="976"/>
      <c r="BV109" s="974" t="s">
        <v>
306</v>
      </c>
      <c r="BW109" s="975"/>
      <c r="BX109" s="975"/>
      <c r="BY109" s="975"/>
      <c r="BZ109" s="976"/>
      <c r="CA109" s="974" t="s">
        <v>
305</v>
      </c>
      <c r="CB109" s="975"/>
      <c r="CC109" s="975"/>
      <c r="CD109" s="975"/>
      <c r="CE109" s="976"/>
      <c r="CF109" s="995" t="s">
        <v>
429</v>
      </c>
      <c r="CG109" s="995"/>
      <c r="CH109" s="995"/>
      <c r="CI109" s="995"/>
      <c r="CJ109" s="995"/>
      <c r="CK109" s="974" t="s">
        <v>
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428</v>
      </c>
      <c r="DH109" s="975"/>
      <c r="DI109" s="975"/>
      <c r="DJ109" s="975"/>
      <c r="DK109" s="976"/>
      <c r="DL109" s="974" t="s">
        <v>
306</v>
      </c>
      <c r="DM109" s="975"/>
      <c r="DN109" s="975"/>
      <c r="DO109" s="975"/>
      <c r="DP109" s="976"/>
      <c r="DQ109" s="974" t="s">
        <v>
305</v>
      </c>
      <c r="DR109" s="975"/>
      <c r="DS109" s="975"/>
      <c r="DT109" s="975"/>
      <c r="DU109" s="976"/>
      <c r="DV109" s="974" t="s">
        <v>
429</v>
      </c>
      <c r="DW109" s="975"/>
      <c r="DX109" s="975"/>
      <c r="DY109" s="975"/>
      <c r="DZ109" s="977"/>
    </row>
    <row r="110" spans="1:131" s="246" customFormat="1" ht="26.25" customHeight="1" x14ac:dyDescent="0.2">
      <c r="A110" s="978" t="s">
        <v>
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2056671</v>
      </c>
      <c r="AB110" s="982"/>
      <c r="AC110" s="982"/>
      <c r="AD110" s="982"/>
      <c r="AE110" s="983"/>
      <c r="AF110" s="984">
        <v>
2133494</v>
      </c>
      <c r="AG110" s="982"/>
      <c r="AH110" s="982"/>
      <c r="AI110" s="982"/>
      <c r="AJ110" s="983"/>
      <c r="AK110" s="984">
        <v>
2099002</v>
      </c>
      <c r="AL110" s="982"/>
      <c r="AM110" s="982"/>
      <c r="AN110" s="982"/>
      <c r="AO110" s="983"/>
      <c r="AP110" s="985">
        <v>
9.8000000000000007</v>
      </c>
      <c r="AQ110" s="986"/>
      <c r="AR110" s="986"/>
      <c r="AS110" s="986"/>
      <c r="AT110" s="987"/>
      <c r="AU110" s="988" t="s">
        <v>
71</v>
      </c>
      <c r="AV110" s="989"/>
      <c r="AW110" s="989"/>
      <c r="AX110" s="989"/>
      <c r="AY110" s="989"/>
      <c r="AZ110" s="1030" t="s">
        <v>
432</v>
      </c>
      <c r="BA110" s="979"/>
      <c r="BB110" s="979"/>
      <c r="BC110" s="979"/>
      <c r="BD110" s="979"/>
      <c r="BE110" s="979"/>
      <c r="BF110" s="979"/>
      <c r="BG110" s="979"/>
      <c r="BH110" s="979"/>
      <c r="BI110" s="979"/>
      <c r="BJ110" s="979"/>
      <c r="BK110" s="979"/>
      <c r="BL110" s="979"/>
      <c r="BM110" s="979"/>
      <c r="BN110" s="979"/>
      <c r="BO110" s="979"/>
      <c r="BP110" s="980"/>
      <c r="BQ110" s="1016">
        <v>
21013408</v>
      </c>
      <c r="BR110" s="1017"/>
      <c r="BS110" s="1017"/>
      <c r="BT110" s="1017"/>
      <c r="BU110" s="1017"/>
      <c r="BV110" s="1017">
        <v>
20497791</v>
      </c>
      <c r="BW110" s="1017"/>
      <c r="BX110" s="1017"/>
      <c r="BY110" s="1017"/>
      <c r="BZ110" s="1017"/>
      <c r="CA110" s="1017">
        <v>
19865159</v>
      </c>
      <c r="CB110" s="1017"/>
      <c r="CC110" s="1017"/>
      <c r="CD110" s="1017"/>
      <c r="CE110" s="1017"/>
      <c r="CF110" s="1031">
        <v>
92.8</v>
      </c>
      <c r="CG110" s="1032"/>
      <c r="CH110" s="1032"/>
      <c r="CI110" s="1032"/>
      <c r="CJ110" s="1032"/>
      <c r="CK110" s="1033" t="s">
        <v>
433</v>
      </c>
      <c r="CL110" s="1034"/>
      <c r="CM110" s="1013" t="s">
        <v>
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435</v>
      </c>
      <c r="DH110" s="1017"/>
      <c r="DI110" s="1017"/>
      <c r="DJ110" s="1017"/>
      <c r="DK110" s="1017"/>
      <c r="DL110" s="1017" t="s">
        <v>
436</v>
      </c>
      <c r="DM110" s="1017"/>
      <c r="DN110" s="1017"/>
      <c r="DO110" s="1017"/>
      <c r="DP110" s="1017"/>
      <c r="DQ110" s="1017" t="s">
        <v>
127</v>
      </c>
      <c r="DR110" s="1017"/>
      <c r="DS110" s="1017"/>
      <c r="DT110" s="1017"/>
      <c r="DU110" s="1017"/>
      <c r="DV110" s="1018" t="s">
        <v>
127</v>
      </c>
      <c r="DW110" s="1018"/>
      <c r="DX110" s="1018"/>
      <c r="DY110" s="1018"/>
      <c r="DZ110" s="1019"/>
    </row>
    <row r="111" spans="1:131" s="246" customFormat="1" ht="26.25" customHeight="1" x14ac:dyDescent="0.2">
      <c r="A111" s="1020" t="s">
        <v>
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438</v>
      </c>
      <c r="AB111" s="1024"/>
      <c r="AC111" s="1024"/>
      <c r="AD111" s="1024"/>
      <c r="AE111" s="1025"/>
      <c r="AF111" s="1026" t="s">
        <v>
435</v>
      </c>
      <c r="AG111" s="1024"/>
      <c r="AH111" s="1024"/>
      <c r="AI111" s="1024"/>
      <c r="AJ111" s="1025"/>
      <c r="AK111" s="1026" t="s">
        <v>
127</v>
      </c>
      <c r="AL111" s="1024"/>
      <c r="AM111" s="1024"/>
      <c r="AN111" s="1024"/>
      <c r="AO111" s="1025"/>
      <c r="AP111" s="1027" t="s">
        <v>
436</v>
      </c>
      <c r="AQ111" s="1028"/>
      <c r="AR111" s="1028"/>
      <c r="AS111" s="1028"/>
      <c r="AT111" s="1029"/>
      <c r="AU111" s="990"/>
      <c r="AV111" s="991"/>
      <c r="AW111" s="991"/>
      <c r="AX111" s="991"/>
      <c r="AY111" s="991"/>
      <c r="AZ111" s="1039" t="s">
        <v>
439</v>
      </c>
      <c r="BA111" s="1040"/>
      <c r="BB111" s="1040"/>
      <c r="BC111" s="1040"/>
      <c r="BD111" s="1040"/>
      <c r="BE111" s="1040"/>
      <c r="BF111" s="1040"/>
      <c r="BG111" s="1040"/>
      <c r="BH111" s="1040"/>
      <c r="BI111" s="1040"/>
      <c r="BJ111" s="1040"/>
      <c r="BK111" s="1040"/>
      <c r="BL111" s="1040"/>
      <c r="BM111" s="1040"/>
      <c r="BN111" s="1040"/>
      <c r="BO111" s="1040"/>
      <c r="BP111" s="1041"/>
      <c r="BQ111" s="1009">
        <v>
2286377</v>
      </c>
      <c r="BR111" s="1010"/>
      <c r="BS111" s="1010"/>
      <c r="BT111" s="1010"/>
      <c r="BU111" s="1010"/>
      <c r="BV111" s="1010">
        <v>
2309183</v>
      </c>
      <c r="BW111" s="1010"/>
      <c r="BX111" s="1010"/>
      <c r="BY111" s="1010"/>
      <c r="BZ111" s="1010"/>
      <c r="CA111" s="1010">
        <v>
2872180</v>
      </c>
      <c r="CB111" s="1010"/>
      <c r="CC111" s="1010"/>
      <c r="CD111" s="1010"/>
      <c r="CE111" s="1010"/>
      <c r="CF111" s="1004">
        <v>
13.4</v>
      </c>
      <c r="CG111" s="1005"/>
      <c r="CH111" s="1005"/>
      <c r="CI111" s="1005"/>
      <c r="CJ111" s="1005"/>
      <c r="CK111" s="1035"/>
      <c r="CL111" s="1036"/>
      <c r="CM111" s="1006" t="s">
        <v>
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127</v>
      </c>
      <c r="DH111" s="1010"/>
      <c r="DI111" s="1010"/>
      <c r="DJ111" s="1010"/>
      <c r="DK111" s="1010"/>
      <c r="DL111" s="1010" t="s">
        <v>
436</v>
      </c>
      <c r="DM111" s="1010"/>
      <c r="DN111" s="1010"/>
      <c r="DO111" s="1010"/>
      <c r="DP111" s="1010"/>
      <c r="DQ111" s="1010" t="s">
        <v>
127</v>
      </c>
      <c r="DR111" s="1010"/>
      <c r="DS111" s="1010"/>
      <c r="DT111" s="1010"/>
      <c r="DU111" s="1010"/>
      <c r="DV111" s="1011" t="s">
        <v>
126</v>
      </c>
      <c r="DW111" s="1011"/>
      <c r="DX111" s="1011"/>
      <c r="DY111" s="1011"/>
      <c r="DZ111" s="1012"/>
    </row>
    <row r="112" spans="1:131" s="246" customFormat="1" ht="26.25" customHeight="1" x14ac:dyDescent="0.2">
      <c r="A112" s="1042" t="s">
        <v>
441</v>
      </c>
      <c r="B112" s="1043"/>
      <c r="C112" s="1040" t="s">
        <v>
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
436</v>
      </c>
      <c r="AB112" s="1049"/>
      <c r="AC112" s="1049"/>
      <c r="AD112" s="1049"/>
      <c r="AE112" s="1050"/>
      <c r="AF112" s="1051" t="s">
        <v>
436</v>
      </c>
      <c r="AG112" s="1049"/>
      <c r="AH112" s="1049"/>
      <c r="AI112" s="1049"/>
      <c r="AJ112" s="1050"/>
      <c r="AK112" s="1051" t="s">
        <v>
127</v>
      </c>
      <c r="AL112" s="1049"/>
      <c r="AM112" s="1049"/>
      <c r="AN112" s="1049"/>
      <c r="AO112" s="1050"/>
      <c r="AP112" s="1052" t="s">
        <v>
127</v>
      </c>
      <c r="AQ112" s="1053"/>
      <c r="AR112" s="1053"/>
      <c r="AS112" s="1053"/>
      <c r="AT112" s="1054"/>
      <c r="AU112" s="990"/>
      <c r="AV112" s="991"/>
      <c r="AW112" s="991"/>
      <c r="AX112" s="991"/>
      <c r="AY112" s="991"/>
      <c r="AZ112" s="1039" t="s">
        <v>
443</v>
      </c>
      <c r="BA112" s="1040"/>
      <c r="BB112" s="1040"/>
      <c r="BC112" s="1040"/>
      <c r="BD112" s="1040"/>
      <c r="BE112" s="1040"/>
      <c r="BF112" s="1040"/>
      <c r="BG112" s="1040"/>
      <c r="BH112" s="1040"/>
      <c r="BI112" s="1040"/>
      <c r="BJ112" s="1040"/>
      <c r="BK112" s="1040"/>
      <c r="BL112" s="1040"/>
      <c r="BM112" s="1040"/>
      <c r="BN112" s="1040"/>
      <c r="BO112" s="1040"/>
      <c r="BP112" s="1041"/>
      <c r="BQ112" s="1009">
        <v>
5092587</v>
      </c>
      <c r="BR112" s="1010"/>
      <c r="BS112" s="1010"/>
      <c r="BT112" s="1010"/>
      <c r="BU112" s="1010"/>
      <c r="BV112" s="1010">
        <v>
5932313</v>
      </c>
      <c r="BW112" s="1010"/>
      <c r="BX112" s="1010"/>
      <c r="BY112" s="1010"/>
      <c r="BZ112" s="1010"/>
      <c r="CA112" s="1010">
        <v>
5057491</v>
      </c>
      <c r="CB112" s="1010"/>
      <c r="CC112" s="1010"/>
      <c r="CD112" s="1010"/>
      <c r="CE112" s="1010"/>
      <c r="CF112" s="1004">
        <v>
23.6</v>
      </c>
      <c r="CG112" s="1005"/>
      <c r="CH112" s="1005"/>
      <c r="CI112" s="1005"/>
      <c r="CJ112" s="1005"/>
      <c r="CK112" s="1035"/>
      <c r="CL112" s="1036"/>
      <c r="CM112" s="1006" t="s">
        <v>
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127</v>
      </c>
      <c r="DH112" s="1010"/>
      <c r="DI112" s="1010"/>
      <c r="DJ112" s="1010"/>
      <c r="DK112" s="1010"/>
      <c r="DL112" s="1010" t="s">
        <v>
127</v>
      </c>
      <c r="DM112" s="1010"/>
      <c r="DN112" s="1010"/>
      <c r="DO112" s="1010"/>
      <c r="DP112" s="1010"/>
      <c r="DQ112" s="1010" t="s">
        <v>
436</v>
      </c>
      <c r="DR112" s="1010"/>
      <c r="DS112" s="1010"/>
      <c r="DT112" s="1010"/>
      <c r="DU112" s="1010"/>
      <c r="DV112" s="1011" t="s">
        <v>
436</v>
      </c>
      <c r="DW112" s="1011"/>
      <c r="DX112" s="1011"/>
      <c r="DY112" s="1011"/>
      <c r="DZ112" s="1012"/>
    </row>
    <row r="113" spans="1:130" s="246" customFormat="1" ht="26.25" customHeight="1" x14ac:dyDescent="0.2">
      <c r="A113" s="1044"/>
      <c r="B113" s="1045"/>
      <c r="C113" s="1040" t="s">
        <v>
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
1195637</v>
      </c>
      <c r="AB113" s="1024"/>
      <c r="AC113" s="1024"/>
      <c r="AD113" s="1024"/>
      <c r="AE113" s="1025"/>
      <c r="AF113" s="1026">
        <v>
998569</v>
      </c>
      <c r="AG113" s="1024"/>
      <c r="AH113" s="1024"/>
      <c r="AI113" s="1024"/>
      <c r="AJ113" s="1025"/>
      <c r="AK113" s="1026">
        <v>
886218</v>
      </c>
      <c r="AL113" s="1024"/>
      <c r="AM113" s="1024"/>
      <c r="AN113" s="1024"/>
      <c r="AO113" s="1025"/>
      <c r="AP113" s="1027">
        <v>
4.0999999999999996</v>
      </c>
      <c r="AQ113" s="1028"/>
      <c r="AR113" s="1028"/>
      <c r="AS113" s="1028"/>
      <c r="AT113" s="1029"/>
      <c r="AU113" s="990"/>
      <c r="AV113" s="991"/>
      <c r="AW113" s="991"/>
      <c r="AX113" s="991"/>
      <c r="AY113" s="991"/>
      <c r="AZ113" s="1039" t="s">
        <v>
446</v>
      </c>
      <c r="BA113" s="1040"/>
      <c r="BB113" s="1040"/>
      <c r="BC113" s="1040"/>
      <c r="BD113" s="1040"/>
      <c r="BE113" s="1040"/>
      <c r="BF113" s="1040"/>
      <c r="BG113" s="1040"/>
      <c r="BH113" s="1040"/>
      <c r="BI113" s="1040"/>
      <c r="BJ113" s="1040"/>
      <c r="BK113" s="1040"/>
      <c r="BL113" s="1040"/>
      <c r="BM113" s="1040"/>
      <c r="BN113" s="1040"/>
      <c r="BO113" s="1040"/>
      <c r="BP113" s="1041"/>
      <c r="BQ113" s="1009">
        <v>
146584</v>
      </c>
      <c r="BR113" s="1010"/>
      <c r="BS113" s="1010"/>
      <c r="BT113" s="1010"/>
      <c r="BU113" s="1010"/>
      <c r="BV113" s="1010">
        <v>
98873</v>
      </c>
      <c r="BW113" s="1010"/>
      <c r="BX113" s="1010"/>
      <c r="BY113" s="1010"/>
      <c r="BZ113" s="1010"/>
      <c r="CA113" s="1010">
        <v>
967913</v>
      </c>
      <c r="CB113" s="1010"/>
      <c r="CC113" s="1010"/>
      <c r="CD113" s="1010"/>
      <c r="CE113" s="1010"/>
      <c r="CF113" s="1004">
        <v>
4.5</v>
      </c>
      <c r="CG113" s="1005"/>
      <c r="CH113" s="1005"/>
      <c r="CI113" s="1005"/>
      <c r="CJ113" s="1005"/>
      <c r="CK113" s="1035"/>
      <c r="CL113" s="1036"/>
      <c r="CM113" s="1006" t="s">
        <v>
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126</v>
      </c>
      <c r="DH113" s="1049"/>
      <c r="DI113" s="1049"/>
      <c r="DJ113" s="1049"/>
      <c r="DK113" s="1050"/>
      <c r="DL113" s="1051" t="s">
        <v>
127</v>
      </c>
      <c r="DM113" s="1049"/>
      <c r="DN113" s="1049"/>
      <c r="DO113" s="1049"/>
      <c r="DP113" s="1050"/>
      <c r="DQ113" s="1051" t="s">
        <v>
438</v>
      </c>
      <c r="DR113" s="1049"/>
      <c r="DS113" s="1049"/>
      <c r="DT113" s="1049"/>
      <c r="DU113" s="1050"/>
      <c r="DV113" s="1052" t="s">
        <v>
127</v>
      </c>
      <c r="DW113" s="1053"/>
      <c r="DX113" s="1053"/>
      <c r="DY113" s="1053"/>
      <c r="DZ113" s="1054"/>
    </row>
    <row r="114" spans="1:130" s="246" customFormat="1" ht="26.25" customHeight="1" x14ac:dyDescent="0.2">
      <c r="A114" s="1044"/>
      <c r="B114" s="1045"/>
      <c r="C114" s="1040" t="s">
        <v>
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47433</v>
      </c>
      <c r="AB114" s="1049"/>
      <c r="AC114" s="1049"/>
      <c r="AD114" s="1049"/>
      <c r="AE114" s="1050"/>
      <c r="AF114" s="1051">
        <v>
42648</v>
      </c>
      <c r="AG114" s="1049"/>
      <c r="AH114" s="1049"/>
      <c r="AI114" s="1049"/>
      <c r="AJ114" s="1050"/>
      <c r="AK114" s="1051">
        <v>
37223</v>
      </c>
      <c r="AL114" s="1049"/>
      <c r="AM114" s="1049"/>
      <c r="AN114" s="1049"/>
      <c r="AO114" s="1050"/>
      <c r="AP114" s="1052">
        <v>
0.2</v>
      </c>
      <c r="AQ114" s="1053"/>
      <c r="AR114" s="1053"/>
      <c r="AS114" s="1053"/>
      <c r="AT114" s="1054"/>
      <c r="AU114" s="990"/>
      <c r="AV114" s="991"/>
      <c r="AW114" s="991"/>
      <c r="AX114" s="991"/>
      <c r="AY114" s="991"/>
      <c r="AZ114" s="1039" t="s">
        <v>
449</v>
      </c>
      <c r="BA114" s="1040"/>
      <c r="BB114" s="1040"/>
      <c r="BC114" s="1040"/>
      <c r="BD114" s="1040"/>
      <c r="BE114" s="1040"/>
      <c r="BF114" s="1040"/>
      <c r="BG114" s="1040"/>
      <c r="BH114" s="1040"/>
      <c r="BI114" s="1040"/>
      <c r="BJ114" s="1040"/>
      <c r="BK114" s="1040"/>
      <c r="BL114" s="1040"/>
      <c r="BM114" s="1040"/>
      <c r="BN114" s="1040"/>
      <c r="BO114" s="1040"/>
      <c r="BP114" s="1041"/>
      <c r="BQ114" s="1009">
        <v>
4789843</v>
      </c>
      <c r="BR114" s="1010"/>
      <c r="BS114" s="1010"/>
      <c r="BT114" s="1010"/>
      <c r="BU114" s="1010"/>
      <c r="BV114" s="1010">
        <v>
4747444</v>
      </c>
      <c r="BW114" s="1010"/>
      <c r="BX114" s="1010"/>
      <c r="BY114" s="1010"/>
      <c r="BZ114" s="1010"/>
      <c r="CA114" s="1010">
        <v>
4567676</v>
      </c>
      <c r="CB114" s="1010"/>
      <c r="CC114" s="1010"/>
      <c r="CD114" s="1010"/>
      <c r="CE114" s="1010"/>
      <c r="CF114" s="1004">
        <v>
21.3</v>
      </c>
      <c r="CG114" s="1005"/>
      <c r="CH114" s="1005"/>
      <c r="CI114" s="1005"/>
      <c r="CJ114" s="1005"/>
      <c r="CK114" s="1035"/>
      <c r="CL114" s="1036"/>
      <c r="CM114" s="1006" t="s">
        <v>
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127</v>
      </c>
      <c r="DH114" s="1049"/>
      <c r="DI114" s="1049"/>
      <c r="DJ114" s="1049"/>
      <c r="DK114" s="1050"/>
      <c r="DL114" s="1051" t="s">
        <v>
127</v>
      </c>
      <c r="DM114" s="1049"/>
      <c r="DN114" s="1049"/>
      <c r="DO114" s="1049"/>
      <c r="DP114" s="1050"/>
      <c r="DQ114" s="1051" t="s">
        <v>
438</v>
      </c>
      <c r="DR114" s="1049"/>
      <c r="DS114" s="1049"/>
      <c r="DT114" s="1049"/>
      <c r="DU114" s="1050"/>
      <c r="DV114" s="1052" t="s">
        <v>
127</v>
      </c>
      <c r="DW114" s="1053"/>
      <c r="DX114" s="1053"/>
      <c r="DY114" s="1053"/>
      <c r="DZ114" s="1054"/>
    </row>
    <row r="115" spans="1:130" s="246" customFormat="1" ht="26.25" customHeight="1" x14ac:dyDescent="0.2">
      <c r="A115" s="1044"/>
      <c r="B115" s="1045"/>
      <c r="C115" s="1040" t="s">
        <v>
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121892</v>
      </c>
      <c r="AB115" s="1024"/>
      <c r="AC115" s="1024"/>
      <c r="AD115" s="1024"/>
      <c r="AE115" s="1025"/>
      <c r="AF115" s="1026">
        <v>
110199</v>
      </c>
      <c r="AG115" s="1024"/>
      <c r="AH115" s="1024"/>
      <c r="AI115" s="1024"/>
      <c r="AJ115" s="1025"/>
      <c r="AK115" s="1026">
        <v>
117009</v>
      </c>
      <c r="AL115" s="1024"/>
      <c r="AM115" s="1024"/>
      <c r="AN115" s="1024"/>
      <c r="AO115" s="1025"/>
      <c r="AP115" s="1027">
        <v>
0.5</v>
      </c>
      <c r="AQ115" s="1028"/>
      <c r="AR115" s="1028"/>
      <c r="AS115" s="1028"/>
      <c r="AT115" s="1029"/>
      <c r="AU115" s="990"/>
      <c r="AV115" s="991"/>
      <c r="AW115" s="991"/>
      <c r="AX115" s="991"/>
      <c r="AY115" s="991"/>
      <c r="AZ115" s="1039" t="s">
        <v>
452</v>
      </c>
      <c r="BA115" s="1040"/>
      <c r="BB115" s="1040"/>
      <c r="BC115" s="1040"/>
      <c r="BD115" s="1040"/>
      <c r="BE115" s="1040"/>
      <c r="BF115" s="1040"/>
      <c r="BG115" s="1040"/>
      <c r="BH115" s="1040"/>
      <c r="BI115" s="1040"/>
      <c r="BJ115" s="1040"/>
      <c r="BK115" s="1040"/>
      <c r="BL115" s="1040"/>
      <c r="BM115" s="1040"/>
      <c r="BN115" s="1040"/>
      <c r="BO115" s="1040"/>
      <c r="BP115" s="1041"/>
      <c r="BQ115" s="1009" t="s">
        <v>
127</v>
      </c>
      <c r="BR115" s="1010"/>
      <c r="BS115" s="1010"/>
      <c r="BT115" s="1010"/>
      <c r="BU115" s="1010"/>
      <c r="BV115" s="1010" t="s">
        <v>
436</v>
      </c>
      <c r="BW115" s="1010"/>
      <c r="BX115" s="1010"/>
      <c r="BY115" s="1010"/>
      <c r="BZ115" s="1010"/>
      <c r="CA115" s="1010" t="s">
        <v>
436</v>
      </c>
      <c r="CB115" s="1010"/>
      <c r="CC115" s="1010"/>
      <c r="CD115" s="1010"/>
      <c r="CE115" s="1010"/>
      <c r="CF115" s="1004" t="s">
        <v>
127</v>
      </c>
      <c r="CG115" s="1005"/>
      <c r="CH115" s="1005"/>
      <c r="CI115" s="1005"/>
      <c r="CJ115" s="1005"/>
      <c r="CK115" s="1035"/>
      <c r="CL115" s="1036"/>
      <c r="CM115" s="1039" t="s">
        <v>
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
1960685</v>
      </c>
      <c r="DH115" s="1049"/>
      <c r="DI115" s="1049"/>
      <c r="DJ115" s="1049"/>
      <c r="DK115" s="1050"/>
      <c r="DL115" s="1051">
        <v>
2051830</v>
      </c>
      <c r="DM115" s="1049"/>
      <c r="DN115" s="1049"/>
      <c r="DO115" s="1049"/>
      <c r="DP115" s="1050"/>
      <c r="DQ115" s="1051">
        <v>
2678516</v>
      </c>
      <c r="DR115" s="1049"/>
      <c r="DS115" s="1049"/>
      <c r="DT115" s="1049"/>
      <c r="DU115" s="1050"/>
      <c r="DV115" s="1052">
        <v>
12.5</v>
      </c>
      <c r="DW115" s="1053"/>
      <c r="DX115" s="1053"/>
      <c r="DY115" s="1053"/>
      <c r="DZ115" s="1054"/>
    </row>
    <row r="116" spans="1:130" s="246" customFormat="1" ht="26.25" customHeight="1" x14ac:dyDescent="0.2">
      <c r="A116" s="1046"/>
      <c r="B116" s="1047"/>
      <c r="C116" s="1055" t="s">
        <v>
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127</v>
      </c>
      <c r="AB116" s="1049"/>
      <c r="AC116" s="1049"/>
      <c r="AD116" s="1049"/>
      <c r="AE116" s="1050"/>
      <c r="AF116" s="1051" t="s">
        <v>
436</v>
      </c>
      <c r="AG116" s="1049"/>
      <c r="AH116" s="1049"/>
      <c r="AI116" s="1049"/>
      <c r="AJ116" s="1050"/>
      <c r="AK116" s="1051" t="s">
        <v>
436</v>
      </c>
      <c r="AL116" s="1049"/>
      <c r="AM116" s="1049"/>
      <c r="AN116" s="1049"/>
      <c r="AO116" s="1050"/>
      <c r="AP116" s="1052" t="s">
        <v>
436</v>
      </c>
      <c r="AQ116" s="1053"/>
      <c r="AR116" s="1053"/>
      <c r="AS116" s="1053"/>
      <c r="AT116" s="1054"/>
      <c r="AU116" s="990"/>
      <c r="AV116" s="991"/>
      <c r="AW116" s="991"/>
      <c r="AX116" s="991"/>
      <c r="AY116" s="991"/>
      <c r="AZ116" s="1057" t="s">
        <v>
455</v>
      </c>
      <c r="BA116" s="1058"/>
      <c r="BB116" s="1058"/>
      <c r="BC116" s="1058"/>
      <c r="BD116" s="1058"/>
      <c r="BE116" s="1058"/>
      <c r="BF116" s="1058"/>
      <c r="BG116" s="1058"/>
      <c r="BH116" s="1058"/>
      <c r="BI116" s="1058"/>
      <c r="BJ116" s="1058"/>
      <c r="BK116" s="1058"/>
      <c r="BL116" s="1058"/>
      <c r="BM116" s="1058"/>
      <c r="BN116" s="1058"/>
      <c r="BO116" s="1058"/>
      <c r="BP116" s="1059"/>
      <c r="BQ116" s="1009" t="s">
        <v>
127</v>
      </c>
      <c r="BR116" s="1010"/>
      <c r="BS116" s="1010"/>
      <c r="BT116" s="1010"/>
      <c r="BU116" s="1010"/>
      <c r="BV116" s="1010" t="s">
        <v>
127</v>
      </c>
      <c r="BW116" s="1010"/>
      <c r="BX116" s="1010"/>
      <c r="BY116" s="1010"/>
      <c r="BZ116" s="1010"/>
      <c r="CA116" s="1010" t="s">
        <v>
436</v>
      </c>
      <c r="CB116" s="1010"/>
      <c r="CC116" s="1010"/>
      <c r="CD116" s="1010"/>
      <c r="CE116" s="1010"/>
      <c r="CF116" s="1004" t="s">
        <v>
436</v>
      </c>
      <c r="CG116" s="1005"/>
      <c r="CH116" s="1005"/>
      <c r="CI116" s="1005"/>
      <c r="CJ116" s="1005"/>
      <c r="CK116" s="1035"/>
      <c r="CL116" s="1036"/>
      <c r="CM116" s="1006" t="s">
        <v>
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
325692</v>
      </c>
      <c r="DH116" s="1049"/>
      <c r="DI116" s="1049"/>
      <c r="DJ116" s="1049"/>
      <c r="DK116" s="1050"/>
      <c r="DL116" s="1051">
        <v>
257353</v>
      </c>
      <c r="DM116" s="1049"/>
      <c r="DN116" s="1049"/>
      <c r="DO116" s="1049"/>
      <c r="DP116" s="1050"/>
      <c r="DQ116" s="1051">
        <v>
193664</v>
      </c>
      <c r="DR116" s="1049"/>
      <c r="DS116" s="1049"/>
      <c r="DT116" s="1049"/>
      <c r="DU116" s="1050"/>
      <c r="DV116" s="1052">
        <v>
0.9</v>
      </c>
      <c r="DW116" s="1053"/>
      <c r="DX116" s="1053"/>
      <c r="DY116" s="1053"/>
      <c r="DZ116" s="1054"/>
    </row>
    <row r="117" spans="1:130" s="246" customFormat="1" ht="26.25" customHeight="1" x14ac:dyDescent="0.2">
      <c r="A117" s="994" t="s">
        <v>
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457</v>
      </c>
      <c r="Z117" s="976"/>
      <c r="AA117" s="1066">
        <v>
3421633</v>
      </c>
      <c r="AB117" s="1067"/>
      <c r="AC117" s="1067"/>
      <c r="AD117" s="1067"/>
      <c r="AE117" s="1068"/>
      <c r="AF117" s="1069">
        <v>
3284910</v>
      </c>
      <c r="AG117" s="1067"/>
      <c r="AH117" s="1067"/>
      <c r="AI117" s="1067"/>
      <c r="AJ117" s="1068"/>
      <c r="AK117" s="1069">
        <v>
3139452</v>
      </c>
      <c r="AL117" s="1067"/>
      <c r="AM117" s="1067"/>
      <c r="AN117" s="1067"/>
      <c r="AO117" s="1068"/>
      <c r="AP117" s="1070"/>
      <c r="AQ117" s="1071"/>
      <c r="AR117" s="1071"/>
      <c r="AS117" s="1071"/>
      <c r="AT117" s="1072"/>
      <c r="AU117" s="990"/>
      <c r="AV117" s="991"/>
      <c r="AW117" s="991"/>
      <c r="AX117" s="991"/>
      <c r="AY117" s="991"/>
      <c r="AZ117" s="1057" t="s">
        <v>
458</v>
      </c>
      <c r="BA117" s="1058"/>
      <c r="BB117" s="1058"/>
      <c r="BC117" s="1058"/>
      <c r="BD117" s="1058"/>
      <c r="BE117" s="1058"/>
      <c r="BF117" s="1058"/>
      <c r="BG117" s="1058"/>
      <c r="BH117" s="1058"/>
      <c r="BI117" s="1058"/>
      <c r="BJ117" s="1058"/>
      <c r="BK117" s="1058"/>
      <c r="BL117" s="1058"/>
      <c r="BM117" s="1058"/>
      <c r="BN117" s="1058"/>
      <c r="BO117" s="1058"/>
      <c r="BP117" s="1059"/>
      <c r="BQ117" s="1009" t="s">
        <v>
126</v>
      </c>
      <c r="BR117" s="1010"/>
      <c r="BS117" s="1010"/>
      <c r="BT117" s="1010"/>
      <c r="BU117" s="1010"/>
      <c r="BV117" s="1010" t="s">
        <v>
127</v>
      </c>
      <c r="BW117" s="1010"/>
      <c r="BX117" s="1010"/>
      <c r="BY117" s="1010"/>
      <c r="BZ117" s="1010"/>
      <c r="CA117" s="1010" t="s">
        <v>
127</v>
      </c>
      <c r="CB117" s="1010"/>
      <c r="CC117" s="1010"/>
      <c r="CD117" s="1010"/>
      <c r="CE117" s="1010"/>
      <c r="CF117" s="1004" t="s">
        <v>
127</v>
      </c>
      <c r="CG117" s="1005"/>
      <c r="CH117" s="1005"/>
      <c r="CI117" s="1005"/>
      <c r="CJ117" s="1005"/>
      <c r="CK117" s="1035"/>
      <c r="CL117" s="1036"/>
      <c r="CM117" s="1006" t="s">
        <v>
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436</v>
      </c>
      <c r="DH117" s="1049"/>
      <c r="DI117" s="1049"/>
      <c r="DJ117" s="1049"/>
      <c r="DK117" s="1050"/>
      <c r="DL117" s="1051" t="s">
        <v>
127</v>
      </c>
      <c r="DM117" s="1049"/>
      <c r="DN117" s="1049"/>
      <c r="DO117" s="1049"/>
      <c r="DP117" s="1050"/>
      <c r="DQ117" s="1051" t="s">
        <v>
127</v>
      </c>
      <c r="DR117" s="1049"/>
      <c r="DS117" s="1049"/>
      <c r="DT117" s="1049"/>
      <c r="DU117" s="1050"/>
      <c r="DV117" s="1052" t="s">
        <v>
436</v>
      </c>
      <c r="DW117" s="1053"/>
      <c r="DX117" s="1053"/>
      <c r="DY117" s="1053"/>
      <c r="DZ117" s="1054"/>
    </row>
    <row r="118" spans="1:130" s="246" customFormat="1" ht="26.25" customHeight="1" x14ac:dyDescent="0.2">
      <c r="A118" s="994" t="s">
        <v>
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428</v>
      </c>
      <c r="AB118" s="975"/>
      <c r="AC118" s="975"/>
      <c r="AD118" s="975"/>
      <c r="AE118" s="976"/>
      <c r="AF118" s="974" t="s">
        <v>
306</v>
      </c>
      <c r="AG118" s="975"/>
      <c r="AH118" s="975"/>
      <c r="AI118" s="975"/>
      <c r="AJ118" s="976"/>
      <c r="AK118" s="974" t="s">
        <v>
305</v>
      </c>
      <c r="AL118" s="975"/>
      <c r="AM118" s="975"/>
      <c r="AN118" s="975"/>
      <c r="AO118" s="976"/>
      <c r="AP118" s="1061" t="s">
        <v>
429</v>
      </c>
      <c r="AQ118" s="1062"/>
      <c r="AR118" s="1062"/>
      <c r="AS118" s="1062"/>
      <c r="AT118" s="1063"/>
      <c r="AU118" s="990"/>
      <c r="AV118" s="991"/>
      <c r="AW118" s="991"/>
      <c r="AX118" s="991"/>
      <c r="AY118" s="991"/>
      <c r="AZ118" s="1064" t="s">
        <v>
460</v>
      </c>
      <c r="BA118" s="1055"/>
      <c r="BB118" s="1055"/>
      <c r="BC118" s="1055"/>
      <c r="BD118" s="1055"/>
      <c r="BE118" s="1055"/>
      <c r="BF118" s="1055"/>
      <c r="BG118" s="1055"/>
      <c r="BH118" s="1055"/>
      <c r="BI118" s="1055"/>
      <c r="BJ118" s="1055"/>
      <c r="BK118" s="1055"/>
      <c r="BL118" s="1055"/>
      <c r="BM118" s="1055"/>
      <c r="BN118" s="1055"/>
      <c r="BO118" s="1055"/>
      <c r="BP118" s="1056"/>
      <c r="BQ118" s="1087" t="s">
        <v>
126</v>
      </c>
      <c r="BR118" s="1088"/>
      <c r="BS118" s="1088"/>
      <c r="BT118" s="1088"/>
      <c r="BU118" s="1088"/>
      <c r="BV118" s="1088" t="s">
        <v>
127</v>
      </c>
      <c r="BW118" s="1088"/>
      <c r="BX118" s="1088"/>
      <c r="BY118" s="1088"/>
      <c r="BZ118" s="1088"/>
      <c r="CA118" s="1088" t="s">
        <v>
127</v>
      </c>
      <c r="CB118" s="1088"/>
      <c r="CC118" s="1088"/>
      <c r="CD118" s="1088"/>
      <c r="CE118" s="1088"/>
      <c r="CF118" s="1004" t="s">
        <v>
436</v>
      </c>
      <c r="CG118" s="1005"/>
      <c r="CH118" s="1005"/>
      <c r="CI118" s="1005"/>
      <c r="CJ118" s="1005"/>
      <c r="CK118" s="1035"/>
      <c r="CL118" s="1036"/>
      <c r="CM118" s="1006" t="s">
        <v>
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127</v>
      </c>
      <c r="DH118" s="1049"/>
      <c r="DI118" s="1049"/>
      <c r="DJ118" s="1049"/>
      <c r="DK118" s="1050"/>
      <c r="DL118" s="1051" t="s">
        <v>
127</v>
      </c>
      <c r="DM118" s="1049"/>
      <c r="DN118" s="1049"/>
      <c r="DO118" s="1049"/>
      <c r="DP118" s="1050"/>
      <c r="DQ118" s="1051" t="s">
        <v>
127</v>
      </c>
      <c r="DR118" s="1049"/>
      <c r="DS118" s="1049"/>
      <c r="DT118" s="1049"/>
      <c r="DU118" s="1050"/>
      <c r="DV118" s="1052" t="s">
        <v>
126</v>
      </c>
      <c r="DW118" s="1053"/>
      <c r="DX118" s="1053"/>
      <c r="DY118" s="1053"/>
      <c r="DZ118" s="1054"/>
    </row>
    <row r="119" spans="1:130" s="246" customFormat="1" ht="26.25" customHeight="1" x14ac:dyDescent="0.2">
      <c r="A119" s="1148" t="s">
        <v>
433</v>
      </c>
      <c r="B119" s="1034"/>
      <c r="C119" s="1013" t="s">
        <v>
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
436</v>
      </c>
      <c r="AB119" s="982"/>
      <c r="AC119" s="982"/>
      <c r="AD119" s="982"/>
      <c r="AE119" s="983"/>
      <c r="AF119" s="984" t="s">
        <v>
126</v>
      </c>
      <c r="AG119" s="982"/>
      <c r="AH119" s="982"/>
      <c r="AI119" s="982"/>
      <c r="AJ119" s="983"/>
      <c r="AK119" s="984" t="s">
        <v>
127</v>
      </c>
      <c r="AL119" s="982"/>
      <c r="AM119" s="982"/>
      <c r="AN119" s="982"/>
      <c r="AO119" s="983"/>
      <c r="AP119" s="985" t="s">
        <v>
126</v>
      </c>
      <c r="AQ119" s="986"/>
      <c r="AR119" s="986"/>
      <c r="AS119" s="986"/>
      <c r="AT119" s="987"/>
      <c r="AU119" s="992"/>
      <c r="AV119" s="993"/>
      <c r="AW119" s="993"/>
      <c r="AX119" s="993"/>
      <c r="AY119" s="993"/>
      <c r="AZ119" s="277" t="s">
        <v>
186</v>
      </c>
      <c r="BA119" s="277"/>
      <c r="BB119" s="277"/>
      <c r="BC119" s="277"/>
      <c r="BD119" s="277"/>
      <c r="BE119" s="277"/>
      <c r="BF119" s="277"/>
      <c r="BG119" s="277"/>
      <c r="BH119" s="277"/>
      <c r="BI119" s="277"/>
      <c r="BJ119" s="277"/>
      <c r="BK119" s="277"/>
      <c r="BL119" s="277"/>
      <c r="BM119" s="277"/>
      <c r="BN119" s="277"/>
      <c r="BO119" s="1065" t="s">
        <v>
462</v>
      </c>
      <c r="BP119" s="1096"/>
      <c r="BQ119" s="1087">
        <v>
33328799</v>
      </c>
      <c r="BR119" s="1088"/>
      <c r="BS119" s="1088"/>
      <c r="BT119" s="1088"/>
      <c r="BU119" s="1088"/>
      <c r="BV119" s="1088">
        <v>
33585604</v>
      </c>
      <c r="BW119" s="1088"/>
      <c r="BX119" s="1088"/>
      <c r="BY119" s="1088"/>
      <c r="BZ119" s="1088"/>
      <c r="CA119" s="1088">
        <v>
33330419</v>
      </c>
      <c r="CB119" s="1088"/>
      <c r="CC119" s="1088"/>
      <c r="CD119" s="1088"/>
      <c r="CE119" s="1088"/>
      <c r="CF119" s="1089"/>
      <c r="CG119" s="1090"/>
      <c r="CH119" s="1090"/>
      <c r="CI119" s="1090"/>
      <c r="CJ119" s="1091"/>
      <c r="CK119" s="1037"/>
      <c r="CL119" s="1038"/>
      <c r="CM119" s="1092" t="s">
        <v>
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
127</v>
      </c>
      <c r="DH119" s="1074"/>
      <c r="DI119" s="1074"/>
      <c r="DJ119" s="1074"/>
      <c r="DK119" s="1075"/>
      <c r="DL119" s="1073" t="s">
        <v>
127</v>
      </c>
      <c r="DM119" s="1074"/>
      <c r="DN119" s="1074"/>
      <c r="DO119" s="1074"/>
      <c r="DP119" s="1075"/>
      <c r="DQ119" s="1073" t="s">
        <v>
126</v>
      </c>
      <c r="DR119" s="1074"/>
      <c r="DS119" s="1074"/>
      <c r="DT119" s="1074"/>
      <c r="DU119" s="1075"/>
      <c r="DV119" s="1076" t="s">
        <v>
126</v>
      </c>
      <c r="DW119" s="1077"/>
      <c r="DX119" s="1077"/>
      <c r="DY119" s="1077"/>
      <c r="DZ119" s="1078"/>
    </row>
    <row r="120" spans="1:130" s="246" customFormat="1" ht="26.25" customHeight="1" x14ac:dyDescent="0.2">
      <c r="A120" s="1149"/>
      <c r="B120" s="1036"/>
      <c r="C120" s="1006" t="s">
        <v>
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126</v>
      </c>
      <c r="AB120" s="1049"/>
      <c r="AC120" s="1049"/>
      <c r="AD120" s="1049"/>
      <c r="AE120" s="1050"/>
      <c r="AF120" s="1051" t="s">
        <v>
126</v>
      </c>
      <c r="AG120" s="1049"/>
      <c r="AH120" s="1049"/>
      <c r="AI120" s="1049"/>
      <c r="AJ120" s="1050"/>
      <c r="AK120" s="1051" t="s">
        <v>
127</v>
      </c>
      <c r="AL120" s="1049"/>
      <c r="AM120" s="1049"/>
      <c r="AN120" s="1049"/>
      <c r="AO120" s="1050"/>
      <c r="AP120" s="1052" t="s">
        <v>
126</v>
      </c>
      <c r="AQ120" s="1053"/>
      <c r="AR120" s="1053"/>
      <c r="AS120" s="1053"/>
      <c r="AT120" s="1054"/>
      <c r="AU120" s="1079" t="s">
        <v>
464</v>
      </c>
      <c r="AV120" s="1080"/>
      <c r="AW120" s="1080"/>
      <c r="AX120" s="1080"/>
      <c r="AY120" s="1081"/>
      <c r="AZ120" s="1030" t="s">
        <v>
465</v>
      </c>
      <c r="BA120" s="979"/>
      <c r="BB120" s="979"/>
      <c r="BC120" s="979"/>
      <c r="BD120" s="979"/>
      <c r="BE120" s="979"/>
      <c r="BF120" s="979"/>
      <c r="BG120" s="979"/>
      <c r="BH120" s="979"/>
      <c r="BI120" s="979"/>
      <c r="BJ120" s="979"/>
      <c r="BK120" s="979"/>
      <c r="BL120" s="979"/>
      <c r="BM120" s="979"/>
      <c r="BN120" s="979"/>
      <c r="BO120" s="979"/>
      <c r="BP120" s="980"/>
      <c r="BQ120" s="1016">
        <v>
5274612</v>
      </c>
      <c r="BR120" s="1017"/>
      <c r="BS120" s="1017"/>
      <c r="BT120" s="1017"/>
      <c r="BU120" s="1017"/>
      <c r="BV120" s="1017">
        <v>
11323763</v>
      </c>
      <c r="BW120" s="1017"/>
      <c r="BX120" s="1017"/>
      <c r="BY120" s="1017"/>
      <c r="BZ120" s="1017"/>
      <c r="CA120" s="1017">
        <v>
11851270</v>
      </c>
      <c r="CB120" s="1017"/>
      <c r="CC120" s="1017"/>
      <c r="CD120" s="1017"/>
      <c r="CE120" s="1017"/>
      <c r="CF120" s="1031">
        <v>
55.4</v>
      </c>
      <c r="CG120" s="1032"/>
      <c r="CH120" s="1032"/>
      <c r="CI120" s="1032"/>
      <c r="CJ120" s="1032"/>
      <c r="CK120" s="1097" t="s">
        <v>
466</v>
      </c>
      <c r="CL120" s="1098"/>
      <c r="CM120" s="1098"/>
      <c r="CN120" s="1098"/>
      <c r="CO120" s="1099"/>
      <c r="CP120" s="1105" t="s">
        <v>
404</v>
      </c>
      <c r="CQ120" s="1106"/>
      <c r="CR120" s="1106"/>
      <c r="CS120" s="1106"/>
      <c r="CT120" s="1106"/>
      <c r="CU120" s="1106"/>
      <c r="CV120" s="1106"/>
      <c r="CW120" s="1106"/>
      <c r="CX120" s="1106"/>
      <c r="CY120" s="1106"/>
      <c r="CZ120" s="1106"/>
      <c r="DA120" s="1106"/>
      <c r="DB120" s="1106"/>
      <c r="DC120" s="1106"/>
      <c r="DD120" s="1106"/>
      <c r="DE120" s="1106"/>
      <c r="DF120" s="1107"/>
      <c r="DG120" s="1016">
        <v>
5092587</v>
      </c>
      <c r="DH120" s="1017"/>
      <c r="DI120" s="1017"/>
      <c r="DJ120" s="1017"/>
      <c r="DK120" s="1017"/>
      <c r="DL120" s="1017">
        <v>
4191324</v>
      </c>
      <c r="DM120" s="1017"/>
      <c r="DN120" s="1017"/>
      <c r="DO120" s="1017"/>
      <c r="DP120" s="1017"/>
      <c r="DQ120" s="1017">
        <v>
3374775</v>
      </c>
      <c r="DR120" s="1017"/>
      <c r="DS120" s="1017"/>
      <c r="DT120" s="1017"/>
      <c r="DU120" s="1017"/>
      <c r="DV120" s="1018">
        <v>
15.8</v>
      </c>
      <c r="DW120" s="1018"/>
      <c r="DX120" s="1018"/>
      <c r="DY120" s="1018"/>
      <c r="DZ120" s="1019"/>
    </row>
    <row r="121" spans="1:130" s="246" customFormat="1" ht="26.25" customHeight="1" x14ac:dyDescent="0.2">
      <c r="A121" s="1149"/>
      <c r="B121" s="1036"/>
      <c r="C121" s="1057" t="s">
        <v>
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126</v>
      </c>
      <c r="AB121" s="1049"/>
      <c r="AC121" s="1049"/>
      <c r="AD121" s="1049"/>
      <c r="AE121" s="1050"/>
      <c r="AF121" s="1051" t="s">
        <v>
127</v>
      </c>
      <c r="AG121" s="1049"/>
      <c r="AH121" s="1049"/>
      <c r="AI121" s="1049"/>
      <c r="AJ121" s="1050"/>
      <c r="AK121" s="1051" t="s">
        <v>
127</v>
      </c>
      <c r="AL121" s="1049"/>
      <c r="AM121" s="1049"/>
      <c r="AN121" s="1049"/>
      <c r="AO121" s="1050"/>
      <c r="AP121" s="1052" t="s">
        <v>
127</v>
      </c>
      <c r="AQ121" s="1053"/>
      <c r="AR121" s="1053"/>
      <c r="AS121" s="1053"/>
      <c r="AT121" s="1054"/>
      <c r="AU121" s="1082"/>
      <c r="AV121" s="1083"/>
      <c r="AW121" s="1083"/>
      <c r="AX121" s="1083"/>
      <c r="AY121" s="1084"/>
      <c r="AZ121" s="1039" t="s">
        <v>
468</v>
      </c>
      <c r="BA121" s="1040"/>
      <c r="BB121" s="1040"/>
      <c r="BC121" s="1040"/>
      <c r="BD121" s="1040"/>
      <c r="BE121" s="1040"/>
      <c r="BF121" s="1040"/>
      <c r="BG121" s="1040"/>
      <c r="BH121" s="1040"/>
      <c r="BI121" s="1040"/>
      <c r="BJ121" s="1040"/>
      <c r="BK121" s="1040"/>
      <c r="BL121" s="1040"/>
      <c r="BM121" s="1040"/>
      <c r="BN121" s="1040"/>
      <c r="BO121" s="1040"/>
      <c r="BP121" s="1041"/>
      <c r="BQ121" s="1009">
        <v>
15476234</v>
      </c>
      <c r="BR121" s="1010"/>
      <c r="BS121" s="1010"/>
      <c r="BT121" s="1010"/>
      <c r="BU121" s="1010"/>
      <c r="BV121" s="1010">
        <v>
9362216</v>
      </c>
      <c r="BW121" s="1010"/>
      <c r="BX121" s="1010"/>
      <c r="BY121" s="1010"/>
      <c r="BZ121" s="1010"/>
      <c r="CA121" s="1010">
        <v>
9391849</v>
      </c>
      <c r="CB121" s="1010"/>
      <c r="CC121" s="1010"/>
      <c r="CD121" s="1010"/>
      <c r="CE121" s="1010"/>
      <c r="CF121" s="1004">
        <v>
43.9</v>
      </c>
      <c r="CG121" s="1005"/>
      <c r="CH121" s="1005"/>
      <c r="CI121" s="1005"/>
      <c r="CJ121" s="1005"/>
      <c r="CK121" s="1100"/>
      <c r="CL121" s="1101"/>
      <c r="CM121" s="1101"/>
      <c r="CN121" s="1101"/>
      <c r="CO121" s="1102"/>
      <c r="CP121" s="1110" t="s">
        <v>
406</v>
      </c>
      <c r="CQ121" s="1111"/>
      <c r="CR121" s="1111"/>
      <c r="CS121" s="1111"/>
      <c r="CT121" s="1111"/>
      <c r="CU121" s="1111"/>
      <c r="CV121" s="1111"/>
      <c r="CW121" s="1111"/>
      <c r="CX121" s="1111"/>
      <c r="CY121" s="1111"/>
      <c r="CZ121" s="1111"/>
      <c r="DA121" s="1111"/>
      <c r="DB121" s="1111"/>
      <c r="DC121" s="1111"/>
      <c r="DD121" s="1111"/>
      <c r="DE121" s="1111"/>
      <c r="DF121" s="1112"/>
      <c r="DG121" s="1009" t="s">
        <v>
127</v>
      </c>
      <c r="DH121" s="1010"/>
      <c r="DI121" s="1010"/>
      <c r="DJ121" s="1010"/>
      <c r="DK121" s="1010"/>
      <c r="DL121" s="1010">
        <v>
1740989</v>
      </c>
      <c r="DM121" s="1010"/>
      <c r="DN121" s="1010"/>
      <c r="DO121" s="1010"/>
      <c r="DP121" s="1010"/>
      <c r="DQ121" s="1010">
        <v>
1682716</v>
      </c>
      <c r="DR121" s="1010"/>
      <c r="DS121" s="1010"/>
      <c r="DT121" s="1010"/>
      <c r="DU121" s="1010"/>
      <c r="DV121" s="1011">
        <v>
7.9</v>
      </c>
      <c r="DW121" s="1011"/>
      <c r="DX121" s="1011"/>
      <c r="DY121" s="1011"/>
      <c r="DZ121" s="1012"/>
    </row>
    <row r="122" spans="1:130" s="246" customFormat="1" ht="26.25" customHeight="1" x14ac:dyDescent="0.2">
      <c r="A122" s="1149"/>
      <c r="B122" s="1036"/>
      <c r="C122" s="1006" t="s">
        <v>
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126</v>
      </c>
      <c r="AB122" s="1049"/>
      <c r="AC122" s="1049"/>
      <c r="AD122" s="1049"/>
      <c r="AE122" s="1050"/>
      <c r="AF122" s="1051" t="s">
        <v>
126</v>
      </c>
      <c r="AG122" s="1049"/>
      <c r="AH122" s="1049"/>
      <c r="AI122" s="1049"/>
      <c r="AJ122" s="1050"/>
      <c r="AK122" s="1051" t="s">
        <v>
127</v>
      </c>
      <c r="AL122" s="1049"/>
      <c r="AM122" s="1049"/>
      <c r="AN122" s="1049"/>
      <c r="AO122" s="1050"/>
      <c r="AP122" s="1052" t="s">
        <v>
127</v>
      </c>
      <c r="AQ122" s="1053"/>
      <c r="AR122" s="1053"/>
      <c r="AS122" s="1053"/>
      <c r="AT122" s="1054"/>
      <c r="AU122" s="1082"/>
      <c r="AV122" s="1083"/>
      <c r="AW122" s="1083"/>
      <c r="AX122" s="1083"/>
      <c r="AY122" s="1084"/>
      <c r="AZ122" s="1064" t="s">
        <v>
469</v>
      </c>
      <c r="BA122" s="1055"/>
      <c r="BB122" s="1055"/>
      <c r="BC122" s="1055"/>
      <c r="BD122" s="1055"/>
      <c r="BE122" s="1055"/>
      <c r="BF122" s="1055"/>
      <c r="BG122" s="1055"/>
      <c r="BH122" s="1055"/>
      <c r="BI122" s="1055"/>
      <c r="BJ122" s="1055"/>
      <c r="BK122" s="1055"/>
      <c r="BL122" s="1055"/>
      <c r="BM122" s="1055"/>
      <c r="BN122" s="1055"/>
      <c r="BO122" s="1055"/>
      <c r="BP122" s="1056"/>
      <c r="BQ122" s="1087">
        <v>
17129444</v>
      </c>
      <c r="BR122" s="1088"/>
      <c r="BS122" s="1088"/>
      <c r="BT122" s="1088"/>
      <c r="BU122" s="1088"/>
      <c r="BV122" s="1088">
        <v>
15275641</v>
      </c>
      <c r="BW122" s="1088"/>
      <c r="BX122" s="1088"/>
      <c r="BY122" s="1088"/>
      <c r="BZ122" s="1088"/>
      <c r="CA122" s="1088">
        <v>
13970835</v>
      </c>
      <c r="CB122" s="1088"/>
      <c r="CC122" s="1088"/>
      <c r="CD122" s="1088"/>
      <c r="CE122" s="1088"/>
      <c r="CF122" s="1108">
        <v>
65.3</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
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
69350</v>
      </c>
      <c r="AB123" s="1049"/>
      <c r="AC123" s="1049"/>
      <c r="AD123" s="1049"/>
      <c r="AE123" s="1050"/>
      <c r="AF123" s="1051">
        <v>
68339</v>
      </c>
      <c r="AG123" s="1049"/>
      <c r="AH123" s="1049"/>
      <c r="AI123" s="1049"/>
      <c r="AJ123" s="1050"/>
      <c r="AK123" s="1051">
        <v>
63689</v>
      </c>
      <c r="AL123" s="1049"/>
      <c r="AM123" s="1049"/>
      <c r="AN123" s="1049"/>
      <c r="AO123" s="1050"/>
      <c r="AP123" s="1052">
        <v>
0.3</v>
      </c>
      <c r="AQ123" s="1053"/>
      <c r="AR123" s="1053"/>
      <c r="AS123" s="1053"/>
      <c r="AT123" s="1054"/>
      <c r="AU123" s="1085"/>
      <c r="AV123" s="1086"/>
      <c r="AW123" s="1086"/>
      <c r="AX123" s="1086"/>
      <c r="AY123" s="1086"/>
      <c r="AZ123" s="277" t="s">
        <v>
186</v>
      </c>
      <c r="BA123" s="277"/>
      <c r="BB123" s="277"/>
      <c r="BC123" s="277"/>
      <c r="BD123" s="277"/>
      <c r="BE123" s="277"/>
      <c r="BF123" s="277"/>
      <c r="BG123" s="277"/>
      <c r="BH123" s="277"/>
      <c r="BI123" s="277"/>
      <c r="BJ123" s="277"/>
      <c r="BK123" s="277"/>
      <c r="BL123" s="277"/>
      <c r="BM123" s="277"/>
      <c r="BN123" s="277"/>
      <c r="BO123" s="1065" t="s">
        <v>
470</v>
      </c>
      <c r="BP123" s="1096"/>
      <c r="BQ123" s="1155">
        <v>
37880290</v>
      </c>
      <c r="BR123" s="1156"/>
      <c r="BS123" s="1156"/>
      <c r="BT123" s="1156"/>
      <c r="BU123" s="1156"/>
      <c r="BV123" s="1156">
        <v>
35961620</v>
      </c>
      <c r="BW123" s="1156"/>
      <c r="BX123" s="1156"/>
      <c r="BY123" s="1156"/>
      <c r="BZ123" s="1156"/>
      <c r="CA123" s="1156">
        <v>
35213954</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
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127</v>
      </c>
      <c r="AB124" s="1049"/>
      <c r="AC124" s="1049"/>
      <c r="AD124" s="1049"/>
      <c r="AE124" s="1050"/>
      <c r="AF124" s="1051" t="s">
        <v>
126</v>
      </c>
      <c r="AG124" s="1049"/>
      <c r="AH124" s="1049"/>
      <c r="AI124" s="1049"/>
      <c r="AJ124" s="1050"/>
      <c r="AK124" s="1051" t="s">
        <v>
127</v>
      </c>
      <c r="AL124" s="1049"/>
      <c r="AM124" s="1049"/>
      <c r="AN124" s="1049"/>
      <c r="AO124" s="1050"/>
      <c r="AP124" s="1052" t="s">
        <v>
126</v>
      </c>
      <c r="AQ124" s="1053"/>
      <c r="AR124" s="1053"/>
      <c r="AS124" s="1053"/>
      <c r="AT124" s="1054"/>
      <c r="AU124" s="1151" t="s">
        <v>
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
126</v>
      </c>
      <c r="BR124" s="1118"/>
      <c r="BS124" s="1118"/>
      <c r="BT124" s="1118"/>
      <c r="BU124" s="1118"/>
      <c r="BV124" s="1118" t="s">
        <v>
126</v>
      </c>
      <c r="BW124" s="1118"/>
      <c r="BX124" s="1118"/>
      <c r="BY124" s="1118"/>
      <c r="BZ124" s="1118"/>
      <c r="CA124" s="1118" t="s">
        <v>
127</v>
      </c>
      <c r="CB124" s="1118"/>
      <c r="CC124" s="1118"/>
      <c r="CD124" s="1118"/>
      <c r="CE124" s="1118"/>
      <c r="CF124" s="1119"/>
      <c r="CG124" s="1120"/>
      <c r="CH124" s="1120"/>
      <c r="CI124" s="1120"/>
      <c r="CJ124" s="1121"/>
      <c r="CK124" s="1103"/>
      <c r="CL124" s="1103"/>
      <c r="CM124" s="1103"/>
      <c r="CN124" s="1103"/>
      <c r="CO124" s="1104"/>
      <c r="CP124" s="1110" t="s">
        <v>
472</v>
      </c>
      <c r="CQ124" s="1111"/>
      <c r="CR124" s="1111"/>
      <c r="CS124" s="1111"/>
      <c r="CT124" s="1111"/>
      <c r="CU124" s="1111"/>
      <c r="CV124" s="1111"/>
      <c r="CW124" s="1111"/>
      <c r="CX124" s="1111"/>
      <c r="CY124" s="1111"/>
      <c r="CZ124" s="1111"/>
      <c r="DA124" s="1111"/>
      <c r="DB124" s="1111"/>
      <c r="DC124" s="1111"/>
      <c r="DD124" s="1111"/>
      <c r="DE124" s="1111"/>
      <c r="DF124" s="1112"/>
      <c r="DG124" s="1095" t="s">
        <v>
127</v>
      </c>
      <c r="DH124" s="1074"/>
      <c r="DI124" s="1074"/>
      <c r="DJ124" s="1074"/>
      <c r="DK124" s="1075"/>
      <c r="DL124" s="1073" t="s">
        <v>
126</v>
      </c>
      <c r="DM124" s="1074"/>
      <c r="DN124" s="1074"/>
      <c r="DO124" s="1074"/>
      <c r="DP124" s="1075"/>
      <c r="DQ124" s="1073" t="s">
        <v>
127</v>
      </c>
      <c r="DR124" s="1074"/>
      <c r="DS124" s="1074"/>
      <c r="DT124" s="1074"/>
      <c r="DU124" s="1075"/>
      <c r="DV124" s="1076" t="s">
        <v>
126</v>
      </c>
      <c r="DW124" s="1077"/>
      <c r="DX124" s="1077"/>
      <c r="DY124" s="1077"/>
      <c r="DZ124" s="1078"/>
    </row>
    <row r="125" spans="1:130" s="246" customFormat="1" ht="26.25" customHeight="1" x14ac:dyDescent="0.2">
      <c r="A125" s="1149"/>
      <c r="B125" s="1036"/>
      <c r="C125" s="1006" t="s">
        <v>
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126</v>
      </c>
      <c r="AB125" s="1049"/>
      <c r="AC125" s="1049"/>
      <c r="AD125" s="1049"/>
      <c r="AE125" s="1050"/>
      <c r="AF125" s="1051" t="s">
        <v>
126</v>
      </c>
      <c r="AG125" s="1049"/>
      <c r="AH125" s="1049"/>
      <c r="AI125" s="1049"/>
      <c r="AJ125" s="1050"/>
      <c r="AK125" s="1051" t="s">
        <v>
126</v>
      </c>
      <c r="AL125" s="1049"/>
      <c r="AM125" s="1049"/>
      <c r="AN125" s="1049"/>
      <c r="AO125" s="1050"/>
      <c r="AP125" s="1052" t="s">
        <v>
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473</v>
      </c>
      <c r="CL125" s="1098"/>
      <c r="CM125" s="1098"/>
      <c r="CN125" s="1098"/>
      <c r="CO125" s="1099"/>
      <c r="CP125" s="1030" t="s">
        <v>
474</v>
      </c>
      <c r="CQ125" s="979"/>
      <c r="CR125" s="979"/>
      <c r="CS125" s="979"/>
      <c r="CT125" s="979"/>
      <c r="CU125" s="979"/>
      <c r="CV125" s="979"/>
      <c r="CW125" s="979"/>
      <c r="CX125" s="979"/>
      <c r="CY125" s="979"/>
      <c r="CZ125" s="979"/>
      <c r="DA125" s="979"/>
      <c r="DB125" s="979"/>
      <c r="DC125" s="979"/>
      <c r="DD125" s="979"/>
      <c r="DE125" s="979"/>
      <c r="DF125" s="980"/>
      <c r="DG125" s="1016" t="s">
        <v>
126</v>
      </c>
      <c r="DH125" s="1017"/>
      <c r="DI125" s="1017"/>
      <c r="DJ125" s="1017"/>
      <c r="DK125" s="1017"/>
      <c r="DL125" s="1017" t="s">
        <v>
127</v>
      </c>
      <c r="DM125" s="1017"/>
      <c r="DN125" s="1017"/>
      <c r="DO125" s="1017"/>
      <c r="DP125" s="1017"/>
      <c r="DQ125" s="1017" t="s">
        <v>
126</v>
      </c>
      <c r="DR125" s="1017"/>
      <c r="DS125" s="1017"/>
      <c r="DT125" s="1017"/>
      <c r="DU125" s="1017"/>
      <c r="DV125" s="1018" t="s">
        <v>
126</v>
      </c>
      <c r="DW125" s="1018"/>
      <c r="DX125" s="1018"/>
      <c r="DY125" s="1018"/>
      <c r="DZ125" s="1019"/>
    </row>
    <row r="126" spans="1:130" s="246" customFormat="1" ht="26.25" customHeight="1" thickBot="1" x14ac:dyDescent="0.25">
      <c r="A126" s="1149"/>
      <c r="B126" s="1036"/>
      <c r="C126" s="1006" t="s">
        <v>
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
52542</v>
      </c>
      <c r="AB126" s="1049"/>
      <c r="AC126" s="1049"/>
      <c r="AD126" s="1049"/>
      <c r="AE126" s="1050"/>
      <c r="AF126" s="1051">
        <v>
41860</v>
      </c>
      <c r="AG126" s="1049"/>
      <c r="AH126" s="1049"/>
      <c r="AI126" s="1049"/>
      <c r="AJ126" s="1050"/>
      <c r="AK126" s="1051">
        <v>
53320</v>
      </c>
      <c r="AL126" s="1049"/>
      <c r="AM126" s="1049"/>
      <c r="AN126" s="1049"/>
      <c r="AO126" s="1050"/>
      <c r="AP126" s="1052">
        <v>
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475</v>
      </c>
      <c r="CQ126" s="1040"/>
      <c r="CR126" s="1040"/>
      <c r="CS126" s="1040"/>
      <c r="CT126" s="1040"/>
      <c r="CU126" s="1040"/>
      <c r="CV126" s="1040"/>
      <c r="CW126" s="1040"/>
      <c r="CX126" s="1040"/>
      <c r="CY126" s="1040"/>
      <c r="CZ126" s="1040"/>
      <c r="DA126" s="1040"/>
      <c r="DB126" s="1040"/>
      <c r="DC126" s="1040"/>
      <c r="DD126" s="1040"/>
      <c r="DE126" s="1040"/>
      <c r="DF126" s="1041"/>
      <c r="DG126" s="1009" t="s">
        <v>
126</v>
      </c>
      <c r="DH126" s="1010"/>
      <c r="DI126" s="1010"/>
      <c r="DJ126" s="1010"/>
      <c r="DK126" s="1010"/>
      <c r="DL126" s="1010" t="s">
        <v>
126</v>
      </c>
      <c r="DM126" s="1010"/>
      <c r="DN126" s="1010"/>
      <c r="DO126" s="1010"/>
      <c r="DP126" s="1010"/>
      <c r="DQ126" s="1010" t="s">
        <v>
126</v>
      </c>
      <c r="DR126" s="1010"/>
      <c r="DS126" s="1010"/>
      <c r="DT126" s="1010"/>
      <c r="DU126" s="1010"/>
      <c r="DV126" s="1011" t="s">
        <v>
127</v>
      </c>
      <c r="DW126" s="1011"/>
      <c r="DX126" s="1011"/>
      <c r="DY126" s="1011"/>
      <c r="DZ126" s="1012"/>
    </row>
    <row r="127" spans="1:130" s="246" customFormat="1" ht="26.25" customHeight="1" x14ac:dyDescent="0.2">
      <c r="A127" s="1150"/>
      <c r="B127" s="1038"/>
      <c r="C127" s="1092" t="s">
        <v>
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126</v>
      </c>
      <c r="AB127" s="1049"/>
      <c r="AC127" s="1049"/>
      <c r="AD127" s="1049"/>
      <c r="AE127" s="1050"/>
      <c r="AF127" s="1051" t="s">
        <v>
126</v>
      </c>
      <c r="AG127" s="1049"/>
      <c r="AH127" s="1049"/>
      <c r="AI127" s="1049"/>
      <c r="AJ127" s="1050"/>
      <c r="AK127" s="1051" t="s">
        <v>
127</v>
      </c>
      <c r="AL127" s="1049"/>
      <c r="AM127" s="1049"/>
      <c r="AN127" s="1049"/>
      <c r="AO127" s="1050"/>
      <c r="AP127" s="1052" t="s">
        <v>
126</v>
      </c>
      <c r="AQ127" s="1053"/>
      <c r="AR127" s="1053"/>
      <c r="AS127" s="1053"/>
      <c r="AT127" s="1054"/>
      <c r="AU127" s="282"/>
      <c r="AV127" s="282"/>
      <c r="AW127" s="282"/>
      <c r="AX127" s="1122" t="s">
        <v>
477</v>
      </c>
      <c r="AY127" s="1123"/>
      <c r="AZ127" s="1123"/>
      <c r="BA127" s="1123"/>
      <c r="BB127" s="1123"/>
      <c r="BC127" s="1123"/>
      <c r="BD127" s="1123"/>
      <c r="BE127" s="1124"/>
      <c r="BF127" s="1125" t="s">
        <v>
478</v>
      </c>
      <c r="BG127" s="1123"/>
      <c r="BH127" s="1123"/>
      <c r="BI127" s="1123"/>
      <c r="BJ127" s="1123"/>
      <c r="BK127" s="1123"/>
      <c r="BL127" s="1124"/>
      <c r="BM127" s="1125" t="s">
        <v>
479</v>
      </c>
      <c r="BN127" s="1123"/>
      <c r="BO127" s="1123"/>
      <c r="BP127" s="1123"/>
      <c r="BQ127" s="1123"/>
      <c r="BR127" s="1123"/>
      <c r="BS127" s="1124"/>
      <c r="BT127" s="1125" t="s">
        <v>
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481</v>
      </c>
      <c r="CQ127" s="1040"/>
      <c r="CR127" s="1040"/>
      <c r="CS127" s="1040"/>
      <c r="CT127" s="1040"/>
      <c r="CU127" s="1040"/>
      <c r="CV127" s="1040"/>
      <c r="CW127" s="1040"/>
      <c r="CX127" s="1040"/>
      <c r="CY127" s="1040"/>
      <c r="CZ127" s="1040"/>
      <c r="DA127" s="1040"/>
      <c r="DB127" s="1040"/>
      <c r="DC127" s="1040"/>
      <c r="DD127" s="1040"/>
      <c r="DE127" s="1040"/>
      <c r="DF127" s="1041"/>
      <c r="DG127" s="1009" t="s">
        <v>
127</v>
      </c>
      <c r="DH127" s="1010"/>
      <c r="DI127" s="1010"/>
      <c r="DJ127" s="1010"/>
      <c r="DK127" s="1010"/>
      <c r="DL127" s="1010" t="s">
        <v>
126</v>
      </c>
      <c r="DM127" s="1010"/>
      <c r="DN127" s="1010"/>
      <c r="DO127" s="1010"/>
      <c r="DP127" s="1010"/>
      <c r="DQ127" s="1010" t="s">
        <v>
126</v>
      </c>
      <c r="DR127" s="1010"/>
      <c r="DS127" s="1010"/>
      <c r="DT127" s="1010"/>
      <c r="DU127" s="1010"/>
      <c r="DV127" s="1011" t="s">
        <v>
126</v>
      </c>
      <c r="DW127" s="1011"/>
      <c r="DX127" s="1011"/>
      <c r="DY127" s="1011"/>
      <c r="DZ127" s="1012"/>
    </row>
    <row r="128" spans="1:130" s="246" customFormat="1" ht="26.25" customHeight="1" thickBot="1" x14ac:dyDescent="0.25">
      <c r="A128" s="1133" t="s">
        <v>
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483</v>
      </c>
      <c r="X128" s="1135"/>
      <c r="Y128" s="1135"/>
      <c r="Z128" s="1136"/>
      <c r="AA128" s="1137">
        <v>
1197664</v>
      </c>
      <c r="AB128" s="1138"/>
      <c r="AC128" s="1138"/>
      <c r="AD128" s="1138"/>
      <c r="AE128" s="1139"/>
      <c r="AF128" s="1140">
        <v>
896195</v>
      </c>
      <c r="AG128" s="1138"/>
      <c r="AH128" s="1138"/>
      <c r="AI128" s="1138"/>
      <c r="AJ128" s="1139"/>
      <c r="AK128" s="1140">
        <v>
1587127</v>
      </c>
      <c r="AL128" s="1138"/>
      <c r="AM128" s="1138"/>
      <c r="AN128" s="1138"/>
      <c r="AO128" s="1139"/>
      <c r="AP128" s="1141"/>
      <c r="AQ128" s="1142"/>
      <c r="AR128" s="1142"/>
      <c r="AS128" s="1142"/>
      <c r="AT128" s="1143"/>
      <c r="AU128" s="282"/>
      <c r="AV128" s="282"/>
      <c r="AW128" s="282"/>
      <c r="AX128" s="978" t="s">
        <v>
484</v>
      </c>
      <c r="AY128" s="979"/>
      <c r="AZ128" s="979"/>
      <c r="BA128" s="979"/>
      <c r="BB128" s="979"/>
      <c r="BC128" s="979"/>
      <c r="BD128" s="979"/>
      <c r="BE128" s="980"/>
      <c r="BF128" s="1144" t="s">
        <v>
127</v>
      </c>
      <c r="BG128" s="1145"/>
      <c r="BH128" s="1145"/>
      <c r="BI128" s="1145"/>
      <c r="BJ128" s="1145"/>
      <c r="BK128" s="1145"/>
      <c r="BL128" s="1146"/>
      <c r="BM128" s="1144">
        <v>
12.18</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485</v>
      </c>
      <c r="CQ128" s="1127"/>
      <c r="CR128" s="1127"/>
      <c r="CS128" s="1127"/>
      <c r="CT128" s="1127"/>
      <c r="CU128" s="1127"/>
      <c r="CV128" s="1127"/>
      <c r="CW128" s="1127"/>
      <c r="CX128" s="1127"/>
      <c r="CY128" s="1127"/>
      <c r="CZ128" s="1127"/>
      <c r="DA128" s="1127"/>
      <c r="DB128" s="1127"/>
      <c r="DC128" s="1127"/>
      <c r="DD128" s="1127"/>
      <c r="DE128" s="1127"/>
      <c r="DF128" s="1128"/>
      <c r="DG128" s="1129" t="s">
        <v>
126</v>
      </c>
      <c r="DH128" s="1130"/>
      <c r="DI128" s="1130"/>
      <c r="DJ128" s="1130"/>
      <c r="DK128" s="1130"/>
      <c r="DL128" s="1130" t="s">
        <v>
126</v>
      </c>
      <c r="DM128" s="1130"/>
      <c r="DN128" s="1130"/>
      <c r="DO128" s="1130"/>
      <c r="DP128" s="1130"/>
      <c r="DQ128" s="1130" t="s">
        <v>
126</v>
      </c>
      <c r="DR128" s="1130"/>
      <c r="DS128" s="1130"/>
      <c r="DT128" s="1130"/>
      <c r="DU128" s="1130"/>
      <c r="DV128" s="1131" t="s">
        <v>
127</v>
      </c>
      <c r="DW128" s="1131"/>
      <c r="DX128" s="1131"/>
      <c r="DY128" s="1131"/>
      <c r="DZ128" s="1132"/>
    </row>
    <row r="129" spans="1:131" s="246" customFormat="1" ht="26.25" customHeight="1" x14ac:dyDescent="0.2">
      <c r="A129" s="1020" t="s">
        <v>
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486</v>
      </c>
      <c r="X129" s="1164"/>
      <c r="Y129" s="1164"/>
      <c r="Z129" s="1165"/>
      <c r="AA129" s="1048">
        <v>
23774308</v>
      </c>
      <c r="AB129" s="1049"/>
      <c r="AC129" s="1049"/>
      <c r="AD129" s="1049"/>
      <c r="AE129" s="1050"/>
      <c r="AF129" s="1051">
        <v>
23748833</v>
      </c>
      <c r="AG129" s="1049"/>
      <c r="AH129" s="1049"/>
      <c r="AI129" s="1049"/>
      <c r="AJ129" s="1050"/>
      <c r="AK129" s="1051">
        <v>
23570129</v>
      </c>
      <c r="AL129" s="1049"/>
      <c r="AM129" s="1049"/>
      <c r="AN129" s="1049"/>
      <c r="AO129" s="1050"/>
      <c r="AP129" s="1166"/>
      <c r="AQ129" s="1167"/>
      <c r="AR129" s="1167"/>
      <c r="AS129" s="1167"/>
      <c r="AT129" s="1168"/>
      <c r="AU129" s="284"/>
      <c r="AV129" s="284"/>
      <c r="AW129" s="284"/>
      <c r="AX129" s="1157" t="s">
        <v>
487</v>
      </c>
      <c r="AY129" s="1040"/>
      <c r="AZ129" s="1040"/>
      <c r="BA129" s="1040"/>
      <c r="BB129" s="1040"/>
      <c r="BC129" s="1040"/>
      <c r="BD129" s="1040"/>
      <c r="BE129" s="1041"/>
      <c r="BF129" s="1158" t="s">
        <v>
127</v>
      </c>
      <c r="BG129" s="1159"/>
      <c r="BH129" s="1159"/>
      <c r="BI129" s="1159"/>
      <c r="BJ129" s="1159"/>
      <c r="BK129" s="1159"/>
      <c r="BL129" s="1160"/>
      <c r="BM129" s="1158">
        <v>
17.18</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489</v>
      </c>
      <c r="X130" s="1164"/>
      <c r="Y130" s="1164"/>
      <c r="Z130" s="1165"/>
      <c r="AA130" s="1048">
        <v>
2385623</v>
      </c>
      <c r="AB130" s="1049"/>
      <c r="AC130" s="1049"/>
      <c r="AD130" s="1049"/>
      <c r="AE130" s="1050"/>
      <c r="AF130" s="1051">
        <v>
2272792</v>
      </c>
      <c r="AG130" s="1049"/>
      <c r="AH130" s="1049"/>
      <c r="AI130" s="1049"/>
      <c r="AJ130" s="1050"/>
      <c r="AK130" s="1051">
        <v>
2162844</v>
      </c>
      <c r="AL130" s="1049"/>
      <c r="AM130" s="1049"/>
      <c r="AN130" s="1049"/>
      <c r="AO130" s="1050"/>
      <c r="AP130" s="1166"/>
      <c r="AQ130" s="1167"/>
      <c r="AR130" s="1167"/>
      <c r="AS130" s="1167"/>
      <c r="AT130" s="1168"/>
      <c r="AU130" s="284"/>
      <c r="AV130" s="284"/>
      <c r="AW130" s="284"/>
      <c r="AX130" s="1157" t="s">
        <v>
490</v>
      </c>
      <c r="AY130" s="1040"/>
      <c r="AZ130" s="1040"/>
      <c r="BA130" s="1040"/>
      <c r="BB130" s="1040"/>
      <c r="BC130" s="1040"/>
      <c r="BD130" s="1040"/>
      <c r="BE130" s="1041"/>
      <c r="BF130" s="1194">
        <v>
-1</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491</v>
      </c>
      <c r="X131" s="1202"/>
      <c r="Y131" s="1202"/>
      <c r="Z131" s="1203"/>
      <c r="AA131" s="1095">
        <v>
21388685</v>
      </c>
      <c r="AB131" s="1074"/>
      <c r="AC131" s="1074"/>
      <c r="AD131" s="1074"/>
      <c r="AE131" s="1075"/>
      <c r="AF131" s="1073">
        <v>
21476041</v>
      </c>
      <c r="AG131" s="1074"/>
      <c r="AH131" s="1074"/>
      <c r="AI131" s="1074"/>
      <c r="AJ131" s="1075"/>
      <c r="AK131" s="1073">
        <v>
21407285</v>
      </c>
      <c r="AL131" s="1074"/>
      <c r="AM131" s="1074"/>
      <c r="AN131" s="1074"/>
      <c r="AO131" s="1075"/>
      <c r="AP131" s="1204"/>
      <c r="AQ131" s="1205"/>
      <c r="AR131" s="1205"/>
      <c r="AS131" s="1205"/>
      <c r="AT131" s="1206"/>
      <c r="AU131" s="284"/>
      <c r="AV131" s="284"/>
      <c r="AW131" s="284"/>
      <c r="AX131" s="1176" t="s">
        <v>
492</v>
      </c>
      <c r="AY131" s="1127"/>
      <c r="AZ131" s="1127"/>
      <c r="BA131" s="1127"/>
      <c r="BB131" s="1127"/>
      <c r="BC131" s="1127"/>
      <c r="BD131" s="1127"/>
      <c r="BE131" s="1128"/>
      <c r="BF131" s="1177" t="s">
        <v>
126</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494</v>
      </c>
      <c r="W132" s="1187"/>
      <c r="X132" s="1187"/>
      <c r="Y132" s="1187"/>
      <c r="Z132" s="1188"/>
      <c r="AA132" s="1189">
        <v>
-0.75579213999999995</v>
      </c>
      <c r="AB132" s="1190"/>
      <c r="AC132" s="1190"/>
      <c r="AD132" s="1190"/>
      <c r="AE132" s="1191"/>
      <c r="AF132" s="1192">
        <v>
0.53977825800000001</v>
      </c>
      <c r="AG132" s="1190"/>
      <c r="AH132" s="1190"/>
      <c r="AI132" s="1190"/>
      <c r="AJ132" s="1191"/>
      <c r="AK132" s="1192">
        <v>
-2.8519216709999999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495</v>
      </c>
      <c r="W133" s="1170"/>
      <c r="X133" s="1170"/>
      <c r="Y133" s="1170"/>
      <c r="Z133" s="1171"/>
      <c r="AA133" s="1172">
        <v>
-1.4</v>
      </c>
      <c r="AB133" s="1173"/>
      <c r="AC133" s="1173"/>
      <c r="AD133" s="1173"/>
      <c r="AE133" s="1174"/>
      <c r="AF133" s="1172">
        <v>
-0.6</v>
      </c>
      <c r="AG133" s="1173"/>
      <c r="AH133" s="1173"/>
      <c r="AI133" s="1173"/>
      <c r="AJ133" s="1174"/>
      <c r="AK133" s="1172">
        <v>
-1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uVyJoPJpXgKMHFRjjhG4XL01I/t6200GPjGQdd7yfqhVRAonyAfh1f1fmhgnViobxmbC/2PObI5WF+bMgItUA==" saltValue="i9/2odRo+SFmxJMz0lG0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fFJ7T86conij4CP4Lx8/bitYjR9XFs/TX/8zTfdNZsL+wLXEFnSzfgNq2ntAicLey6VWQplsm2YgGv3fIVv/Q==" saltValue="/ZIf7GZ5xcVOkFvZsb5GI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jThPTwaPssQyNPE5GXyo1ebyiVRjsbzhW7BoQLOQDWVbamPS2i8ARbtizZeOwYLvOzW/qxzC/WZGV/rEjbmlA==" saltValue="Qq6RQ3AGPr0G08l/zmHyh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499</v>
      </c>
      <c r="AP7" s="303"/>
      <c r="AQ7" s="304" t="s">
        <v>
500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501</v>
      </c>
      <c r="AQ8" s="310" t="s">
        <v>
502</v>
      </c>
      <c r="AR8" s="311" t="s">
        <v>
503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504</v>
      </c>
      <c r="AL9" s="1213"/>
      <c r="AM9" s="1213"/>
      <c r="AN9" s="1214"/>
      <c r="AO9" s="312">
        <v>
6809705</v>
      </c>
      <c r="AP9" s="312">
        <v>
55055</v>
      </c>
      <c r="AQ9" s="313">
        <v>
56739</v>
      </c>
      <c r="AR9" s="314">
        <v>
-3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505</v>
      </c>
      <c r="AL10" s="1213"/>
      <c r="AM10" s="1213"/>
      <c r="AN10" s="1214"/>
      <c r="AO10" s="315">
        <v>
298944</v>
      </c>
      <c r="AP10" s="315">
        <v>
2417</v>
      </c>
      <c r="AQ10" s="316">
        <v>
3644</v>
      </c>
      <c r="AR10" s="317">
        <v>
-33.700000000000003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506</v>
      </c>
      <c r="AL11" s="1213"/>
      <c r="AM11" s="1213"/>
      <c r="AN11" s="1214"/>
      <c r="AO11" s="315">
        <v>
47001</v>
      </c>
      <c r="AP11" s="315">
        <v>
380</v>
      </c>
      <c r="AQ11" s="316">
        <v>
3408</v>
      </c>
      <c r="AR11" s="317">
        <v>
-88.8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507</v>
      </c>
      <c r="AL12" s="1213"/>
      <c r="AM12" s="1213"/>
      <c r="AN12" s="1214"/>
      <c r="AO12" s="315" t="s">
        <v>
508</v>
      </c>
      <c r="AP12" s="315" t="s">
        <v>
508</v>
      </c>
      <c r="AQ12" s="316">
        <v>
508</v>
      </c>
      <c r="AR12" s="317" t="s">
        <v>
508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509</v>
      </c>
      <c r="AL13" s="1213"/>
      <c r="AM13" s="1213"/>
      <c r="AN13" s="1214"/>
      <c r="AO13" s="315" t="s">
        <v>
508</v>
      </c>
      <c r="AP13" s="315" t="s">
        <v>
508</v>
      </c>
      <c r="AQ13" s="316">
        <v>
12</v>
      </c>
      <c r="AR13" s="317" t="s">
        <v>
508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510</v>
      </c>
      <c r="AL14" s="1213"/>
      <c r="AM14" s="1213"/>
      <c r="AN14" s="1214"/>
      <c r="AO14" s="315">
        <v>
373636</v>
      </c>
      <c r="AP14" s="315">
        <v>
3021</v>
      </c>
      <c r="AQ14" s="316">
        <v>
2329</v>
      </c>
      <c r="AR14" s="317">
        <v>
29.7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511</v>
      </c>
      <c r="AL15" s="1213"/>
      <c r="AM15" s="1213"/>
      <c r="AN15" s="1214"/>
      <c r="AO15" s="315">
        <v>
46181</v>
      </c>
      <c r="AP15" s="315">
        <v>
373</v>
      </c>
      <c r="AQ15" s="316">
        <v>
1096</v>
      </c>
      <c r="AR15" s="317">
        <v>
-66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512</v>
      </c>
      <c r="AL16" s="1216"/>
      <c r="AM16" s="1216"/>
      <c r="AN16" s="1217"/>
      <c r="AO16" s="315">
        <v>
-424640</v>
      </c>
      <c r="AP16" s="315">
        <v>
-3433</v>
      </c>
      <c r="AQ16" s="316">
        <v>
-4593</v>
      </c>
      <c r="AR16" s="317">
        <v>
-25.3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186</v>
      </c>
      <c r="AL17" s="1216"/>
      <c r="AM17" s="1216"/>
      <c r="AN17" s="1217"/>
      <c r="AO17" s="315">
        <v>
7150827</v>
      </c>
      <c r="AP17" s="315">
        <v>
57813</v>
      </c>
      <c r="AQ17" s="316">
        <v>
63141</v>
      </c>
      <c r="AR17" s="317">
        <v>
-8.4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514</v>
      </c>
      <c r="AP20" s="323" t="s">
        <v>
515</v>
      </c>
      <c r="AQ20" s="324" t="s">
        <v>
516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517</v>
      </c>
      <c r="AL21" s="1208"/>
      <c r="AM21" s="1208"/>
      <c r="AN21" s="1209"/>
      <c r="AO21" s="327">
        <v>
4.9800000000000004</v>
      </c>
      <c r="AP21" s="328">
        <v>
6</v>
      </c>
      <c r="AQ21" s="329">
        <v>
-1.02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518</v>
      </c>
      <c r="AL22" s="1208"/>
      <c r="AM22" s="1208"/>
      <c r="AN22" s="1209"/>
      <c r="AO22" s="332">
        <v>
100.1</v>
      </c>
      <c r="AP22" s="333">
        <v>
99.5</v>
      </c>
      <c r="AQ22" s="334">
        <v>
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499</v>
      </c>
      <c r="AP30" s="303"/>
      <c r="AQ30" s="304" t="s">
        <v>
500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501</v>
      </c>
      <c r="AQ31" s="310" t="s">
        <v>
502</v>
      </c>
      <c r="AR31" s="311" t="s">
        <v>
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522</v>
      </c>
      <c r="AL32" s="1224"/>
      <c r="AM32" s="1224"/>
      <c r="AN32" s="1225"/>
      <c r="AO32" s="342">
        <v>
2099002</v>
      </c>
      <c r="AP32" s="342">
        <v>
16970</v>
      </c>
      <c r="AQ32" s="343">
        <v>
32265</v>
      </c>
      <c r="AR32" s="344">
        <v>
-47.4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523</v>
      </c>
      <c r="AL33" s="1224"/>
      <c r="AM33" s="1224"/>
      <c r="AN33" s="1225"/>
      <c r="AO33" s="342" t="s">
        <v>
508</v>
      </c>
      <c r="AP33" s="342" t="s">
        <v>
508</v>
      </c>
      <c r="AQ33" s="343">
        <v>
1</v>
      </c>
      <c r="AR33" s="344" t="s">
        <v>
508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524</v>
      </c>
      <c r="AL34" s="1224"/>
      <c r="AM34" s="1224"/>
      <c r="AN34" s="1225"/>
      <c r="AO34" s="342" t="s">
        <v>
508</v>
      </c>
      <c r="AP34" s="342" t="s">
        <v>
508</v>
      </c>
      <c r="AQ34" s="343">
        <v>
32</v>
      </c>
      <c r="AR34" s="344" t="s">
        <v>
508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525</v>
      </c>
      <c r="AL35" s="1224"/>
      <c r="AM35" s="1224"/>
      <c r="AN35" s="1225"/>
      <c r="AO35" s="342">
        <v>
886218</v>
      </c>
      <c r="AP35" s="342">
        <v>
7165</v>
      </c>
      <c r="AQ35" s="343">
        <v>
6764</v>
      </c>
      <c r="AR35" s="344">
        <v>
5.9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526</v>
      </c>
      <c r="AL36" s="1224"/>
      <c r="AM36" s="1224"/>
      <c r="AN36" s="1225"/>
      <c r="AO36" s="342">
        <v>
37223</v>
      </c>
      <c r="AP36" s="342">
        <v>
301</v>
      </c>
      <c r="AQ36" s="343">
        <v>
1228</v>
      </c>
      <c r="AR36" s="344">
        <v>
-75.5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527</v>
      </c>
      <c r="AL37" s="1224"/>
      <c r="AM37" s="1224"/>
      <c r="AN37" s="1225"/>
      <c r="AO37" s="342">
        <v>
117009</v>
      </c>
      <c r="AP37" s="342">
        <v>
946</v>
      </c>
      <c r="AQ37" s="343">
        <v>
1060</v>
      </c>
      <c r="AR37" s="344">
        <v>
-10.8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528</v>
      </c>
      <c r="AL38" s="1227"/>
      <c r="AM38" s="1227"/>
      <c r="AN38" s="1228"/>
      <c r="AO38" s="345" t="s">
        <v>
508</v>
      </c>
      <c r="AP38" s="345" t="s">
        <v>
508</v>
      </c>
      <c r="AQ38" s="346">
        <v>
1</v>
      </c>
      <c r="AR38" s="334" t="s">
        <v>
508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529</v>
      </c>
      <c r="AL39" s="1227"/>
      <c r="AM39" s="1227"/>
      <c r="AN39" s="1228"/>
      <c r="AO39" s="342">
        <v>
-1587127</v>
      </c>
      <c r="AP39" s="342">
        <v>
-12832</v>
      </c>
      <c r="AQ39" s="343">
        <v>
-6969</v>
      </c>
      <c r="AR39" s="344">
        <v>
84.1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530</v>
      </c>
      <c r="AL40" s="1224"/>
      <c r="AM40" s="1224"/>
      <c r="AN40" s="1225"/>
      <c r="AO40" s="342">
        <v>
-2162844</v>
      </c>
      <c r="AP40" s="342">
        <v>
-17486</v>
      </c>
      <c r="AQ40" s="343">
        <v>
-26451</v>
      </c>
      <c r="AR40" s="344">
        <v>
-33.9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300</v>
      </c>
      <c r="AL41" s="1230"/>
      <c r="AM41" s="1230"/>
      <c r="AN41" s="1231"/>
      <c r="AO41" s="342">
        <v>
-610519</v>
      </c>
      <c r="AP41" s="342">
        <v>
-4936</v>
      </c>
      <c r="AQ41" s="343">
        <v>
7931</v>
      </c>
      <c r="AR41" s="344">
        <v>
-162.19999999999999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499</v>
      </c>
      <c r="AN49" s="1220" t="s">
        <v>
534</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535</v>
      </c>
      <c r="AO50" s="359" t="s">
        <v>
536</v>
      </c>
      <c r="AP50" s="360" t="s">
        <v>
537</v>
      </c>
      <c r="AQ50" s="361" t="s">
        <v>
538</v>
      </c>
      <c r="AR50" s="362" t="s">
        <v>
539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540</v>
      </c>
      <c r="AL51" s="355"/>
      <c r="AM51" s="363">
        <v>
2912000</v>
      </c>
      <c r="AN51" s="364">
        <v>
24393</v>
      </c>
      <c r="AO51" s="365">
        <v>
-43.3</v>
      </c>
      <c r="AP51" s="366">
        <v>
53605</v>
      </c>
      <c r="AQ51" s="367">
        <v>
5.4</v>
      </c>
      <c r="AR51" s="368">
        <v>
-48.7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541</v>
      </c>
      <c r="AM52" s="371">
        <v>
1934029</v>
      </c>
      <c r="AN52" s="372">
        <v>
16201</v>
      </c>
      <c r="AO52" s="373">
        <v>
-35</v>
      </c>
      <c r="AP52" s="374">
        <v>
28343</v>
      </c>
      <c r="AQ52" s="375">
        <v>
11.7</v>
      </c>
      <c r="AR52" s="376">
        <v>
-46.7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542</v>
      </c>
      <c r="AL53" s="355"/>
      <c r="AM53" s="363">
        <v>
3537574</v>
      </c>
      <c r="AN53" s="364">
        <v>
29495</v>
      </c>
      <c r="AO53" s="365">
        <v>
20.9</v>
      </c>
      <c r="AP53" s="366">
        <v>
58051</v>
      </c>
      <c r="AQ53" s="367">
        <v>
8.3000000000000007</v>
      </c>
      <c r="AR53" s="368">
        <v>
12.6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541</v>
      </c>
      <c r="AM54" s="371">
        <v>
2010269</v>
      </c>
      <c r="AN54" s="372">
        <v>
16761</v>
      </c>
      <c r="AO54" s="373">
        <v>
3.5</v>
      </c>
      <c r="AP54" s="374">
        <v>
32143</v>
      </c>
      <c r="AQ54" s="375">
        <v>
13.4</v>
      </c>
      <c r="AR54" s="376">
        <v>
-9.9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543</v>
      </c>
      <c r="AL55" s="355"/>
      <c r="AM55" s="363">
        <v>
5017057</v>
      </c>
      <c r="AN55" s="364">
        <v>
41581</v>
      </c>
      <c r="AO55" s="365">
        <v>
41</v>
      </c>
      <c r="AP55" s="366">
        <v>
40879</v>
      </c>
      <c r="AQ55" s="367">
        <v>
-29.6</v>
      </c>
      <c r="AR55" s="368">
        <v>
70.599999999999994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541</v>
      </c>
      <c r="AM56" s="371">
        <v>
1620681</v>
      </c>
      <c r="AN56" s="372">
        <v>
13432</v>
      </c>
      <c r="AO56" s="373">
        <v>
-19.899999999999999</v>
      </c>
      <c r="AP56" s="374">
        <v>
24087</v>
      </c>
      <c r="AQ56" s="375">
        <v>
-25.1</v>
      </c>
      <c r="AR56" s="376">
        <v>
5.2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544</v>
      </c>
      <c r="AL57" s="355"/>
      <c r="AM57" s="363">
        <v>
8652666</v>
      </c>
      <c r="AN57" s="364">
        <v>
71114</v>
      </c>
      <c r="AO57" s="365">
        <v>
71</v>
      </c>
      <c r="AP57" s="366">
        <v>
42651</v>
      </c>
      <c r="AQ57" s="367">
        <v>
4.3</v>
      </c>
      <c r="AR57" s="368">
        <v>
66.7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541</v>
      </c>
      <c r="AM58" s="371">
        <v>
2693458</v>
      </c>
      <c r="AN58" s="372">
        <v>
22137</v>
      </c>
      <c r="AO58" s="373">
        <v>
64.8</v>
      </c>
      <c r="AP58" s="374">
        <v>
22675</v>
      </c>
      <c r="AQ58" s="375">
        <v>
-5.9</v>
      </c>
      <c r="AR58" s="376">
        <v>
70.7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545</v>
      </c>
      <c r="AL59" s="355"/>
      <c r="AM59" s="363">
        <v>
3995584</v>
      </c>
      <c r="AN59" s="364">
        <v>
32303</v>
      </c>
      <c r="AO59" s="365">
        <v>
-54.6</v>
      </c>
      <c r="AP59" s="366">
        <v>
43226</v>
      </c>
      <c r="AQ59" s="367">
        <v>
1.3</v>
      </c>
      <c r="AR59" s="368">
        <v>
-55.9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541</v>
      </c>
      <c r="AM60" s="371">
        <v>
2647493</v>
      </c>
      <c r="AN60" s="372">
        <v>
21404</v>
      </c>
      <c r="AO60" s="373">
        <v>
-3.3</v>
      </c>
      <c r="AP60" s="374">
        <v>
22622</v>
      </c>
      <c r="AQ60" s="375">
        <v>
-0.2</v>
      </c>
      <c r="AR60" s="376">
        <v>
-3.1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546</v>
      </c>
      <c r="AL61" s="377"/>
      <c r="AM61" s="378">
        <v>
4822976</v>
      </c>
      <c r="AN61" s="379">
        <v>
39777</v>
      </c>
      <c r="AO61" s="380">
        <v>
7</v>
      </c>
      <c r="AP61" s="381">
        <v>
47682</v>
      </c>
      <c r="AQ61" s="382">
        <v>
-2.1</v>
      </c>
      <c r="AR61" s="368">
        <v>
9.1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541</v>
      </c>
      <c r="AM62" s="371">
        <v>
2181186</v>
      </c>
      <c r="AN62" s="372">
        <v>
17987</v>
      </c>
      <c r="AO62" s="373">
        <v>
2</v>
      </c>
      <c r="AP62" s="374">
        <v>
25974</v>
      </c>
      <c r="AQ62" s="375">
        <v>
-1.2</v>
      </c>
      <c r="AR62" s="376">
        <v>
3.2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0TuNUMaeHOCipbTDrRyzQsAGTgMAYjyHBpIeUfJRwYE/VYRwquvq14vwaIfeEwYppQlhE7iWmuwufMzJB2ZdCw==" saltValue="cmL9cyBUzqspAizDS5+Q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DbSUnfXuTmsLbD+qdHidS0Rf1kOeA203QvlIVdqagYKpfA6gIyu8G2YonA6htDXI8X1i3zCFHGNGuqzUy90NA==" saltValue="6gRHty7oScAmR5IEoMjTF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QWbY7FdBEiUBmAhIDGYdx9AcNI9EhZ9OXP3VfnMW0dfI68E82jb8yJsw8xNaqqUsidxHzo3E2AJtH15KCFFMQ==" saltValue="PQkUX6nGl+WLp41zLpTlq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2">
      <c r="B47" s="10"/>
      <c r="C47" s="1232" t="s">
        <v>
3</v>
      </c>
      <c r="D47" s="1232"/>
      <c r="E47" s="1233"/>
      <c r="F47" s="11">
        <v>
10.93</v>
      </c>
      <c r="G47" s="12">
        <v>
11.67</v>
      </c>
      <c r="H47" s="12">
        <v>
6.68</v>
      </c>
      <c r="I47" s="12">
        <v>
22.47</v>
      </c>
      <c r="J47" s="13">
        <v>
20.97</v>
      </c>
    </row>
    <row r="48" spans="2:10" ht="57.75" customHeight="1" x14ac:dyDescent="0.2">
      <c r="B48" s="14"/>
      <c r="C48" s="1234" t="s">
        <v>
4</v>
      </c>
      <c r="D48" s="1234"/>
      <c r="E48" s="1235"/>
      <c r="F48" s="15">
        <v>
5.17</v>
      </c>
      <c r="G48" s="16">
        <v>
7.66</v>
      </c>
      <c r="H48" s="16">
        <v>
3.62</v>
      </c>
      <c r="I48" s="16">
        <v>
5.71</v>
      </c>
      <c r="J48" s="17">
        <v>
5.22</v>
      </c>
    </row>
    <row r="49" spans="2:10" ht="57.75" customHeight="1" thickBot="1" x14ac:dyDescent="0.25">
      <c r="B49" s="18"/>
      <c r="C49" s="1236" t="s">
        <v>
5</v>
      </c>
      <c r="D49" s="1236"/>
      <c r="E49" s="1237"/>
      <c r="F49" s="19">
        <v>
2.63</v>
      </c>
      <c r="G49" s="20">
        <v>
3.53</v>
      </c>
      <c r="H49" s="20" t="s">
        <v>
555</v>
      </c>
      <c r="I49" s="20">
        <v>
17.86</v>
      </c>
      <c r="J49" s="21" t="s">
        <v>
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7CHaaLZx2hJfMaZhFePDLrvbyRJgyXlDij6p/4MBsa0gXfe0bEn17GcEYL61M19T+aa+NOJSjztUWM2TX0mrw==" saltValue="Zalqe9qYDQK42lnMXVbp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2020-09-18T07:54:18Z</cp:lastPrinted>
  <dcterms:created xsi:type="dcterms:W3CDTF">2020-02-10T03:24:02Z</dcterms:created>
  <dcterms:modified xsi:type="dcterms:W3CDTF">2020-09-28T06:15:56Z</dcterms:modified>
  <cp:category/>
</cp:coreProperties>
</file>