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16452" windowHeight="68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<sst xmlns="http://schemas.openxmlformats.org/spreadsheetml/2006/main" count="1092" uniqueCount="601">
  <si>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</si>
  <si>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</si>
  <si>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</si>
  <si>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</si>
  <si>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</si>
  <si>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</si>
  <si>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</si>
  <si>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</si>
  <si>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</si>
  <si>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</si>
  <si>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</si>
  <si>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</si>
  <si>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</si>
  <si>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</si>
  <si>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</si>
  <si>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</si>
  <si>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</si>
  <si>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</si>
  <si>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</si>
  <si>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</si>
  <si>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</si>
  <si>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</si>
  <si>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</si>
  <si>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</si>
  <si>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</si>
  <si>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</si>
  <si>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</si>
  <si>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</si>
  <si>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</si>
  <si>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</si>
  <si>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</si>
  <si>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</si>
  <si>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</si>
  <si>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</si>
  <si>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</si>
  <si>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</si>
  <si>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</si>
  <si>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</si>
  <si>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</si>
  <si>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</si>
  <si>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</si>
  <si>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</si>
  <si>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</si>
  <si>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</si>
  <si>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</si>
  <si>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</si>
  <si>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</si>
  <si>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</si>
  <si>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</si>
  <si>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</si>
  <si>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</si>
  <si>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</si>
  <si>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</si>
  <si>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</si>
  <si>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</si>
  <si>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</si>
  <si>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</si>
  <si>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</si>
  <si>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</si>
  <si>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</si>
  <si>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</si>
  <si>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</si>
  <si>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</si>
  <si>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</si>
  <si>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</si>
  <si>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</si>
  <si>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</si>
  <si>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</si>
  <si>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</si>
  <si>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</si>
  <si>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</si>
  <si>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</si>
  <si>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</si>
  <si>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</si>
  <si>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</si>
  <si>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</si>
  <si>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</si>
  <si>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</si>
  <si>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</si>
  <si>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</si>
  <si>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</si>
  <si>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</si>
  <si>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</si>
  <si>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</si>
  <si>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</si>
  <si>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</si>
  <si>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</si>
  <si>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</si>
  <si>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</si>
  <si>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</si>
  <si>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</si>
  <si>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</si>
  <si>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</si>
  <si>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</si>
  <si>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</si>
  <si>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</si>
  <si>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</si>
  <si>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</si>
  <si>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三鷹市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</si>
  <si>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</si>
  <si>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</si>
  <si>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</si>
  <si>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</si>
  <si>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</si>
  <si>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</si>
  <si>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</si>
  <si>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</si>
  <si>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</si>
  <si>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</si>
  <si>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</si>
  <si>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</si>
  <si>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</si>
  <si>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</si>
  <si>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</si>
  <si>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</si>
  <si>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</si>
  <si>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</si>
  <si>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</si>
  <si>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</si>
  <si>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</si>
  <si>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</si>
  <si>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</si>
  <si>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</si>
  <si>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</si>
  <si>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</si>
  <si>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</si>
  <si>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</si>
  <si>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</si>
  <si>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</si>
  <si>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</si>
  <si>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</si>
  <si>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</si>
  <si>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</si>
  <si>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</si>
  <si>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</si>
  <si>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</si>
  <si>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</si>
  <si>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</si>
  <si>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</si>
  <si>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</si>
  <si>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</si>
  <si>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</si>
  <si>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</si>
  <si>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</si>
  <si>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</si>
  <si>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</si>
  <si>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</si>
  <si>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</si>
  <si>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</si>
  <si>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</si>
  <si>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</si>
  <si>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</si>
  <si>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</si>
  <si>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</si>
  <si>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</si>
  <si>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</si>
  <si>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</si>
  <si>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</si>
  <si>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</si>
  <si>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</si>
  <si>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</si>
  <si>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</si>
  <si>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</si>
  <si>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</si>
  <si>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</si>
  <si>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</si>
  <si>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</si>
  <si>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</si>
  <si>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</si>
  <si>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</si>
  <si>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</si>
  <si>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</si>
  <si>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</si>
  <si>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</si>
  <si>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</si>
  <si>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</si>
  <si>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</si>
  <si>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</si>
  <si>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</si>
  <si>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</si>
  <si>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</si>
  <si>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</si>
  <si>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</si>
  <si>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</si>
  <si>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</si>
  <si>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</si>
  <si>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</si>
  <si>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</si>
  <si>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</si>
  <si>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</si>
  <si>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</si>
  <si>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</si>
  <si>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</si>
  <si>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</si>
  <si>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</si>
  <si>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</si>
  <si>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</si>
  <si>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</si>
  <si>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</si>
  <si>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</si>
  <si>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</si>
  <si>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</si>
  <si>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</si>
  <si>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</si>
  <si>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</si>
  <si>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</si>
  <si>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</si>
  <si>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</si>
  <si>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</si>
  <si>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</si>
  <si>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</si>
  <si>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東京都三鷹市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</si>
  <si>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</si>
  <si>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</si>
  <si>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</si>
  <si>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</si>
  <si>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</si>
  <si>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</si>
  <si>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</si>
  <si>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</si>
  <si>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</si>
  <si>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</si>
  <si>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</si>
  <si>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</si>
  <si>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</si>
  <si>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</si>
  <si>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</si>
  <si>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</si>
  <si>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</si>
  <si>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</si>
  <si>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</si>
  <si>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</si>
  <si>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</si>
  <si>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</si>
  <si>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</si>
  <si>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</si>
  <si>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</si>
  <si>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</si>
  <si>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</si>
  <si>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</si>
  <si>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</si>
  <si>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</si>
  <si>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</si>
  <si>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</si>
  <si>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</si>
  <si>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</si>
  <si>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</si>
  <si>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</si>
  <si>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</si>
  <si>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</si>
  <si>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</si>
  <si>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</si>
  <si>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</si>
  <si>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</si>
  <si>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</si>
  <si>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</si>
  <si>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</si>
  <si>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</si>
  <si>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</si>
  <si>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</si>
  <si>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</si>
  <si>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</si>
  <si>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</si>
  <si>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</si>
  <si>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</si>
  <si>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</si>
  <si>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</si>
  <si>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</si>
  <si>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</si>
  <si>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</si>
  <si>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</si>
  <si>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</si>
  <si>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</si>
  <si>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</si>
  <si>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</si>
  <si>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</si>
  <si>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</si>
  <si>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</si>
  <si>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</si>
  <si>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</si>
  <si>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</si>
  <si>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</si>
  <si>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</si>
  <si>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</si>
  <si>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</si>
  <si>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</si>
  <si>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</si>
  <si>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</si>
  <si>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</si>
  <si>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</si>
  <si>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</si>
  <si>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</si>
  <si>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</si>
  <si>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</si>
  <si>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</si>
  <si>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</si>
  <si>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</si>
  <si>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</si>
  <si>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</si>
  <si>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</si>
  <si>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</si>
  <si>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</si>
  <si>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</si>
  <si>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</si>
  <si>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</si>
  <si>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</si>
  <si>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</si>
  <si>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</si>
  <si>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</si>
  <si>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</si>
  <si>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</si>
  <si>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</si>
  <si>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</si>
  <si>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</si>
  <si>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</si>
  <si>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</si>
  <si>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</si>
  <si>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</si>
  <si>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</si>
  <si>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</si>
  <si>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</si>
  <si>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</si>
  <si>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</si>
  <si>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</si>
  <si>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</si>
  <si>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</si>
  <si>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</si>
  <si>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</si>
  <si>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</si>
  <si>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</si>
  <si>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</si>
  <si>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</si>
  <si>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</si>
  <si>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</si>
  <si>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</si>
  <si>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</si>
  <si>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</si>
  <si>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</si>
  <si>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</si>
  <si>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</si>
  <si>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</si>
  <si>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</si>
  <si>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</si>
  <si>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</si>
  <si>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</si>
  <si>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</si>
  <si>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</si>
  <si>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</si>
  <si>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</si>
  <si>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</si>
  <si>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</si>
  <si>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</si>
  <si>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</si>
  <si>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</si>
  <si>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</si>
  <si>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</si>
  <si>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</si>
  <si>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</si>
  <si>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</si>
  <si>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</si>
  <si>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</si>
  <si>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</si>
  <si>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</si>
  <si>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</si>
  <si>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東京都三鷹市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</si>
  <si>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</si>
  <si>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</si>
  <si>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</si>
  <si>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</si>
  <si>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</si>
  <si>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</si>
  <si>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</si>
  <si>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</si>
  <si>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</si>
  <si>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</si>
  <si>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</si>
  <si>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</si>
  <si>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</si>
  <si>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</si>
  <si>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</si>
  <si>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</si>
  <si>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</si>
  <si>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</si>
  <si>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</si>
  <si>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</si>
  <si>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</si>
  <si>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</si>
  <si>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</si>
  <si>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</si>
  <si>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</si>
  <si>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</si>
  <si>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</si>
  <si>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</si>
  <si>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</si>
  <si>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</si>
  <si>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</si>
  <si>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</si>
  <si>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</si>
  <si>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</si>
  <si>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</si>
  <si>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介護サービス事業特別会計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</si>
  <si>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</si>
  <si>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</si>
  <si>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</si>
  <si>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</si>
  <si>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</si>
  <si>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</si>
  <si>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</si>
  <si>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</si>
  <si>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</si>
  <si>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</si>
  <si>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</si>
  <si>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</si>
  <si>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</si>
  <si>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</si>
  <si>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</si>
  <si>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</si>
  <si>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</si>
  <si>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</si>
  <si>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</si>
  <si>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</si>
  <si>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</si>
  <si>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</si>
  <si>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</si>
  <si>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</si>
  <si>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</si>
  <si>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</si>
  <si>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</si>
  <si>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</si>
  <si>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</si>
  <si>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</si>
  <si>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</si>
  <si>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</si>
  <si>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</si>
  <si>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</si>
  <si>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</si>
  <si>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</si>
  <si>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</si>
  <si>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</si>
  <si>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</si>
  <si>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</si>
  <si>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</si>
  <si>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</si>
  <si>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</si>
  <si>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</si>
  <si>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</si>
  <si>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</si>
  <si>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</si>
  <si>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</si>
  <si>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</si>
  <si>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</si>
  <si>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</si>
  <si>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</si>
  <si>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</si>
  <si>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</si>
  <si>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</si>
  <si>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</si>
  <si>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</si>
  <si>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</si>
  <si>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</si>
  <si>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</si>
  <si>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</si>
  <si>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</si>
  <si>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</si>
  <si>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</si>
  <si>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</si>
  <si>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</si>
  <si>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</si>
  <si>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</si>
  <si>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</si>
  <si>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</si>
  <si>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</si>
  <si>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</si>
  <si>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</si>
  <si>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</si>
  <si>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</si>
  <si>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</si>
  <si>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</si>
  <si>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</si>
  <si>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</si>
  <si>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</si>
  <si>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</si>
  <si>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</si>
  <si>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</si>
  <si>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</si>
  <si>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</si>
  <si>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</si>
  <si>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</si>
  <si>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</si>
  <si>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</si>
  <si>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</si>
  <si>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</si>
  <si>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</si>
  <si>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</si>
  <si>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</si>
  <si>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</si>
  <si>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</si>
  <si>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</si>
  <si>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</si>
  <si>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</si>
  <si>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</si>
  <si>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</si>
  <si>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</si>
  <si>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</si>
  <si>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</si>
  <si>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</si>
  <si>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</si>
  <si>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</si>
  <si>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</si>
  <si>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</si>
  <si>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</si>
  <si>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</si>
  <si>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</si>
  <si>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</si>
  <si>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</si>
  <si>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</si>
  <si>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</si>
  <si>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</si>
  <si>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</si>
  <si>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</si>
  <si>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</si>
  <si>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</si>
  <si>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</si>
  <si>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</si>
  <si>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</si>
  <si>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</si>
  <si>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</si>
  <si>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</si>
  <si>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</si>
  <si>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</si>
  <si>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</si>
  <si>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</si>
  <si>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</si>
  <si>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</si>
  <si>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</si>
  <si>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</si>
  <si>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</si>
  <si>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</si>
  <si>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</si>
  <si>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</si>
  <si>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</si>
  <si>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</si>
  <si>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</si>
  <si>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</si>
  <si>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</si>
  <si>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</si>
  <si>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</si>
  <si>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</si>
  <si>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</si>
  <si>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</si>
  <si>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</si>
  <si>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</si>
  <si>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</si>
  <si>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</si>
  <si>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</si>
  <si>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</si>
  <si>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0.35</t>
  </si>
  <si>
    <t>一般会計</t>
  </si>
  <si>
    <t>介護保険事業特別会計</t>
  </si>
  <si>
    <t>国民健康保険事業特別会計</t>
  </si>
  <si>
    <t>後期高齢者医療特別会計</t>
  </si>
  <si>
    <t>下水道事業特別会計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</si>
  <si>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</si>
  <si>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</si>
  <si>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</si>
  <si>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</si>
  <si>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</si>
  <si>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</si>
  <si>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</si>
  <si>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</si>
  <si>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ふじみ衛生組合</t>
    <rPh sb="3" eb="5">
      <t>エイセイ</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</si>
  <si>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</si>
  <si>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</si>
  <si>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</si>
  <si>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</si>
  <si>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</si>
  <si>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一般財団法人　三鷹市勤労者福祉サービスセンター</t>
    <rPh sb="0" eb="2">
      <t>イッパン</t>
    </rPh>
    <rPh sb="2" eb="4">
      <t>ザイダン</t>
    </rPh>
    <rPh sb="4" eb="6">
      <t>ホウジン</t>
    </rPh>
    <rPh sb="7" eb="10">
      <t>ミタカシ</t>
    </rPh>
    <rPh sb="10" eb="13">
      <t>キンロウシャ</t>
    </rPh>
    <rPh sb="13" eb="15">
      <t>フクシ</t>
    </rPh>
    <phoneticPr fontId="2"/>
  </si>
  <si>
    <t>公益財団法人　三鷹市スポーツと文化財団</t>
    <rPh sb="0" eb="2">
      <t>コウエキ</t>
    </rPh>
    <rPh sb="2" eb="4">
      <t>ザイダン</t>
    </rPh>
    <rPh sb="4" eb="6">
      <t>ホウジン</t>
    </rPh>
    <rPh sb="7" eb="10">
      <t>ミタカシ</t>
    </rPh>
    <rPh sb="15" eb="17">
      <t>ブンカ</t>
    </rPh>
    <rPh sb="17" eb="19">
      <t>ザイダン</t>
    </rPh>
    <phoneticPr fontId="2"/>
  </si>
  <si>
    <t>公益財団法人　三鷹国際交流協会</t>
    <rPh sb="0" eb="2">
      <t>コウエキ</t>
    </rPh>
    <rPh sb="2" eb="4">
      <t>ザイダン</t>
    </rPh>
    <rPh sb="4" eb="6">
      <t>ホウジン</t>
    </rPh>
    <rPh sb="7" eb="9">
      <t>ミタカ</t>
    </rPh>
    <rPh sb="9" eb="11">
      <t>コクサイ</t>
    </rPh>
    <rPh sb="11" eb="13">
      <t>コウリュウ</t>
    </rPh>
    <rPh sb="13" eb="15">
      <t>キョウカイ</t>
    </rPh>
    <phoneticPr fontId="2"/>
  </si>
  <si>
    <t>株式会社　まちづくり三鷹</t>
    <rPh sb="0" eb="2">
      <t>カブシキ</t>
    </rPh>
    <rPh sb="2" eb="4">
      <t>カイシャ</t>
    </rPh>
    <rPh sb="10" eb="12">
      <t>ミタカ</t>
    </rPh>
    <phoneticPr fontId="2"/>
  </si>
  <si>
    <t>三鷹市土地開発公社</t>
    <rPh sb="0" eb="3">
      <t>ミタカシ</t>
    </rPh>
    <rPh sb="3" eb="5">
      <t>トチ</t>
    </rPh>
    <rPh sb="5" eb="7">
      <t>カイハツ</t>
    </rPh>
    <rPh sb="7" eb="9">
      <t>コウシャ</t>
    </rPh>
    <phoneticPr fontId="2"/>
  </si>
  <si>
    <t>まちづくり施設整備基金</t>
  </si>
  <si>
    <t>健康福祉基金</t>
  </si>
  <si>
    <t>庁舎等建設基金</t>
  </si>
  <si>
    <t>平和基金</t>
  </si>
  <si>
    <t>環境基金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</si>
  <si>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</si>
  <si>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</si>
  <si>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</si>
  <si>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</si>
  <si>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減少傾向が続いており、平成30年度は地方債の現在高が減となったことや債務負担行為に基づく支出予定額が減となったことになったことから、前年度を下回った。一方で、有形固定資産減価償却率は前年度を上回っており、今後も「公共施設等総合管理計画【本編・公共施設カルテ編】」に基づき、施設の総合的かつ計画的な管理を推進し、行政サービスの維持・向上及び財政負担の軽減等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</si>
  <si>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</si>
  <si>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</si>
  <si>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</si>
  <si>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</si>
  <si>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</si>
  <si>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</si>
  <si>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第四次三鷹市基本計画（第一次改定）」で目標としている「概ね８％を超えないこと」を満たす範囲内で推移している。平成30年度は、債務負担行為に基づく支出である三鷹市土地開発公社からの買戻し経費等が減となったことから、前年度を下回った。
　将来負担比率については、減少傾向が続いている。平成30年度は地方債の現在高が減となったことに加え、三鷹市土地開発公社借入金の繰上償還を行ったほか、先行取得した公共用地の買戻しが進んだことにより債務負担行為に基づく支出予定額が減になったことから、前年度を下回った。今後も市債発行額の抑制や低金利債への借換え、高金利債の繰上償還などを実施し、後年度負担の抑制に努める。</t>
    <rPh sb="190" eb="192">
      <t>カリイレ</t>
    </rPh>
    <rPh sb="192" eb="193">
      <t>キン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</si>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</sst>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47673</c:v>
                </c:pt>
                <c:pt idx="3">
                  <c:v>54233</c:v>
                </c:pt>
                <c:pt idx="4">
                  <c:v>44366</c:v>
                </c:pt>
              </c:numCache>
            </c:numRef>
          </c:val>
          <c:smooth val="0"/>
          <c:extLst>
            <c:ext xmlns:c16="http://schemas.microsoft.com/office/drawing/2014/chart" uri="{C3380CC4-5D6E-409C-BE32-E72D297353CC}">
              <c16:uniqueId val="{00000000-8596-4F0F-A4BA-28C19FD9ED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43495</c:v>
                </c:pt>
                <c:pt idx="1">
                  <c:v>61913</c:v>
                </c:pt>
                <c:pt idx="2">
                  <c:v>45043</c:v>
                </c:pt>
                <c:pt idx="3">
                  <c:v>32913</c:v>
                </c:pt>
                <c:pt idx="4">
                  <c:v>34229</c:v>
                </c:pt>
              </c:numCache>
            </c:numRef>
          </c:val>
          <c:smooth val="0"/>
          <c:extLst>
            <c:ext xmlns:c16="http://schemas.microsoft.com/office/drawing/2014/chart" uri="{C3380CC4-5D6E-409C-BE32-E72D297353CC}">
              <c16:uniqueId val="{00000001-8596-4F0F-A4BA-28C19FD9ED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3.83</c:v>
                </c:pt>
                <c:pt idx="1">
                  <c:v>3.63</c:v>
                </c:pt>
                <c:pt idx="2">
                  <c:v>2.81</c:v>
                </c:pt>
                <c:pt idx="3">
                  <c:v>4.21</c:v>
                </c:pt>
                <c:pt idx="4">
                  <c:v>4.7300000000000004</c:v>
                </c:pt>
              </c:numCache>
            </c:numRef>
          </c:val>
          <c:extLst>
            <c:ext xmlns:c16="http://schemas.microsoft.com/office/drawing/2014/chart" uri="{C3380CC4-5D6E-409C-BE32-E72D297353CC}">
              <c16:uniqueId val="{00000000-573F-42E8-A73B-D7EAB9C777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10.54</c:v>
                </c:pt>
                <c:pt idx="1">
                  <c:v>9.82</c:v>
                </c:pt>
                <c:pt idx="2">
                  <c:v>10.220000000000001</c:v>
                </c:pt>
                <c:pt idx="3">
                  <c:v>10.27</c:v>
                </c:pt>
                <c:pt idx="4">
                  <c:v>11.57</c:v>
                </c:pt>
              </c:numCache>
            </c:numRef>
          </c:val>
          <c:extLst>
            <c:ext xmlns:c16="http://schemas.microsoft.com/office/drawing/2014/chart" uri="{C3380CC4-5D6E-409C-BE32-E72D297353CC}">
              <c16:uniqueId val="{00000001-573F-42E8-A73B-D7EAB9C777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7.0000000000000007E-2</c:v>
                </c:pt>
                <c:pt idx="1">
                  <c:v>0.45</c:v>
                </c:pt>
                <c:pt idx="2">
                  <c:v>-0.35</c:v>
                </c:pt>
                <c:pt idx="3">
                  <c:v>1.72</c:v>
                </c:pt>
                <c:pt idx="4">
                  <c:v>1.45</c:v>
                </c:pt>
              </c:numCache>
            </c:numRef>
          </c:val>
          <c:smooth val="0"/>
          <c:extLst>
            <c:ext xmlns:c16="http://schemas.microsoft.com/office/drawing/2014/chart" uri="{C3380CC4-5D6E-409C-BE32-E72D297353CC}">
              <c16:uniqueId val="{00000002-573F-42E8-A73B-D7EAB9C777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F5-4107-9B26-BBFE9064D2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F5-4107-9B26-BBFE9064D2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F5-4107-9B26-BBFE9064D2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9F5-4107-9B26-BBFE9064D294}"/>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9F5-4107-9B26-BBFE9064D29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89F5-4107-9B26-BBFE9064D29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89F5-4107-9B26-BBFE9064D29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0.42</c:v>
                </c:pt>
                <c:pt idx="4">
                  <c:v>#N/A</c:v>
                </c:pt>
                <c:pt idx="5">
                  <c:v>0.4</c:v>
                </c:pt>
                <c:pt idx="6">
                  <c:v>#N/A</c:v>
                </c:pt>
                <c:pt idx="7">
                  <c:v>0.66</c:v>
                </c:pt>
                <c:pt idx="8">
                  <c:v>#N/A</c:v>
                </c:pt>
                <c:pt idx="9">
                  <c:v>0.21</c:v>
                </c:pt>
              </c:numCache>
            </c:numRef>
          </c:val>
          <c:extLst>
            <c:ext xmlns:c16="http://schemas.microsoft.com/office/drawing/2014/chart" uri="{C3380CC4-5D6E-409C-BE32-E72D297353CC}">
              <c16:uniqueId val="{00000007-89F5-4107-9B26-BBFE9064D29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0.23</c:v>
                </c:pt>
                <c:pt idx="2">
                  <c:v>#N/A</c:v>
                </c:pt>
                <c:pt idx="3">
                  <c:v>0.39</c:v>
                </c:pt>
                <c:pt idx="4">
                  <c:v>#N/A</c:v>
                </c:pt>
                <c:pt idx="5">
                  <c:v>0.44</c:v>
                </c:pt>
                <c:pt idx="6">
                  <c:v>#N/A</c:v>
                </c:pt>
                <c:pt idx="7">
                  <c:v>0.35</c:v>
                </c:pt>
                <c:pt idx="8">
                  <c:v>#N/A</c:v>
                </c:pt>
                <c:pt idx="9">
                  <c:v>0.23</c:v>
                </c:pt>
              </c:numCache>
            </c:numRef>
          </c:val>
          <c:extLst>
            <c:ext xmlns:c16="http://schemas.microsoft.com/office/drawing/2014/chart" uri="{C3380CC4-5D6E-409C-BE32-E72D297353CC}">
              <c16:uniqueId val="{00000008-89F5-4107-9B26-BBFE9064D2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3.83</c:v>
                </c:pt>
                <c:pt idx="2">
                  <c:v>#N/A</c:v>
                </c:pt>
                <c:pt idx="3">
                  <c:v>3.62</c:v>
                </c:pt>
                <c:pt idx="4">
                  <c:v>#N/A</c:v>
                </c:pt>
                <c:pt idx="5">
                  <c:v>2.8</c:v>
                </c:pt>
                <c:pt idx="6">
                  <c:v>#N/A</c:v>
                </c:pt>
                <c:pt idx="7">
                  <c:v>4.21</c:v>
                </c:pt>
                <c:pt idx="8">
                  <c:v>#N/A</c:v>
                </c:pt>
                <c:pt idx="9">
                  <c:v>4.7300000000000004</c:v>
                </c:pt>
              </c:numCache>
            </c:numRef>
          </c:val>
          <c:extLst>
            <c:ext xmlns:c16="http://schemas.microsoft.com/office/drawing/2014/chart" uri="{C3380CC4-5D6E-409C-BE32-E72D297353CC}">
              <c16:uniqueId val="{00000009-89F5-4107-9B26-BBFE9064D2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4446</c:v>
                </c:pt>
                <c:pt idx="5">
                  <c:v>4161</c:v>
                </c:pt>
                <c:pt idx="8">
                  <c:v>4280</c:v>
                </c:pt>
                <c:pt idx="11">
                  <c:v>4311</c:v>
                </c:pt>
                <c:pt idx="14">
                  <c:v>4788</c:v>
                </c:pt>
              </c:numCache>
            </c:numRef>
          </c:val>
          <c:extLst>
            <c:ext xmlns:c16="http://schemas.microsoft.com/office/drawing/2014/chart" uri="{C3380CC4-5D6E-409C-BE32-E72D297353CC}">
              <c16:uniqueId val="{00000000-3ACC-4170-AD98-967B33D384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CC-4170-AD98-967B33D384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729</c:v>
                </c:pt>
                <c:pt idx="3">
                  <c:v>1340</c:v>
                </c:pt>
                <c:pt idx="6">
                  <c:v>925</c:v>
                </c:pt>
                <c:pt idx="9">
                  <c:v>500</c:v>
                </c:pt>
                <c:pt idx="12">
                  <c:v>582</c:v>
                </c:pt>
              </c:numCache>
            </c:numRef>
          </c:val>
          <c:extLst>
            <c:ext xmlns:c16="http://schemas.microsoft.com/office/drawing/2014/chart" uri="{C3380CC4-5D6E-409C-BE32-E72D297353CC}">
              <c16:uniqueId val="{00000002-3ACC-4170-AD98-967B33D384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66</c:v>
                </c:pt>
                <c:pt idx="3">
                  <c:v>130</c:v>
                </c:pt>
                <c:pt idx="6">
                  <c:v>183</c:v>
                </c:pt>
                <c:pt idx="9">
                  <c:v>169</c:v>
                </c:pt>
                <c:pt idx="12">
                  <c:v>190</c:v>
                </c:pt>
              </c:numCache>
            </c:numRef>
          </c:val>
          <c:extLst>
            <c:ext xmlns:c16="http://schemas.microsoft.com/office/drawing/2014/chart" uri="{C3380CC4-5D6E-409C-BE32-E72D297353CC}">
              <c16:uniqueId val="{00000003-3ACC-4170-AD98-967B33D384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496</c:v>
                </c:pt>
                <c:pt idx="3">
                  <c:v>498</c:v>
                </c:pt>
                <c:pt idx="6">
                  <c:v>482</c:v>
                </c:pt>
                <c:pt idx="9">
                  <c:v>474</c:v>
                </c:pt>
                <c:pt idx="12">
                  <c:v>481</c:v>
                </c:pt>
              </c:numCache>
            </c:numRef>
          </c:val>
          <c:extLst>
            <c:ext xmlns:c16="http://schemas.microsoft.com/office/drawing/2014/chart" uri="{C3380CC4-5D6E-409C-BE32-E72D297353CC}">
              <c16:uniqueId val="{00000004-3ACC-4170-AD98-967B33D384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CC-4170-AD98-967B33D384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CC-4170-AD98-967B33D384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4160</c:v>
                </c:pt>
                <c:pt idx="3">
                  <c:v>3914</c:v>
                </c:pt>
                <c:pt idx="6">
                  <c:v>4087</c:v>
                </c:pt>
                <c:pt idx="9">
                  <c:v>4008</c:v>
                </c:pt>
                <c:pt idx="12">
                  <c:v>3927</c:v>
                </c:pt>
              </c:numCache>
            </c:numRef>
          </c:val>
          <c:extLst>
            <c:ext xmlns:c16="http://schemas.microsoft.com/office/drawing/2014/chart" uri="{C3380CC4-5D6E-409C-BE32-E72D297353CC}">
              <c16:uniqueId val="{00000007-3ACC-4170-AD98-967B33D384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1005</c:v>
                </c:pt>
                <c:pt idx="2">
                  <c:v>#N/A</c:v>
                </c:pt>
                <c:pt idx="3">
                  <c:v>#N/A</c:v>
                </c:pt>
                <c:pt idx="4">
                  <c:v>1721</c:v>
                </c:pt>
                <c:pt idx="5">
                  <c:v>#N/A</c:v>
                </c:pt>
                <c:pt idx="6">
                  <c:v>#N/A</c:v>
                </c:pt>
                <c:pt idx="7">
                  <c:v>1397</c:v>
                </c:pt>
                <c:pt idx="8">
                  <c:v>#N/A</c:v>
                </c:pt>
                <c:pt idx="9">
                  <c:v>#N/A</c:v>
                </c:pt>
                <c:pt idx="10">
                  <c:v>840</c:v>
                </c:pt>
                <c:pt idx="11">
                  <c:v>#N/A</c:v>
                </c:pt>
                <c:pt idx="12">
                  <c:v>#N/A</c:v>
                </c:pt>
                <c:pt idx="13">
                  <c:v>392</c:v>
                </c:pt>
                <c:pt idx="14">
                  <c:v>#N/A</c:v>
                </c:pt>
              </c:numCache>
            </c:numRef>
          </c:val>
          <c:smooth val="0"/>
          <c:extLst>
            <c:ext xmlns:c16="http://schemas.microsoft.com/office/drawing/2014/chart" uri="{C3380CC4-5D6E-409C-BE32-E72D297353CC}">
              <c16:uniqueId val="{00000008-3ACC-4170-AD98-967B33D384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24775</c:v>
                </c:pt>
                <c:pt idx="5">
                  <c:v>23430</c:v>
                </c:pt>
                <c:pt idx="8">
                  <c:v>21309</c:v>
                </c:pt>
                <c:pt idx="11">
                  <c:v>19363</c:v>
                </c:pt>
                <c:pt idx="14">
                  <c:v>17514</c:v>
                </c:pt>
              </c:numCache>
            </c:numRef>
          </c:val>
          <c:extLst>
            <c:ext xmlns:c16="http://schemas.microsoft.com/office/drawing/2014/chart" uri="{C3380CC4-5D6E-409C-BE32-E72D297353CC}">
              <c16:uniqueId val="{00000000-45D8-4A70-AD71-9494FFF7A8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21330</c:v>
                </c:pt>
                <c:pt idx="5">
                  <c:v>23239</c:v>
                </c:pt>
                <c:pt idx="8">
                  <c:v>23056</c:v>
                </c:pt>
                <c:pt idx="11">
                  <c:v>23209</c:v>
                </c:pt>
                <c:pt idx="14">
                  <c:v>24344</c:v>
                </c:pt>
              </c:numCache>
            </c:numRef>
          </c:val>
          <c:extLst>
            <c:ext xmlns:c16="http://schemas.microsoft.com/office/drawing/2014/chart" uri="{C3380CC4-5D6E-409C-BE32-E72D297353CC}">
              <c16:uniqueId val="{00000001-45D8-4A70-AD71-9494FFF7A8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11882</c:v>
                </c:pt>
                <c:pt idx="5">
                  <c:v>12774</c:v>
                </c:pt>
                <c:pt idx="8">
                  <c:v>13676</c:v>
                </c:pt>
                <c:pt idx="11">
                  <c:v>13940</c:v>
                </c:pt>
                <c:pt idx="14">
                  <c:v>15429</c:v>
                </c:pt>
              </c:numCache>
            </c:numRef>
          </c:val>
          <c:extLst>
            <c:ext xmlns:c16="http://schemas.microsoft.com/office/drawing/2014/chart" uri="{C3380CC4-5D6E-409C-BE32-E72D297353CC}">
              <c16:uniqueId val="{00000002-45D8-4A70-AD71-9494FFF7A8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D8-4A70-AD71-9494FFF7A8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D8-4A70-AD71-9494FFF7A8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c:v>
                </c:pt>
                <c:pt idx="3">
                  <c:v>14</c:v>
                </c:pt>
                <c:pt idx="6">
                  <c:v>12</c:v>
                </c:pt>
                <c:pt idx="9">
                  <c:v>10</c:v>
                </c:pt>
                <c:pt idx="12">
                  <c:v>8</c:v>
                </c:pt>
              </c:numCache>
            </c:numRef>
          </c:val>
          <c:extLst>
            <c:ext xmlns:c16="http://schemas.microsoft.com/office/drawing/2014/chart" uri="{C3380CC4-5D6E-409C-BE32-E72D297353CC}">
              <c16:uniqueId val="{00000005-45D8-4A70-AD71-9494FFF7A8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9549</c:v>
                </c:pt>
                <c:pt idx="3">
                  <c:v>9617</c:v>
                </c:pt>
                <c:pt idx="6">
                  <c:v>9635</c:v>
                </c:pt>
                <c:pt idx="9">
                  <c:v>9113</c:v>
                </c:pt>
                <c:pt idx="12">
                  <c:v>9212</c:v>
                </c:pt>
              </c:numCache>
            </c:numRef>
          </c:val>
          <c:extLst>
            <c:ext xmlns:c16="http://schemas.microsoft.com/office/drawing/2014/chart" uri="{C3380CC4-5D6E-409C-BE32-E72D297353CC}">
              <c16:uniqueId val="{00000006-45D8-4A70-AD71-9494FFF7A8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1678</c:v>
                </c:pt>
                <c:pt idx="3">
                  <c:v>1568</c:v>
                </c:pt>
                <c:pt idx="6">
                  <c:v>1418</c:v>
                </c:pt>
                <c:pt idx="9">
                  <c:v>1305</c:v>
                </c:pt>
                <c:pt idx="12">
                  <c:v>1120</c:v>
                </c:pt>
              </c:numCache>
            </c:numRef>
          </c:val>
          <c:extLst>
            <c:ext xmlns:c16="http://schemas.microsoft.com/office/drawing/2014/chart" uri="{C3380CC4-5D6E-409C-BE32-E72D297353CC}">
              <c16:uniqueId val="{00000007-45D8-4A70-AD71-9494FFF7A8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6408</c:v>
                </c:pt>
                <c:pt idx="3">
                  <c:v>6259</c:v>
                </c:pt>
                <c:pt idx="6">
                  <c:v>6081</c:v>
                </c:pt>
                <c:pt idx="9">
                  <c:v>5917</c:v>
                </c:pt>
                <c:pt idx="12">
                  <c:v>5914</c:v>
                </c:pt>
              </c:numCache>
            </c:numRef>
          </c:val>
          <c:extLst>
            <c:ext xmlns:c16="http://schemas.microsoft.com/office/drawing/2014/chart" uri="{C3380CC4-5D6E-409C-BE32-E72D297353CC}">
              <c16:uniqueId val="{00000008-45D8-4A70-AD71-9494FFF7A8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7608</c:v>
                </c:pt>
                <c:pt idx="3">
                  <c:v>5389</c:v>
                </c:pt>
                <c:pt idx="6">
                  <c:v>4342</c:v>
                </c:pt>
                <c:pt idx="9">
                  <c:v>3322</c:v>
                </c:pt>
                <c:pt idx="12">
                  <c:v>2492</c:v>
                </c:pt>
              </c:numCache>
            </c:numRef>
          </c:val>
          <c:extLst>
            <c:ext xmlns:c16="http://schemas.microsoft.com/office/drawing/2014/chart" uri="{C3380CC4-5D6E-409C-BE32-E72D297353CC}">
              <c16:uniqueId val="{00000009-45D8-4A70-AD71-9494FFF7A8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42490</c:v>
                </c:pt>
                <c:pt idx="3">
                  <c:v>44698</c:v>
                </c:pt>
                <c:pt idx="6">
                  <c:v>43537</c:v>
                </c:pt>
                <c:pt idx="9">
                  <c:v>41337</c:v>
                </c:pt>
                <c:pt idx="12">
                  <c:v>39479</c:v>
                </c:pt>
              </c:numCache>
            </c:numRef>
          </c:val>
          <c:extLst>
            <c:ext xmlns:c16="http://schemas.microsoft.com/office/drawing/2014/chart" uri="{C3380CC4-5D6E-409C-BE32-E72D297353CC}">
              <c16:uniqueId val="{0000000A-45D8-4A70-AD71-9494FFF7A8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9762</c:v>
                </c:pt>
                <c:pt idx="2">
                  <c:v>#N/A</c:v>
                </c:pt>
                <c:pt idx="3">
                  <c:v>#N/A</c:v>
                </c:pt>
                <c:pt idx="4">
                  <c:v>8103</c:v>
                </c:pt>
                <c:pt idx="5">
                  <c:v>#N/A</c:v>
                </c:pt>
                <c:pt idx="6">
                  <c:v>#N/A</c:v>
                </c:pt>
                <c:pt idx="7">
                  <c:v>6983</c:v>
                </c:pt>
                <c:pt idx="8">
                  <c:v>#N/A</c:v>
                </c:pt>
                <c:pt idx="9">
                  <c:v>#N/A</c:v>
                </c:pt>
                <c:pt idx="10">
                  <c:v>4492</c:v>
                </c:pt>
                <c:pt idx="11">
                  <c:v>#N/A</c:v>
                </c:pt>
                <c:pt idx="12">
                  <c:v>#N/A</c:v>
                </c:pt>
                <c:pt idx="13">
                  <c:v>938</c:v>
                </c:pt>
                <c:pt idx="14">
                  <c:v>#N/A</c:v>
                </c:pt>
              </c:numCache>
            </c:numRef>
          </c:val>
          <c:smooth val="0"/>
          <c:extLst>
            <c:ext xmlns:c16="http://schemas.microsoft.com/office/drawing/2014/chart" uri="{C3380CC4-5D6E-409C-BE32-E72D297353CC}">
              <c16:uniqueId val="{0000000B-45D8-4A70-AD71-9494FFF7A8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4073</c:v>
                </c:pt>
                <c:pt idx="1">
                  <c:v>4158</c:v>
                </c:pt>
                <c:pt idx="2">
                  <c:v>4500</c:v>
                </c:pt>
              </c:numCache>
            </c:numRef>
          </c:val>
          <c:extLst>
            <c:ext xmlns:c16="http://schemas.microsoft.com/office/drawing/2014/chart" uri="{C3380CC4-5D6E-409C-BE32-E72D297353CC}">
              <c16:uniqueId val="{00000000-ECE4-492C-92D0-D1F6964D50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CE4-492C-92D0-D1F6964D50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8910</c:v>
                </c:pt>
                <c:pt idx="1">
                  <c:v>8975</c:v>
                </c:pt>
                <c:pt idx="2">
                  <c:v>10112</c:v>
                </c:pt>
              </c:numCache>
            </c:numRef>
          </c:val>
          <c:extLst>
            <c:ext xmlns:c16="http://schemas.microsoft.com/office/drawing/2014/chart" uri="{C3380CC4-5D6E-409C-BE32-E72D297353CC}">
              <c16:uniqueId val="{00000002-ECE4-492C-92D0-D1F6964D50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{2C866A89-EB35-4A62-81D7-4B9C2097A2C7}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32-4AAF-8602-836DD43796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{CD862335-8A71-4635-9EE5-015EF0E0630E}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32-4AAF-8602-836DD43796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{D916E119-887E-4A79-B814-73B1EEEAE1EC}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32-4AAF-8602-836DD43796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{7A775692-9B75-4466-878E-23A6EDC270B5}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32-4AAF-8602-836DD43796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{F145DBE0-BCE3-4A73-9F11-FC5F7397AC47}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32-4AAF-8602-836DD43796D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{C1BF06AD-F702-4D61-BE6B-D2D903F13BA8}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32-4AAF-8602-836DD43796D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{2E086593-3FD6-48D3-82C2-79A7FF1D978F}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32-4AAF-8602-836DD43796D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{CB0207BE-5397-4620-98EF-55EB6E3BE8E5}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32-4AAF-8602-836DD43796D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{E3B3C84D-5073-4A92-8558-518BDF04A190}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32-4AAF-8602-836DD43796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61.7</c:v>
                </c:pt>
                <c:pt idx="32">
                  <c:v>61.9</c:v>
                </c:pt>
              </c:numCache>
            </c:numRef>
          </c:xVal>
          <c:yVal>
            <c:numRef>
              <c:f>公会計指標分析・財政指標組合せ分析表!$BP$51:$DC$51</c:f>
              <c:numCache>
                <c:formatCode>#,##0.0;"▲ "#,##0.0</c:formatCode>
                <c:ptCount val="40"/>
                <c:pt idx="16">
                  <c:v>18.600000000000001</c:v>
                </c:pt>
                <c:pt idx="24">
                  <c:v>11.8</c:v>
                </c:pt>
                <c:pt idx="32">
                  <c:v>2.5</c:v>
                </c:pt>
              </c:numCache>
            </c:numRef>
          </c:yVal>
          <c:smooth val="0"/>
          <c:extLst>
            <c:ext xmlns:c16="http://schemas.microsoft.com/office/drawing/2014/chart" uri="{C3380CC4-5D6E-409C-BE32-E72D297353CC}">
              <c16:uniqueId val="{00000009-E232-4AAF-8602-836DD43796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{F127E643-EA59-4173-8D8D-78B66E8CE149}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32-4AAF-8602-836DD43796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{C73498E5-CDA7-48DE-BA7D-AE4E6FDE4DFD}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32-4AAF-8602-836DD43796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{2E5D7351-304F-4929-8751-4BC37B0A1615}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32-4AAF-8602-836DD43796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{ABFFF433-0B19-4645-AAD2-EEBD539BB909}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32-4AAF-8602-836DD43796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{02BA71C4-D87F-4007-80D9-38DEFD8601E7}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32-4AAF-8602-836DD43796D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{B122563D-7383-4B94-AD6D-8A5B8E4DD784}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32-4AAF-8602-836DD43796D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{E8C75DCC-9B68-4F9A-B355-CEB42D4FE90F}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32-4AAF-8602-836DD43796D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{AD351296-D70B-46FE-8FCA-A18B860879EC}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32-4AAF-8602-836DD43796D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{7DEC4090-B01E-40D2-828D-1A31536161BA}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32-4AAF-8602-836DD43796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59.6</c:v>
                </c:pt>
                <c:pt idx="32">
                  <c:v>58.5</c:v>
                </c:pt>
              </c:numCache>
            </c:numRef>
          </c:xVal>
          <c:yVal>
            <c:numRef>
              <c:f>公会計指標分析・財政指標組合せ分析表!$BP$55:$DC$55</c:f>
              <c:numCache>
                <c:formatCode>#,##0.0;"▲ "#,##0.0</c:formatCode>
                <c:ptCount val="40"/>
                <c:pt idx="16">
                  <c:v>27.1</c:v>
                </c:pt>
                <c:pt idx="24">
                  <c:v>24.5</c:v>
                </c:pt>
                <c:pt idx="32">
                  <c:v>23.9</c:v>
                </c:pt>
              </c:numCache>
            </c:numRef>
          </c:yVal>
          <c:smooth val="0"/>
          <c:extLst>
            <c:ext xmlns:c16="http://schemas.microsoft.com/office/drawing/2014/chart" uri="{C3380CC4-5D6E-409C-BE32-E72D297353CC}">
              <c16:uniqueId val="{00000013-E232-4AAF-8602-836DD43796DA}"/>
            </c:ext>
          </c:extLst>
        </c:ser>
        <c:dLbls>
          <c:showLegendKey val="0"/>
          <c:showVal val="1"/>
          <c:showCatName val="0"/>
          <c:showSerName val="0"/>
          <c:showPercent val="0"/>
          <c:showBubbleSize val="0"/>
        </c:dLbls>
        <c:axId val="46179840"/>
        <c:axId val="46181760"/>
      </c:scatterChart>
      <c:valAx>
        <c:axId val="46179840"/>
        <c:scaling>
          <c:orientation val="minMax"/>
          <c:max val="62.2"/>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{B6BE70E5-718D-4918-B49F-B97276224203}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3F7-4D63-9727-6A90E60A5F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{112BDC8C-B4AA-484B-B8C9-75C4403529CE}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F7-4D63-9727-6A90E60A5F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{9B6B6FFF-4D0A-4AB1-99B3-E6084ACC653A}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F7-4D63-9727-6A90E60A5F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{F319A24B-373E-4B1D-8F8B-008DF00BE390}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F7-4D63-9727-6A90E60A5F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{EE279C59-EF09-443E-9914-22AE1176AD75}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F7-4D63-9727-6A90E60A5F1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{906E247A-F025-4C8C-88A0-4BB9C587B79B}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3F7-4D63-9727-6A90E60A5F1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{A41C4F4D-5484-4F55-A9BD-4CF36E51EF3B}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3F7-4D63-9727-6A90E60A5F1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{FB4FAAC7-76CB-4AB5-959A-904C7CE4F4E1}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3F7-4D63-9727-6A90E60A5F1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{127B5734-7216-40C7-9C7D-8A72329BE09B}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3F7-4D63-9727-6A90E60A5F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3.9</c:v>
                </c:pt>
                <c:pt idx="16">
                  <c:v>3.8</c:v>
                </c:pt>
                <c:pt idx="24">
                  <c:v>3.5</c:v>
                </c:pt>
                <c:pt idx="32">
                  <c:v>2.2999999999999998</c:v>
                </c:pt>
              </c:numCache>
            </c:numRef>
          </c:xVal>
          <c:yVal>
            <c:numRef>
              <c:f>公会計指標分析・財政指標組合せ分析表!$BP$73:$DC$73</c:f>
              <c:numCache>
                <c:formatCode>#,##0.0;"▲ "#,##0.0</c:formatCode>
                <c:ptCount val="40"/>
                <c:pt idx="0">
                  <c:v>29.5</c:v>
                </c:pt>
                <c:pt idx="8">
                  <c:v>21.7</c:v>
                </c:pt>
                <c:pt idx="16">
                  <c:v>18.600000000000001</c:v>
                </c:pt>
                <c:pt idx="24">
                  <c:v>11.8</c:v>
                </c:pt>
                <c:pt idx="32">
                  <c:v>2.5</c:v>
                </c:pt>
              </c:numCache>
            </c:numRef>
          </c:yVal>
          <c:smooth val="0"/>
          <c:extLst>
            <c:ext xmlns:c16="http://schemas.microsoft.com/office/drawing/2014/chart" uri="{C3380CC4-5D6E-409C-BE32-E72D297353CC}">
              <c16:uniqueId val="{00000009-33F7-4D63-9727-6A90E60A5F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{AD23E6E1-E1A6-4033-90D1-C25E5BD4F211}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3F7-4D63-9727-6A90E60A5F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{42B02640-32A4-45B1-A930-B32086A29E84}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F7-4D63-9727-6A90E60A5F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{8B995051-89E4-4298-ADFA-5C1CE65249E6}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F7-4D63-9727-6A90E60A5F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{E7DCC494-E9B6-4ABA-8177-F575F153FEAE}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F7-4D63-9727-6A90E60A5F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{A709011F-AD78-4A61-883F-DAB51EEE006C}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F7-4D63-9727-6A90E60A5F1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{B118CD31-B76C-491C-8EF8-487324EB72D0}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3F7-4D63-9727-6A90E60A5F1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{31DE6ACC-DB46-43B8-8EBB-AF61D46DE55D}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3F7-4D63-9727-6A90E60A5F1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{451D416D-3303-4932-889C-A352AB65AC77}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3F7-4D63-9727-6A90E60A5F1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{8852AB5A-B064-41AC-A7FC-2297AFAF9E09}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3F7-4D63-9727-6A90E60A5F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5.2</c:v>
                </c:pt>
                <c:pt idx="24">
                  <c:v>5</c:v>
                </c:pt>
                <c:pt idx="32">
                  <c:v>4.5999999999999996</c:v>
                </c:pt>
              </c:numCache>
            </c:numRef>
          </c:xVal>
          <c:yVal>
            <c:numRef>
              <c:f>公会計指標分析・財政指標組合せ分析表!$BP$77:$DC$77</c:f>
              <c:numCache>
                <c:formatCode>#,##0.0;"▲ "#,##0.0</c:formatCode>
                <c:ptCount val="40"/>
                <c:pt idx="0">
                  <c:v>30.5</c:v>
                </c:pt>
                <c:pt idx="8">
                  <c:v>21.2</c:v>
                </c:pt>
                <c:pt idx="16">
                  <c:v>27.1</c:v>
                </c:pt>
                <c:pt idx="24">
                  <c:v>24.5</c:v>
                </c:pt>
                <c:pt idx="32">
                  <c:v>23.9</c:v>
                </c:pt>
              </c:numCache>
            </c:numRef>
          </c:yVal>
          <c:smooth val="0"/>
          <c:extLst>
            <c:ext xmlns:c16="http://schemas.microsoft.com/office/drawing/2014/chart" uri="{C3380CC4-5D6E-409C-BE32-E72D297353CC}">
              <c16:uniqueId val="{00000013-33F7-4D63-9727-6A90E60A5F12}"/>
            </c:ext>
          </c:extLst>
        </c:ser>
        <c:dLbls>
          <c:showLegendKey val="0"/>
          <c:showVal val="1"/>
          <c:showCatName val="0"/>
          <c:showSerName val="0"/>
          <c:showPercent val="0"/>
          <c:showBubbleSize val="0"/>
        </c:dLbls>
        <c:axId val="84219776"/>
        <c:axId val="84234240"/>
      </c:scatterChart>
      <c:valAx>
        <c:axId val="84219776"/>
        <c:scaling>
          <c:orientation val="minMax"/>
          <c:max val="5.5"/>
          <c:min val="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市債発行額の抑制や低金利債への借換え、高金利債の繰上償還などを実施し、元利償還金は減少傾向にある。平成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年度は、平成</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年度に借り入れた井口地区の総合スポーツセンター（仮称）用地取得事業債の償還が平成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完了したことなどから、元利償還金は減となった。また、地方債へ充当した特定財源が増となったことなどから、分子算定において差し引く算入公債費等が増となったため、実質公債費比率（分子）は、前年度を下回った。今後もバランスに配慮した市債の発行を図るなど「第４次三鷹市基本計画（第１次改定）」で目標としている「概ね６％を超えないこと」の達成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減債基金への積立を想定していない。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普通会計における市債の低金利債への借換え、高金利債の繰上償還など、後年度負担の抑制に努めている。平成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現在高及び債務負担行為に基づく支出予定額が減となったことに加え、基金の積立に努めるとともに、とりくずしを抑制できたことにより充当可能財源等が増となったことなどから、将来負担比率（分子）が大幅な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高環境の創出を目指す先導的な活動を支援するため「環境基金」から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百万円をとりくずした一方、市税の増収や寄付金を財源として、「財政調整基金」に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百万円、「健康福祉基金」に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百万円、「庁舎等建設基金」に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 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５次三鷹市基本計画の計画期間内に学校施設の長寿命化などの大規模事業が本格化し、多額の経費を要することが想定されることから、とりくずしを極力抑制するとともに計画的な積立を行うなど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・まちづくり施設整備基金：都市再生に向けた公共施設・道路・橋りょうの整備、自然環境の保全などの推進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・健康福祉基金：市民が地域において健康で安心して生活できる高福祉のまちを目指し、高齢者、障がい者及び子どもに係る福祉施策並びにすべての市民の健康施策及び健康福祉施設の整備の推進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・健康福祉基金：障がい者自立支援給付費など社会保障関連経費の増加に的確に対応するため、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・庁舎等建設基金：市庁舎等の建替えに向けて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・まちづくり施設整備基金：公共施設の整備や都市計画事業の着実な推進のため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・健康福祉基金及び子ども・子育て基金：今後の財政需要を勘案し、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億円を基金残高の目標とする。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・まちづくり施設整備基金：第５次三鷹市基本計画の計画期間内に三鷹駅前再開発等が本格化する見込であることから、計画的な積立を行う。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年度は、市税の増収等により積み立てを行うとともに、将来にわたる安定的な財政運営やセーフティネット機能の確保を図るため、とりくずしを抑制したことから、前年度比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標準財政規模を基準とし、将来的には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％の残高を目指しつつも、第４次三鷹市基本計画（第一次改定）計画期間内（令和４年度まで）においては、３年分の財源不足に対応するため残高目標を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187,199
183,386
16.42
69,517,944
67,614,887
1,841,465
38,891,364
39,478,659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各資産の減価償却が進んだことから前年度を上回っているが、東・西多世代交流センターの大規模改修など計画的に施設の更新に取り組んでいる。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全国平均や東京都平均に比べ高い水準にあるものの、平成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年度に三鷹市が策定した「公共施設等総合管理計画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本編・公共施設カルテ編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」に基づき、施設の総合的かつ計画的な管理を推進し、行政サービスの維持・向上及び財政負担の軽減等を図っている。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71614</xdr:rowOff>
    </xdr:from>
    <xdr:to>
      <xdr:col>23</xdr:col>
      <xdr:colOff>85090</xdr:colOff>
      <xdr:row>32</xdr:row>
      <xdr:rowOff>74436</xdr:rowOff>
    </xdr:to>
    <xdr:cxnSp macro="">
      <xdr:nvCxnSpPr>
        <xdr:cNvPr id="64" name="直線コネクタ 63"/>
        <xdr:cNvCxnSpPr/>
      </xdr:nvCxnSpPr>
      <xdr:spPr>
        <a:xfrm flipV="1">
          <a:off x="4760595" y="5300839"/>
          <a:ext cx="1270" cy="103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78263</xdr:rowOff>
    </xdr:from>
    <xdr:ext cx="405111" cy="259045"/>
    <xdr:sp macro="" textlink="">
      <xdr:nvSpPr>
        <xdr:cNvPr id="65" name="有形固定資産減価償却率最小値テキスト"/>
        <xdr:cNvSpPr txBox="1"/>
      </xdr:nvSpPr>
      <xdr:spPr>
        <a:xfrm>
          <a:off x="4813300" y="633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74436</xdr:rowOff>
    </xdr:from>
    <xdr:to>
      <xdr:col>23</xdr:col>
      <xdr:colOff>174625</xdr:colOff>
      <xdr:row>32</xdr:row>
      <xdr:rowOff>74436</xdr:rowOff>
    </xdr:to>
    <xdr:cxnSp macro="">
      <xdr:nvCxnSpPr>
        <xdr:cNvPr id="66" name="直線コネクタ 65"/>
        <xdr:cNvCxnSpPr/>
      </xdr:nvCxnSpPr>
      <xdr:spPr>
        <a:xfrm>
          <a:off x="4673600" y="633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18291</xdr:rowOff>
    </xdr:from>
    <xdr:ext cx="405111" cy="259045"/>
    <xdr:sp macro="" textlink="">
      <xdr:nvSpPr>
        <xdr:cNvPr id="67" name="有形固定資産減価償却率最大値テキスト"/>
        <xdr:cNvSpPr txBox="1"/>
      </xdr:nvSpPr>
      <xdr:spPr>
        <a:xfrm>
          <a:off x="4813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71614</xdr:rowOff>
    </xdr:from>
    <xdr:to>
      <xdr:col>23</xdr:col>
      <xdr:colOff>174625</xdr:colOff>
      <xdr:row>26</xdr:row>
      <xdr:rowOff>71614</xdr:rowOff>
    </xdr:to>
    <xdr:cxnSp macro="">
      <xdr:nvCxnSpPr>
        <xdr:cNvPr id="68" name="直線コネクタ 67"/>
        <xdr:cNvCxnSpPr/>
      </xdr:nvCxnSpPr>
      <xdr:spPr>
        <a:xfrm>
          <a:off x="4673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36635</xdr:rowOff>
    </xdr:from>
    <xdr:ext cx="405111" cy="259045"/>
    <xdr:sp macro="" textlink="">
      <xdr:nvSpPr>
        <xdr:cNvPr id="69" name="有形固定資産減価償却率平均値テキスト"/>
        <xdr:cNvSpPr txBox="1"/>
      </xdr:nvSpPr>
      <xdr:spPr>
        <a:xfrm>
          <a:off x="4813300" y="578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70" name="フローチャート: 判断 69"/>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97720</xdr:rowOff>
    </xdr:from>
    <xdr:to>
      <xdr:col>19</xdr:col>
      <xdr:colOff>187325</xdr:colOff>
      <xdr:row>29</xdr:row>
      <xdr:rowOff>27870</xdr:rowOff>
    </xdr:to>
    <xdr:sp macro="" textlink="">
      <xdr:nvSpPr>
        <xdr:cNvPr id="71" name="フローチャート: 判断 70"/>
        <xdr:cNvSpPr/>
      </xdr:nvSpPr>
      <xdr:spPr>
        <a:xfrm>
          <a:off x="4000500" y="566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34220</xdr:rowOff>
    </xdr:from>
    <xdr:to>
      <xdr:col>15</xdr:col>
      <xdr:colOff>187325</xdr:colOff>
      <xdr:row>29</xdr:row>
      <xdr:rowOff>135820</xdr:rowOff>
    </xdr:to>
    <xdr:sp macro="" textlink="">
      <xdr:nvSpPr>
        <xdr:cNvPr id="72" name="フローチャート: 判断 71"/>
        <xdr:cNvSpPr/>
      </xdr:nvSpPr>
      <xdr:spPr>
        <a:xfrm>
          <a:off x="3238500" y="577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35</xdr:row>
      <xdr:rowOff>1058</xdr:rowOff>
    </xdr:from>
    <xdr:to>
      <xdr:col>11</xdr:col>
      <xdr:colOff>187325</xdr:colOff>
      <xdr:row>35</xdr:row>
      <xdr:rowOff>102658</xdr:rowOff>
    </xdr:to>
    <xdr:sp macro="" textlink="">
      <xdr:nvSpPr>
        <xdr:cNvPr id="73" name="フローチャート: 判断 72"/>
        <xdr:cNvSpPr/>
      </xdr:nvSpPr>
      <xdr:spPr>
        <a:xfrm>
          <a:off x="24765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164747</xdr:rowOff>
    </xdr:from>
    <xdr:to>
      <xdr:col>23</xdr:col>
      <xdr:colOff>136525</xdr:colOff>
      <xdr:row>27</xdr:row>
      <xdr:rowOff>94897</xdr:rowOff>
    </xdr:to>
    <xdr:sp macro="" textlink="">
      <xdr:nvSpPr>
        <xdr:cNvPr id="79" name="楕円 78"/>
        <xdr:cNvSpPr/>
      </xdr:nvSpPr>
      <xdr:spPr>
        <a:xfrm>
          <a:off x="4711700" y="53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16174</xdr:rowOff>
    </xdr:from>
    <xdr:ext cx="405111" cy="259045"/>
    <xdr:sp macro="" textlink="">
      <xdr:nvSpPr>
        <xdr:cNvPr id="80" name="有形固定資産減価償却率該当値テキスト"/>
        <xdr:cNvSpPr txBox="1"/>
      </xdr:nvSpPr>
      <xdr:spPr>
        <a:xfrm>
          <a:off x="4813300" y="524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17286</xdr:rowOff>
    </xdr:from>
    <xdr:to>
      <xdr:col>19</xdr:col>
      <xdr:colOff>187325</xdr:colOff>
      <xdr:row>27</xdr:row>
      <xdr:rowOff>118886</xdr:rowOff>
    </xdr:to>
    <xdr:sp macro="" textlink="">
      <xdr:nvSpPr>
        <xdr:cNvPr id="81" name="楕円 80"/>
        <xdr:cNvSpPr/>
      </xdr:nvSpPr>
      <xdr:spPr>
        <a:xfrm>
          <a:off x="4000500" y="5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44097</xdr:rowOff>
    </xdr:from>
    <xdr:to>
      <xdr:col>23</xdr:col>
      <xdr:colOff>85725</xdr:colOff>
      <xdr:row>27</xdr:row>
      <xdr:rowOff>68086</xdr:rowOff>
    </xdr:to>
    <xdr:cxnSp macro="">
      <xdr:nvCxnSpPr>
        <xdr:cNvPr id="82" name="直線コネクタ 81"/>
        <xdr:cNvCxnSpPr/>
      </xdr:nvCxnSpPr>
      <xdr:spPr>
        <a:xfrm flipV="1">
          <a:off x="4051300" y="5444772"/>
          <a:ext cx="7112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125236</xdr:rowOff>
    </xdr:from>
    <xdr:to>
      <xdr:col>15</xdr:col>
      <xdr:colOff>187325</xdr:colOff>
      <xdr:row>28</xdr:row>
      <xdr:rowOff>55386</xdr:rowOff>
    </xdr:to>
    <xdr:sp macro="" textlink="">
      <xdr:nvSpPr>
        <xdr:cNvPr id="83" name="楕円 82"/>
        <xdr:cNvSpPr/>
      </xdr:nvSpPr>
      <xdr:spPr>
        <a:xfrm>
          <a:off x="3238500" y="55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68086</xdr:rowOff>
    </xdr:from>
    <xdr:to>
      <xdr:col>19</xdr:col>
      <xdr:colOff>136525</xdr:colOff>
      <xdr:row>28</xdr:row>
      <xdr:rowOff>4586</xdr:rowOff>
    </xdr:to>
    <xdr:cxnSp macro="">
      <xdr:nvCxnSpPr>
        <xdr:cNvPr id="84" name="直線コネクタ 83"/>
        <xdr:cNvCxnSpPr/>
      </xdr:nvCxnSpPr>
      <xdr:spPr>
        <a:xfrm flipV="1">
          <a:off x="3289300" y="5468761"/>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18997</xdr:rowOff>
    </xdr:from>
    <xdr:ext cx="405111" cy="259045"/>
    <xdr:sp macro="" textlink="">
      <xdr:nvSpPr>
        <xdr:cNvPr id="85" name="n_1aveValue有形固定資産減価償却率"/>
        <xdr:cNvSpPr txBox="1"/>
      </xdr:nvSpPr>
      <xdr:spPr>
        <a:xfrm>
          <a:off x="3836044" y="576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126947</xdr:rowOff>
    </xdr:from>
    <xdr:ext cx="405111" cy="259045"/>
    <xdr:sp macro="" textlink="">
      <xdr:nvSpPr>
        <xdr:cNvPr id="86" name="n_2aveValue有形固定資産減価償却率"/>
        <xdr:cNvSpPr txBox="1"/>
      </xdr:nvSpPr>
      <xdr:spPr>
        <a:xfrm>
          <a:off x="3086744" y="587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119185</xdr:rowOff>
    </xdr:from>
    <xdr:ext cx="405111" cy="259045"/>
    <xdr:sp macro="" textlink="">
      <xdr:nvSpPr>
        <xdr:cNvPr id="87" name="n_3aveValue有形固定資産減価償却率"/>
        <xdr:cNvSpPr txBox="1"/>
      </xdr:nvSpPr>
      <xdr:spPr>
        <a:xfrm>
          <a:off x="2324744" y="654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135413</xdr:rowOff>
    </xdr:from>
    <xdr:ext cx="405111" cy="259045"/>
    <xdr:sp macro="" textlink="">
      <xdr:nvSpPr>
        <xdr:cNvPr id="88" name="n_1mainValue有形固定資産減価償却率"/>
        <xdr:cNvSpPr txBox="1"/>
      </xdr:nvSpPr>
      <xdr:spPr>
        <a:xfrm>
          <a:off x="3836044" y="519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71913</xdr:rowOff>
    </xdr:from>
    <xdr:ext cx="405111" cy="259045"/>
    <xdr:sp macro="" textlink="">
      <xdr:nvSpPr>
        <xdr:cNvPr id="89" name="n_2mainValue有形固定資産減価償却率"/>
        <xdr:cNvSpPr txBox="1"/>
      </xdr:nvSpPr>
      <xdr:spPr>
        <a:xfrm>
          <a:off x="3086744" y="530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全国平均や類似団体内平均値を下回っており、前年度と比較しても減少傾向となった。主な要因としては、地方債発行額の抑制や繰上償還の実施などにより地方債現在高が減少傾向にあることによる。</a:t>
          </a:r>
        </a:p>
        <a:p>
          <a:r>
            <a:rPr kumimoji="1" lang="ja-JP" altLang="en-US" sz="1100">
              <a:latin typeface="ＭＳ Ｐゴシック" panose="020B0600070205080204" pitchFamily="50" charset="-128"/>
              <a:ea typeface="ＭＳ Ｐゴシック" panose="020B0600070205080204" pitchFamily="50" charset="-128"/>
            </a:rPr>
            <a:t>　今後も債務の減少に努めるとともに、業務の見直し等により収支の改善を図ることで後年度負担の抑制に努める。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58071</xdr:rowOff>
    </xdr:from>
    <xdr:to>
      <xdr:col>76</xdr:col>
      <xdr:colOff>21589</xdr:colOff>
      <xdr:row>34</xdr:row>
      <xdr:rowOff>145764</xdr:rowOff>
    </xdr:to>
    <xdr:cxnSp macro="">
      <xdr:nvCxnSpPr>
        <xdr:cNvPr id="119" name="直線コネクタ 118"/>
        <xdr:cNvCxnSpPr/>
      </xdr:nvCxnSpPr>
      <xdr:spPr>
        <a:xfrm flipV="1">
          <a:off x="14793595" y="5458746"/>
          <a:ext cx="1269" cy="12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149591</xdr:rowOff>
    </xdr:from>
    <xdr:ext cx="469744" cy="259045"/>
    <xdr:sp macro="" textlink="">
      <xdr:nvSpPr>
        <xdr:cNvPr id="120" name="債務償還比率最小値テキスト"/>
        <xdr:cNvSpPr txBox="1"/>
      </xdr:nvSpPr>
      <xdr:spPr>
        <a:xfrm>
          <a:off x="14846300" y="67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145764</xdr:rowOff>
    </xdr:from>
    <xdr:to>
      <xdr:col>76</xdr:col>
      <xdr:colOff>111125</xdr:colOff>
      <xdr:row>34</xdr:row>
      <xdr:rowOff>145764</xdr:rowOff>
    </xdr:to>
    <xdr:cxnSp macro="">
      <xdr:nvCxnSpPr>
        <xdr:cNvPr id="121" name="直線コネクタ 120"/>
        <xdr:cNvCxnSpPr/>
      </xdr:nvCxnSpPr>
      <xdr:spPr>
        <a:xfrm>
          <a:off x="14706600" y="674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4748</xdr:rowOff>
    </xdr:from>
    <xdr:ext cx="469744" cy="259045"/>
    <xdr:sp macro="" textlink="">
      <xdr:nvSpPr>
        <xdr:cNvPr id="122" name="債務償還比率最大値テキスト"/>
        <xdr:cNvSpPr txBox="1"/>
      </xdr:nvSpPr>
      <xdr:spPr>
        <a:xfrm>
          <a:off x="14846300" y="52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58071</xdr:rowOff>
    </xdr:from>
    <xdr:to>
      <xdr:col>76</xdr:col>
      <xdr:colOff>111125</xdr:colOff>
      <xdr:row>27</xdr:row>
      <xdr:rowOff>58071</xdr:rowOff>
    </xdr:to>
    <xdr:cxnSp macro="">
      <xdr:nvCxnSpPr>
        <xdr:cNvPr id="123" name="直線コネクタ 122"/>
        <xdr:cNvCxnSpPr/>
      </xdr:nvCxnSpPr>
      <xdr:spPr>
        <a:xfrm>
          <a:off x="14706600" y="54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6981</xdr:rowOff>
    </xdr:from>
    <xdr:ext cx="469744" cy="259045"/>
    <xdr:sp macro="" textlink="">
      <xdr:nvSpPr>
        <xdr:cNvPr id="124" name="債務償還比率平均値テキスト"/>
        <xdr:cNvSpPr txBox="1"/>
      </xdr:nvSpPr>
      <xdr:spPr>
        <a:xfrm>
          <a:off x="14846300" y="5922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155554</xdr:rowOff>
    </xdr:from>
    <xdr:to>
      <xdr:col>76</xdr:col>
      <xdr:colOff>73025</xdr:colOff>
      <xdr:row>31</xdr:row>
      <xdr:rowOff>85704</xdr:rowOff>
    </xdr:to>
    <xdr:sp macro="" textlink="">
      <xdr:nvSpPr>
        <xdr:cNvPr id="125" name="フローチャート: 判断 124"/>
        <xdr:cNvSpPr/>
      </xdr:nvSpPr>
      <xdr:spPr>
        <a:xfrm>
          <a:off x="147447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27464</xdr:rowOff>
    </xdr:from>
    <xdr:to>
      <xdr:col>72</xdr:col>
      <xdr:colOff>123825</xdr:colOff>
      <xdr:row>31</xdr:row>
      <xdr:rowOff>129064</xdr:rowOff>
    </xdr:to>
    <xdr:sp macro="" textlink="">
      <xdr:nvSpPr>
        <xdr:cNvPr id="126" name="フローチャート: 判断 125"/>
        <xdr:cNvSpPr/>
      </xdr:nvSpPr>
      <xdr:spPr>
        <a:xfrm>
          <a:off x="14033500" y="611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94964</xdr:rowOff>
    </xdr:from>
    <xdr:to>
      <xdr:col>76</xdr:col>
      <xdr:colOff>73025</xdr:colOff>
      <xdr:row>35</xdr:row>
      <xdr:rowOff>25114</xdr:rowOff>
    </xdr:to>
    <xdr:sp macro="" textlink="">
      <xdr:nvSpPr>
        <xdr:cNvPr id="132" name="楕円 131"/>
        <xdr:cNvSpPr/>
      </xdr:nvSpPr>
      <xdr:spPr>
        <a:xfrm>
          <a:off x="14744700" y="66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9891</xdr:rowOff>
    </xdr:from>
    <xdr:ext cx="469744" cy="259045"/>
    <xdr:sp macro="" textlink="">
      <xdr:nvSpPr>
        <xdr:cNvPr id="133" name="債務償還比率該当値テキスト"/>
        <xdr:cNvSpPr txBox="1"/>
      </xdr:nvSpPr>
      <xdr:spPr>
        <a:xfrm>
          <a:off x="14846300" y="66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151088</xdr:rowOff>
    </xdr:from>
    <xdr:to>
      <xdr:col>72</xdr:col>
      <xdr:colOff>123825</xdr:colOff>
      <xdr:row>34</xdr:row>
      <xdr:rowOff>81238</xdr:rowOff>
    </xdr:to>
    <xdr:sp macro="" textlink="">
      <xdr:nvSpPr>
        <xdr:cNvPr id="134" name="楕円 133"/>
        <xdr:cNvSpPr/>
      </xdr:nvSpPr>
      <xdr:spPr>
        <a:xfrm>
          <a:off x="14033500" y="65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30438</xdr:rowOff>
    </xdr:from>
    <xdr:to>
      <xdr:col>76</xdr:col>
      <xdr:colOff>22225</xdr:colOff>
      <xdr:row>34</xdr:row>
      <xdr:rowOff>145764</xdr:rowOff>
    </xdr:to>
    <xdr:cxnSp macro="">
      <xdr:nvCxnSpPr>
        <xdr:cNvPr id="135" name="直線コネクタ 134"/>
        <xdr:cNvCxnSpPr/>
      </xdr:nvCxnSpPr>
      <xdr:spPr>
        <a:xfrm>
          <a:off x="14084300" y="6631263"/>
          <a:ext cx="711200" cy="1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145591</xdr:rowOff>
    </xdr:from>
    <xdr:ext cx="469744" cy="259045"/>
    <xdr:sp macro="" textlink="">
      <xdr:nvSpPr>
        <xdr:cNvPr id="136" name="n_1aveValue債務償還比率"/>
        <xdr:cNvSpPr txBox="1"/>
      </xdr:nvSpPr>
      <xdr:spPr>
        <a:xfrm>
          <a:off x="13836727" y="58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72365</xdr:rowOff>
    </xdr:from>
    <xdr:ext cx="469744" cy="259045"/>
    <xdr:sp macro="" textlink="">
      <xdr:nvSpPr>
        <xdr:cNvPr id="137" name="n_1mainValue債務償還比率"/>
        <xdr:cNvSpPr txBox="1"/>
      </xdr:nvSpPr>
      <xdr:spPr>
        <a:xfrm>
          <a:off x="13836727" y="667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187,199
183,386
16.42
69,517,944
67,614,887
1,841,465
38,891,364
39,478,659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87630</xdr:rowOff>
    </xdr:from>
    <xdr:to>
      <xdr:col>24</xdr:col>
      <xdr:colOff>62865</xdr:colOff>
      <xdr:row>41</xdr:row>
      <xdr:rowOff>163830</xdr:rowOff>
    </xdr:to>
    <xdr:cxnSp macro="">
      <xdr:nvCxnSpPr>
        <xdr:cNvPr id="56" name="直線コネクタ 55"/>
        <xdr:cNvCxnSpPr/>
      </xdr:nvCxnSpPr>
      <xdr:spPr>
        <a:xfrm flipV="1">
          <a:off x="4634865" y="59169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7" name="【道路】&#10;有形固定資産減価償却率最小値テキスト"/>
        <xdr:cNvSpPr txBox="1"/>
      </xdr:nvSpPr>
      <xdr:spPr>
        <a:xfrm>
          <a:off x="467360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8" name="直線コネクタ 57"/>
        <xdr:cNvCxnSpPr/>
      </xdr:nvCxnSpPr>
      <xdr:spPr>
        <a:xfrm>
          <a:off x="4546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34307</xdr:rowOff>
    </xdr:from>
    <xdr:ext cx="405111" cy="259045"/>
    <xdr:sp macro="" textlink="">
      <xdr:nvSpPr>
        <xdr:cNvPr id="59" name="【道路】&#10;有形固定資産減価償却率最大値テキスト"/>
        <xdr:cNvSpPr txBox="1"/>
      </xdr:nvSpPr>
      <xdr:spPr>
        <a:xfrm>
          <a:off x="4673600"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87630</xdr:rowOff>
    </xdr:from>
    <xdr:to>
      <xdr:col>24</xdr:col>
      <xdr:colOff>152400</xdr:colOff>
      <xdr:row>34</xdr:row>
      <xdr:rowOff>87630</xdr:rowOff>
    </xdr:to>
    <xdr:cxnSp macro="">
      <xdr:nvCxnSpPr>
        <xdr:cNvPr id="60" name="直線コネクタ 59"/>
        <xdr:cNvCxnSpPr/>
      </xdr:nvCxnSpPr>
      <xdr:spPr>
        <a:xfrm>
          <a:off x="4546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121937</xdr:rowOff>
    </xdr:from>
    <xdr:ext cx="405111" cy="259045"/>
    <xdr:sp macro="" textlink="">
      <xdr:nvSpPr>
        <xdr:cNvPr id="61" name="【道路】&#10;有形固定資産減価償却率平均値テキスト"/>
        <xdr:cNvSpPr txBox="1"/>
      </xdr:nvSpPr>
      <xdr:spPr>
        <a:xfrm>
          <a:off x="4673600" y="6808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62" name="フローチャート: 判断 61"/>
        <xdr:cNvSpPr/>
      </xdr:nvSpPr>
      <xdr:spPr>
        <a:xfrm>
          <a:off x="4584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135890</xdr:rowOff>
    </xdr:from>
    <xdr:to>
      <xdr:col>20</xdr:col>
      <xdr:colOff>38100</xdr:colOff>
      <xdr:row>40</xdr:row>
      <xdr:rowOff>66040</xdr:rowOff>
    </xdr:to>
    <xdr:sp macro="" textlink="">
      <xdr:nvSpPr>
        <xdr:cNvPr id="63" name="フローチャート: 判断 62"/>
        <xdr:cNvSpPr/>
      </xdr:nvSpPr>
      <xdr:spPr>
        <a:xfrm>
          <a:off x="3746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21590</xdr:rowOff>
    </xdr:from>
    <xdr:to>
      <xdr:col>15</xdr:col>
      <xdr:colOff>101600</xdr:colOff>
      <xdr:row>40</xdr:row>
      <xdr:rowOff>123190</xdr:rowOff>
    </xdr:to>
    <xdr:sp macro="" textlink="">
      <xdr:nvSpPr>
        <xdr:cNvPr id="64" name="フローチャート: 判断 63"/>
        <xdr:cNvSpPr/>
      </xdr:nvSpPr>
      <xdr:spPr>
        <a:xfrm>
          <a:off x="2857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170180</xdr:rowOff>
    </xdr:from>
    <xdr:to>
      <xdr:col>10</xdr:col>
      <xdr:colOff>165100</xdr:colOff>
      <xdr:row>42</xdr:row>
      <xdr:rowOff>100330</xdr:rowOff>
    </xdr:to>
    <xdr:sp macro="" textlink="">
      <xdr:nvSpPr>
        <xdr:cNvPr id="65" name="フローチャート: 判断 64"/>
        <xdr:cNvSpPr/>
      </xdr:nvSpPr>
      <xdr:spPr>
        <a:xfrm>
          <a:off x="19685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36830</xdr:rowOff>
    </xdr:from>
    <xdr:to>
      <xdr:col>24</xdr:col>
      <xdr:colOff>114300</xdr:colOff>
      <xdr:row>34</xdr:row>
      <xdr:rowOff>138430</xdr:rowOff>
    </xdr:to>
    <xdr:sp macro="" textlink="">
      <xdr:nvSpPr>
        <xdr:cNvPr id="71" name="楕円 70"/>
        <xdr:cNvSpPr/>
      </xdr:nvSpPr>
      <xdr:spPr>
        <a:xfrm>
          <a:off x="4584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161307</xdr:rowOff>
    </xdr:from>
    <xdr:ext cx="405111" cy="259045"/>
    <xdr:sp macro="" textlink="">
      <xdr:nvSpPr>
        <xdr:cNvPr id="72" name="【道路】&#10;有形固定資産減価償却率該当値テキスト"/>
        <xdr:cNvSpPr txBox="1"/>
      </xdr:nvSpPr>
      <xdr:spPr>
        <a:xfrm>
          <a:off x="4673600"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44450</xdr:rowOff>
    </xdr:from>
    <xdr:to>
      <xdr:col>20</xdr:col>
      <xdr:colOff>38100</xdr:colOff>
      <xdr:row>34</xdr:row>
      <xdr:rowOff>146050</xdr:rowOff>
    </xdr:to>
    <xdr:sp macro="" textlink="">
      <xdr:nvSpPr>
        <xdr:cNvPr id="73" name="楕円 72"/>
        <xdr:cNvSpPr/>
      </xdr:nvSpPr>
      <xdr:spPr>
        <a:xfrm>
          <a:off x="374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95250</xdr:rowOff>
    </xdr:to>
    <xdr:cxnSp macro="">
      <xdr:nvCxnSpPr>
        <xdr:cNvPr id="74" name="直線コネクタ 73"/>
        <xdr:cNvCxnSpPr/>
      </xdr:nvCxnSpPr>
      <xdr:spPr>
        <a:xfrm flipV="1">
          <a:off x="3797300" y="5916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55880</xdr:rowOff>
    </xdr:from>
    <xdr:to>
      <xdr:col>15</xdr:col>
      <xdr:colOff>101600</xdr:colOff>
      <xdr:row>34</xdr:row>
      <xdr:rowOff>157480</xdr:rowOff>
    </xdr:to>
    <xdr:sp macro="" textlink="">
      <xdr:nvSpPr>
        <xdr:cNvPr id="75" name="楕円 74"/>
        <xdr:cNvSpPr/>
      </xdr:nvSpPr>
      <xdr:spPr>
        <a:xfrm>
          <a:off x="2857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95250</xdr:rowOff>
    </xdr:from>
    <xdr:to>
      <xdr:col>19</xdr:col>
      <xdr:colOff>177800</xdr:colOff>
      <xdr:row>34</xdr:row>
      <xdr:rowOff>106680</xdr:rowOff>
    </xdr:to>
    <xdr:cxnSp macro="">
      <xdr:nvCxnSpPr>
        <xdr:cNvPr id="76" name="直線コネクタ 75"/>
        <xdr:cNvCxnSpPr/>
      </xdr:nvCxnSpPr>
      <xdr:spPr>
        <a:xfrm flipV="1">
          <a:off x="2908300" y="5924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57167</xdr:rowOff>
    </xdr:from>
    <xdr:ext cx="405111" cy="259045"/>
    <xdr:sp macro="" textlink="">
      <xdr:nvSpPr>
        <xdr:cNvPr id="77" name="n_1aveValue【道路】&#10;有形固定資産減価償却率"/>
        <xdr:cNvSpPr txBox="1"/>
      </xdr:nvSpPr>
      <xdr:spPr>
        <a:xfrm>
          <a:off x="3582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114317</xdr:rowOff>
    </xdr:from>
    <xdr:ext cx="405111" cy="259045"/>
    <xdr:sp macro="" textlink="">
      <xdr:nvSpPr>
        <xdr:cNvPr id="78" name="n_2aveValue【道路】&#10;有形固定資産減価償却率"/>
        <xdr:cNvSpPr txBox="1"/>
      </xdr:nvSpPr>
      <xdr:spPr>
        <a:xfrm>
          <a:off x="2705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116857</xdr:rowOff>
    </xdr:from>
    <xdr:ext cx="405111" cy="259045"/>
    <xdr:sp macro="" textlink="">
      <xdr:nvSpPr>
        <xdr:cNvPr id="79" name="n_3aveValue【道路】&#10;有形固定資産減価償却率"/>
        <xdr:cNvSpPr txBox="1"/>
      </xdr:nvSpPr>
      <xdr:spPr>
        <a:xfrm>
          <a:off x="1816744" y="697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162577</xdr:rowOff>
    </xdr:from>
    <xdr:ext cx="405111" cy="259045"/>
    <xdr:sp macro="" textlink="">
      <xdr:nvSpPr>
        <xdr:cNvPr id="80" name="n_1mainValue【道路】&#10;有形固定資産減価償却率"/>
        <xdr:cNvSpPr txBox="1"/>
      </xdr:nvSpPr>
      <xdr:spPr>
        <a:xfrm>
          <a:off x="3582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2557</xdr:rowOff>
    </xdr:from>
    <xdr:ext cx="405111" cy="259045"/>
    <xdr:sp macro="" textlink="">
      <xdr:nvSpPr>
        <xdr:cNvPr id="81" name="n_2mainValue【道路】&#10;有形固定資産減価償却率"/>
        <xdr:cNvSpPr txBox="1"/>
      </xdr:nvSpPr>
      <xdr:spPr>
        <a:xfrm>
          <a:off x="2705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7" name="テキスト ボックス 96"/>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78257</xdr:rowOff>
    </xdr:from>
    <xdr:to>
      <xdr:col>54</xdr:col>
      <xdr:colOff>189865</xdr:colOff>
      <xdr:row>40</xdr:row>
      <xdr:rowOff>109862</xdr:rowOff>
    </xdr:to>
    <xdr:cxnSp macro="">
      <xdr:nvCxnSpPr>
        <xdr:cNvPr id="101" name="直線コネクタ 100"/>
        <xdr:cNvCxnSpPr/>
      </xdr:nvCxnSpPr>
      <xdr:spPr>
        <a:xfrm flipV="1">
          <a:off x="10476865" y="5736107"/>
          <a:ext cx="0" cy="123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113689</xdr:rowOff>
    </xdr:from>
    <xdr:ext cx="469744" cy="259045"/>
    <xdr:sp macro="" textlink="">
      <xdr:nvSpPr>
        <xdr:cNvPr id="102" name="【道路】&#10;一人当たり延長最小値テキスト"/>
        <xdr:cNvSpPr txBox="1"/>
      </xdr:nvSpPr>
      <xdr:spPr>
        <a:xfrm>
          <a:off x="10515600" y="697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109862</xdr:rowOff>
    </xdr:from>
    <xdr:to>
      <xdr:col>55</xdr:col>
      <xdr:colOff>88900</xdr:colOff>
      <xdr:row>40</xdr:row>
      <xdr:rowOff>109862</xdr:rowOff>
    </xdr:to>
    <xdr:cxnSp macro="">
      <xdr:nvCxnSpPr>
        <xdr:cNvPr id="103" name="直線コネクタ 102"/>
        <xdr:cNvCxnSpPr/>
      </xdr:nvCxnSpPr>
      <xdr:spPr>
        <a:xfrm>
          <a:off x="10388600" y="696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24934</xdr:rowOff>
    </xdr:from>
    <xdr:ext cx="534377" cy="259045"/>
    <xdr:sp macro="" textlink="">
      <xdr:nvSpPr>
        <xdr:cNvPr id="104" name="【道路】&#10;一人当たり延長最大値テキスト"/>
        <xdr:cNvSpPr txBox="1"/>
      </xdr:nvSpPr>
      <xdr:spPr>
        <a:xfrm>
          <a:off x="10515600" y="55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78257</xdr:rowOff>
    </xdr:from>
    <xdr:to>
      <xdr:col>55</xdr:col>
      <xdr:colOff>88900</xdr:colOff>
      <xdr:row>33</xdr:row>
      <xdr:rowOff>78257</xdr:rowOff>
    </xdr:to>
    <xdr:cxnSp macro="">
      <xdr:nvCxnSpPr>
        <xdr:cNvPr id="105" name="直線コネクタ 104"/>
        <xdr:cNvCxnSpPr/>
      </xdr:nvCxnSpPr>
      <xdr:spPr>
        <a:xfrm>
          <a:off x="10388600" y="5736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49706</xdr:rowOff>
    </xdr:from>
    <xdr:ext cx="469744" cy="259045"/>
    <xdr:sp macro="" textlink="">
      <xdr:nvSpPr>
        <xdr:cNvPr id="106" name="【道路】&#10;一人当たり延長平均値テキスト"/>
        <xdr:cNvSpPr txBox="1"/>
      </xdr:nvSpPr>
      <xdr:spPr>
        <a:xfrm>
          <a:off x="10515600" y="6393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26829</xdr:rowOff>
    </xdr:from>
    <xdr:to>
      <xdr:col>55</xdr:col>
      <xdr:colOff>50800</xdr:colOff>
      <xdr:row>38</xdr:row>
      <xdr:rowOff>128429</xdr:rowOff>
    </xdr:to>
    <xdr:sp macro="" textlink="">
      <xdr:nvSpPr>
        <xdr:cNvPr id="107" name="フローチャート: 判断 106"/>
        <xdr:cNvSpPr/>
      </xdr:nvSpPr>
      <xdr:spPr>
        <a:xfrm>
          <a:off x="10426700" y="654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22428</xdr:rowOff>
    </xdr:from>
    <xdr:to>
      <xdr:col>50</xdr:col>
      <xdr:colOff>165100</xdr:colOff>
      <xdr:row>38</xdr:row>
      <xdr:rowOff>124028</xdr:rowOff>
    </xdr:to>
    <xdr:sp macro="" textlink="">
      <xdr:nvSpPr>
        <xdr:cNvPr id="108" name="フローチャート: 判断 107"/>
        <xdr:cNvSpPr/>
      </xdr:nvSpPr>
      <xdr:spPr>
        <a:xfrm>
          <a:off x="9588500" y="65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20657</xdr:rowOff>
    </xdr:from>
    <xdr:to>
      <xdr:col>46</xdr:col>
      <xdr:colOff>38100</xdr:colOff>
      <xdr:row>38</xdr:row>
      <xdr:rowOff>122257</xdr:rowOff>
    </xdr:to>
    <xdr:sp macro="" textlink="">
      <xdr:nvSpPr>
        <xdr:cNvPr id="109" name="フローチャート: 判断 108"/>
        <xdr:cNvSpPr/>
      </xdr:nvSpPr>
      <xdr:spPr>
        <a:xfrm>
          <a:off x="8699500" y="653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10999</xdr:rowOff>
    </xdr:from>
    <xdr:to>
      <xdr:col>41</xdr:col>
      <xdr:colOff>101600</xdr:colOff>
      <xdr:row>38</xdr:row>
      <xdr:rowOff>112599</xdr:rowOff>
    </xdr:to>
    <xdr:sp macro="" textlink="">
      <xdr:nvSpPr>
        <xdr:cNvPr id="110" name="フローチャート: 判断 109"/>
        <xdr:cNvSpPr/>
      </xdr:nvSpPr>
      <xdr:spPr>
        <a:xfrm>
          <a:off x="7810500" y="652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59062</xdr:rowOff>
    </xdr:from>
    <xdr:to>
      <xdr:col>55</xdr:col>
      <xdr:colOff>50800</xdr:colOff>
      <xdr:row>40</xdr:row>
      <xdr:rowOff>160662</xdr:rowOff>
    </xdr:to>
    <xdr:sp macro="" textlink="">
      <xdr:nvSpPr>
        <xdr:cNvPr id="116" name="楕円 115"/>
        <xdr:cNvSpPr/>
      </xdr:nvSpPr>
      <xdr:spPr>
        <a:xfrm>
          <a:off x="10426700" y="69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145439</xdr:rowOff>
    </xdr:from>
    <xdr:ext cx="469744" cy="259045"/>
    <xdr:sp macro="" textlink="">
      <xdr:nvSpPr>
        <xdr:cNvPr id="117" name="【道路】&#10;一人当たり延長該当値テキスト"/>
        <xdr:cNvSpPr txBox="1"/>
      </xdr:nvSpPr>
      <xdr:spPr>
        <a:xfrm>
          <a:off x="10515600" y="683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59004</xdr:rowOff>
    </xdr:from>
    <xdr:to>
      <xdr:col>50</xdr:col>
      <xdr:colOff>165100</xdr:colOff>
      <xdr:row>40</xdr:row>
      <xdr:rowOff>160604</xdr:rowOff>
    </xdr:to>
    <xdr:sp macro="" textlink="">
      <xdr:nvSpPr>
        <xdr:cNvPr id="118" name="楕円 117"/>
        <xdr:cNvSpPr/>
      </xdr:nvSpPr>
      <xdr:spPr>
        <a:xfrm>
          <a:off x="9588500" y="69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109804</xdr:rowOff>
    </xdr:from>
    <xdr:to>
      <xdr:col>55</xdr:col>
      <xdr:colOff>0</xdr:colOff>
      <xdr:row>40</xdr:row>
      <xdr:rowOff>109862</xdr:rowOff>
    </xdr:to>
    <xdr:cxnSp macro="">
      <xdr:nvCxnSpPr>
        <xdr:cNvPr id="119" name="直線コネクタ 118"/>
        <xdr:cNvCxnSpPr/>
      </xdr:nvCxnSpPr>
      <xdr:spPr>
        <a:xfrm>
          <a:off x="9639300" y="6967804"/>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58547</xdr:rowOff>
    </xdr:from>
    <xdr:to>
      <xdr:col>46</xdr:col>
      <xdr:colOff>38100</xdr:colOff>
      <xdr:row>40</xdr:row>
      <xdr:rowOff>160147</xdr:rowOff>
    </xdr:to>
    <xdr:sp macro="" textlink="">
      <xdr:nvSpPr>
        <xdr:cNvPr id="120" name="楕円 119"/>
        <xdr:cNvSpPr/>
      </xdr:nvSpPr>
      <xdr:spPr>
        <a:xfrm>
          <a:off x="8699500" y="69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109347</xdr:rowOff>
    </xdr:from>
    <xdr:to>
      <xdr:col>50</xdr:col>
      <xdr:colOff>114300</xdr:colOff>
      <xdr:row>40</xdr:row>
      <xdr:rowOff>109804</xdr:rowOff>
    </xdr:to>
    <xdr:cxnSp macro="">
      <xdr:nvCxnSpPr>
        <xdr:cNvPr id="121" name="直線コネクタ 120"/>
        <xdr:cNvCxnSpPr/>
      </xdr:nvCxnSpPr>
      <xdr:spPr>
        <a:xfrm>
          <a:off x="8750300" y="69673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140555</xdr:rowOff>
    </xdr:from>
    <xdr:ext cx="469744" cy="259045"/>
    <xdr:sp macro="" textlink="">
      <xdr:nvSpPr>
        <xdr:cNvPr id="122" name="n_1aveValue【道路】&#10;一人当たり延長"/>
        <xdr:cNvSpPr txBox="1"/>
      </xdr:nvSpPr>
      <xdr:spPr>
        <a:xfrm>
          <a:off x="9391727" y="631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138783</xdr:rowOff>
    </xdr:from>
    <xdr:ext cx="469744" cy="259045"/>
    <xdr:sp macro="" textlink="">
      <xdr:nvSpPr>
        <xdr:cNvPr id="123" name="n_2aveValue【道路】&#10;一人当たり延長"/>
        <xdr:cNvSpPr txBox="1"/>
      </xdr:nvSpPr>
      <xdr:spPr>
        <a:xfrm>
          <a:off x="8515427" y="631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129125</xdr:rowOff>
    </xdr:from>
    <xdr:ext cx="469744" cy="259045"/>
    <xdr:sp macro="" textlink="">
      <xdr:nvSpPr>
        <xdr:cNvPr id="124" name="n_3aveValue【道路】&#10;一人当たり延長"/>
        <xdr:cNvSpPr txBox="1"/>
      </xdr:nvSpPr>
      <xdr:spPr>
        <a:xfrm>
          <a:off x="7626427" y="630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151731</xdr:rowOff>
    </xdr:from>
    <xdr:ext cx="469744" cy="259045"/>
    <xdr:sp macro="" textlink="">
      <xdr:nvSpPr>
        <xdr:cNvPr id="125" name="n_1mainValue【道路】&#10;一人当たり延長"/>
        <xdr:cNvSpPr txBox="1"/>
      </xdr:nvSpPr>
      <xdr:spPr>
        <a:xfrm>
          <a:off x="9391727" y="700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151274</xdr:rowOff>
    </xdr:from>
    <xdr:ext cx="469744" cy="259045"/>
    <xdr:sp macro="" textlink="">
      <xdr:nvSpPr>
        <xdr:cNvPr id="126" name="n_2mainValue【道路】&#10;一人当たり延長"/>
        <xdr:cNvSpPr txBox="1"/>
      </xdr:nvSpPr>
      <xdr:spPr>
        <a:xfrm>
          <a:off x="8515427" y="700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9" name="テキスト ボックス 13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9" name="テキスト ボックス 14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10885</xdr:rowOff>
    </xdr:from>
    <xdr:to>
      <xdr:col>24</xdr:col>
      <xdr:colOff>62865</xdr:colOff>
      <xdr:row>63</xdr:row>
      <xdr:rowOff>149678</xdr:rowOff>
    </xdr:to>
    <xdr:cxnSp macro="">
      <xdr:nvCxnSpPr>
        <xdr:cNvPr id="153" name="直線コネクタ 152"/>
        <xdr:cNvCxnSpPr/>
      </xdr:nvCxnSpPr>
      <xdr:spPr>
        <a:xfrm flipV="1">
          <a:off x="4634865" y="9612085"/>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153505</xdr:rowOff>
    </xdr:from>
    <xdr:ext cx="405111" cy="259045"/>
    <xdr:sp macro="" textlink="">
      <xdr:nvSpPr>
        <xdr:cNvPr id="154" name="【橋りょう・トンネル】&#10;有形固定資産減価償却率最小値テキスト"/>
        <xdr:cNvSpPr txBox="1"/>
      </xdr:nvSpPr>
      <xdr:spPr>
        <a:xfrm>
          <a:off x="4673600" y="1095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149678</xdr:rowOff>
    </xdr:from>
    <xdr:to>
      <xdr:col>24</xdr:col>
      <xdr:colOff>152400</xdr:colOff>
      <xdr:row>63</xdr:row>
      <xdr:rowOff>149678</xdr:rowOff>
    </xdr:to>
    <xdr:cxnSp macro="">
      <xdr:nvCxnSpPr>
        <xdr:cNvPr id="155" name="直線コネクタ 154"/>
        <xdr:cNvCxnSpPr/>
      </xdr:nvCxnSpPr>
      <xdr:spPr>
        <a:xfrm>
          <a:off x="4546600" y="1095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129012</xdr:rowOff>
    </xdr:from>
    <xdr:ext cx="405111" cy="259045"/>
    <xdr:sp macro="" textlink="">
      <xdr:nvSpPr>
        <xdr:cNvPr id="156" name="【橋りょう・トンネル】&#10;有形固定資産減価償却率最大値テキスト"/>
        <xdr:cNvSpPr txBox="1"/>
      </xdr:nvSpPr>
      <xdr:spPr>
        <a:xfrm>
          <a:off x="4673600" y="938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10885</xdr:rowOff>
    </xdr:from>
    <xdr:to>
      <xdr:col>24</xdr:col>
      <xdr:colOff>152400</xdr:colOff>
      <xdr:row>56</xdr:row>
      <xdr:rowOff>10885</xdr:rowOff>
    </xdr:to>
    <xdr:cxnSp macro="">
      <xdr:nvCxnSpPr>
        <xdr:cNvPr id="157" name="直線コネクタ 156"/>
        <xdr:cNvCxnSpPr/>
      </xdr:nvCxnSpPr>
      <xdr:spPr>
        <a:xfrm>
          <a:off x="4546600" y="961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84563</xdr:rowOff>
    </xdr:from>
    <xdr:ext cx="405111" cy="259045"/>
    <xdr:sp macro="" textlink="">
      <xdr:nvSpPr>
        <xdr:cNvPr id="158" name="【橋りょう・トンネル】&#10;有形固定資産減価償却率平均値テキスト"/>
        <xdr:cNvSpPr txBox="1"/>
      </xdr:nvSpPr>
      <xdr:spPr>
        <a:xfrm>
          <a:off x="4673600" y="9514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159" name="フローチャート: 判断 158"/>
        <xdr:cNvSpPr/>
      </xdr:nvSpPr>
      <xdr:spPr>
        <a:xfrm>
          <a:off x="4584700" y="96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77107</xdr:rowOff>
    </xdr:from>
    <xdr:to>
      <xdr:col>20</xdr:col>
      <xdr:colOff>38100</xdr:colOff>
      <xdr:row>60</xdr:row>
      <xdr:rowOff>7257</xdr:rowOff>
    </xdr:to>
    <xdr:sp macro="" textlink="">
      <xdr:nvSpPr>
        <xdr:cNvPr id="160" name="フローチャート: 判断 159"/>
        <xdr:cNvSpPr/>
      </xdr:nvSpPr>
      <xdr:spPr>
        <a:xfrm>
          <a:off x="37465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68943</xdr:rowOff>
    </xdr:from>
    <xdr:to>
      <xdr:col>15</xdr:col>
      <xdr:colOff>101600</xdr:colOff>
      <xdr:row>60</xdr:row>
      <xdr:rowOff>170543</xdr:rowOff>
    </xdr:to>
    <xdr:sp macro="" textlink="">
      <xdr:nvSpPr>
        <xdr:cNvPr id="161" name="フローチャート: 判断 160"/>
        <xdr:cNvSpPr/>
      </xdr:nvSpPr>
      <xdr:spPr>
        <a:xfrm>
          <a:off x="2857500" y="1035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123372</xdr:rowOff>
    </xdr:from>
    <xdr:to>
      <xdr:col>10</xdr:col>
      <xdr:colOff>165100</xdr:colOff>
      <xdr:row>65</xdr:row>
      <xdr:rowOff>53522</xdr:rowOff>
    </xdr:to>
    <xdr:sp macro="" textlink="">
      <xdr:nvSpPr>
        <xdr:cNvPr id="162" name="フローチャート: 判断 161"/>
        <xdr:cNvSpPr/>
      </xdr:nvSpPr>
      <xdr:spPr>
        <a:xfrm>
          <a:off x="1968500" y="1109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98878</xdr:rowOff>
    </xdr:from>
    <xdr:to>
      <xdr:col>24</xdr:col>
      <xdr:colOff>114300</xdr:colOff>
      <xdr:row>64</xdr:row>
      <xdr:rowOff>29028</xdr:rowOff>
    </xdr:to>
    <xdr:sp macro="" textlink="">
      <xdr:nvSpPr>
        <xdr:cNvPr id="168" name="楕円 167"/>
        <xdr:cNvSpPr/>
      </xdr:nvSpPr>
      <xdr:spPr>
        <a:xfrm>
          <a:off x="45847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13805</xdr:rowOff>
    </xdr:from>
    <xdr:ext cx="405111" cy="259045"/>
    <xdr:sp macro="" textlink="">
      <xdr:nvSpPr>
        <xdr:cNvPr id="169" name="【橋りょう・トンネル】&#10;有形固定資産減価償却率該当値テキスト"/>
        <xdr:cNvSpPr txBox="1"/>
      </xdr:nvSpPr>
      <xdr:spPr>
        <a:xfrm>
          <a:off x="4673600" y="10815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170" name="楕円 169"/>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95250</xdr:rowOff>
    </xdr:from>
    <xdr:to>
      <xdr:col>24</xdr:col>
      <xdr:colOff>63500</xdr:colOff>
      <xdr:row>63</xdr:row>
      <xdr:rowOff>149678</xdr:rowOff>
    </xdr:to>
    <xdr:cxnSp macro="">
      <xdr:nvCxnSpPr>
        <xdr:cNvPr id="171" name="直線コネクタ 170"/>
        <xdr:cNvCxnSpPr/>
      </xdr:nvCxnSpPr>
      <xdr:spPr>
        <a:xfrm>
          <a:off x="3797300" y="108966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72" name="楕円 171"/>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95250</xdr:rowOff>
    </xdr:from>
    <xdr:to>
      <xdr:col>19</xdr:col>
      <xdr:colOff>177800</xdr:colOff>
      <xdr:row>63</xdr:row>
      <xdr:rowOff>106135</xdr:rowOff>
    </xdr:to>
    <xdr:cxnSp macro="">
      <xdr:nvCxnSpPr>
        <xdr:cNvPr id="173" name="直線コネクタ 172"/>
        <xdr:cNvCxnSpPr/>
      </xdr:nvCxnSpPr>
      <xdr:spPr>
        <a:xfrm flipV="1">
          <a:off x="2908300" y="10896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23784</xdr:rowOff>
    </xdr:from>
    <xdr:ext cx="405111" cy="259045"/>
    <xdr:sp macro="" textlink="">
      <xdr:nvSpPr>
        <xdr:cNvPr id="174" name="n_1aveValue【橋りょう・トンネル】&#10;有形固定資産減価償却率"/>
        <xdr:cNvSpPr txBox="1"/>
      </xdr:nvSpPr>
      <xdr:spPr>
        <a:xfrm>
          <a:off x="358204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15620</xdr:rowOff>
    </xdr:from>
    <xdr:ext cx="405111" cy="259045"/>
    <xdr:sp macro="" textlink="">
      <xdr:nvSpPr>
        <xdr:cNvPr id="175" name="n_2aveValue【橋りょう・トンネル】&#10;有形固定資産減価償却率"/>
        <xdr:cNvSpPr txBox="1"/>
      </xdr:nvSpPr>
      <xdr:spPr>
        <a:xfrm>
          <a:off x="2705744" y="1013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70049</xdr:rowOff>
    </xdr:from>
    <xdr:ext cx="405111" cy="259045"/>
    <xdr:sp macro="" textlink="">
      <xdr:nvSpPr>
        <xdr:cNvPr id="176" name="n_3aveValue【橋りょう・トンネル】&#10;有形固定資産減価償却率"/>
        <xdr:cNvSpPr txBox="1"/>
      </xdr:nvSpPr>
      <xdr:spPr>
        <a:xfrm>
          <a:off x="1816744" y="1087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177" name="n_1mainValue【橋りょう・トンネル】&#10;有形固定資産減価償却率"/>
        <xdr:cNvSpPr txBox="1"/>
      </xdr:nvSpPr>
      <xdr:spPr>
        <a:xfrm>
          <a:off x="3582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178" name="n_2mainValue【橋りょう・トンネル】&#10;有形固定資産減価償却率"/>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8" name="テキスト ボックス 19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61939</xdr:rowOff>
    </xdr:from>
    <xdr:to>
      <xdr:col>54</xdr:col>
      <xdr:colOff>189865</xdr:colOff>
      <xdr:row>64</xdr:row>
      <xdr:rowOff>50840</xdr:rowOff>
    </xdr:to>
    <xdr:cxnSp macro="">
      <xdr:nvCxnSpPr>
        <xdr:cNvPr id="202" name="直線コネクタ 201"/>
        <xdr:cNvCxnSpPr/>
      </xdr:nvCxnSpPr>
      <xdr:spPr>
        <a:xfrm flipV="1">
          <a:off x="10476865" y="9491689"/>
          <a:ext cx="0" cy="153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54667</xdr:rowOff>
    </xdr:from>
    <xdr:ext cx="469744" cy="259045"/>
    <xdr:sp macro="" textlink="">
      <xdr:nvSpPr>
        <xdr:cNvPr id="203" name="【橋りょう・トンネル】&#10;一人当たり有形固定資産（償却資産）額最小値テキスト"/>
        <xdr:cNvSpPr txBox="1"/>
      </xdr:nvSpPr>
      <xdr:spPr>
        <a:xfrm>
          <a:off x="10515600" y="11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50840</xdr:rowOff>
    </xdr:from>
    <xdr:to>
      <xdr:col>55</xdr:col>
      <xdr:colOff>88900</xdr:colOff>
      <xdr:row>64</xdr:row>
      <xdr:rowOff>50840</xdr:rowOff>
    </xdr:to>
    <xdr:cxnSp macro="">
      <xdr:nvCxnSpPr>
        <xdr:cNvPr id="204" name="直線コネクタ 203"/>
        <xdr:cNvCxnSpPr/>
      </xdr:nvCxnSpPr>
      <xdr:spPr>
        <a:xfrm>
          <a:off x="10388600" y="110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8616</xdr:rowOff>
    </xdr:from>
    <xdr:ext cx="599010" cy="259045"/>
    <xdr:sp macro="" textlink="">
      <xdr:nvSpPr>
        <xdr:cNvPr id="205" name="【橋りょう・トンネル】&#10;一人当たり有形固定資産（償却資産）額最大値テキスト"/>
        <xdr:cNvSpPr txBox="1"/>
      </xdr:nvSpPr>
      <xdr:spPr>
        <a:xfrm>
          <a:off x="10515600" y="926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61939</xdr:rowOff>
    </xdr:from>
    <xdr:to>
      <xdr:col>55</xdr:col>
      <xdr:colOff>88900</xdr:colOff>
      <xdr:row>55</xdr:row>
      <xdr:rowOff>61939</xdr:rowOff>
    </xdr:to>
    <xdr:cxnSp macro="">
      <xdr:nvCxnSpPr>
        <xdr:cNvPr id="206" name="直線コネクタ 205"/>
        <xdr:cNvCxnSpPr/>
      </xdr:nvCxnSpPr>
      <xdr:spPr>
        <a:xfrm>
          <a:off x="10388600" y="949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70500</xdr:rowOff>
    </xdr:from>
    <xdr:ext cx="599010" cy="259045"/>
    <xdr:sp macro="" textlink="">
      <xdr:nvSpPr>
        <xdr:cNvPr id="207" name="【橋りょう・トンネル】&#10;一人当たり有形固定資産（償却資産）額平均値テキスト"/>
        <xdr:cNvSpPr txBox="1"/>
      </xdr:nvSpPr>
      <xdr:spPr>
        <a:xfrm>
          <a:off x="10515600" y="103575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47623</xdr:rowOff>
    </xdr:from>
    <xdr:to>
      <xdr:col>55</xdr:col>
      <xdr:colOff>50800</xdr:colOff>
      <xdr:row>61</xdr:row>
      <xdr:rowOff>149223</xdr:rowOff>
    </xdr:to>
    <xdr:sp macro="" textlink="">
      <xdr:nvSpPr>
        <xdr:cNvPr id="208" name="フローチャート: 判断 207"/>
        <xdr:cNvSpPr/>
      </xdr:nvSpPr>
      <xdr:spPr>
        <a:xfrm>
          <a:off x="10426700" y="1050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127977</xdr:rowOff>
    </xdr:from>
    <xdr:to>
      <xdr:col>50</xdr:col>
      <xdr:colOff>165100</xdr:colOff>
      <xdr:row>61</xdr:row>
      <xdr:rowOff>58127</xdr:rowOff>
    </xdr:to>
    <xdr:sp macro="" textlink="">
      <xdr:nvSpPr>
        <xdr:cNvPr id="209" name="フローチャート: 判断 208"/>
        <xdr:cNvSpPr/>
      </xdr:nvSpPr>
      <xdr:spPr>
        <a:xfrm>
          <a:off x="9588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130072</xdr:rowOff>
    </xdr:from>
    <xdr:to>
      <xdr:col>46</xdr:col>
      <xdr:colOff>38100</xdr:colOff>
      <xdr:row>61</xdr:row>
      <xdr:rowOff>60222</xdr:rowOff>
    </xdr:to>
    <xdr:sp macro="" textlink="">
      <xdr:nvSpPr>
        <xdr:cNvPr id="210" name="フローチャート: 判断 209"/>
        <xdr:cNvSpPr/>
      </xdr:nvSpPr>
      <xdr:spPr>
        <a:xfrm>
          <a:off x="8699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74816</xdr:rowOff>
    </xdr:from>
    <xdr:to>
      <xdr:col>41</xdr:col>
      <xdr:colOff>101600</xdr:colOff>
      <xdr:row>61</xdr:row>
      <xdr:rowOff>4966</xdr:rowOff>
    </xdr:to>
    <xdr:sp macro="" textlink="">
      <xdr:nvSpPr>
        <xdr:cNvPr id="211" name="フローチャート: 判断 210"/>
        <xdr:cNvSpPr/>
      </xdr:nvSpPr>
      <xdr:spPr>
        <a:xfrm>
          <a:off x="7810500" y="103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40</xdr:rowOff>
    </xdr:from>
    <xdr:to>
      <xdr:col>55</xdr:col>
      <xdr:colOff>50800</xdr:colOff>
      <xdr:row>64</xdr:row>
      <xdr:rowOff>101640</xdr:rowOff>
    </xdr:to>
    <xdr:sp macro="" textlink="">
      <xdr:nvSpPr>
        <xdr:cNvPr id="217" name="楕円 216"/>
        <xdr:cNvSpPr/>
      </xdr:nvSpPr>
      <xdr:spPr>
        <a:xfrm>
          <a:off x="10426700" y="109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86417</xdr:rowOff>
    </xdr:from>
    <xdr:ext cx="469744" cy="259045"/>
    <xdr:sp macro="" textlink="">
      <xdr:nvSpPr>
        <xdr:cNvPr id="218" name="【橋りょう・トンネル】&#10;一人当たり有形固定資産（償却資産）額該当値テキスト"/>
        <xdr:cNvSpPr txBox="1"/>
      </xdr:nvSpPr>
      <xdr:spPr>
        <a:xfrm>
          <a:off x="10515600" y="1088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939</xdr:rowOff>
    </xdr:from>
    <xdr:to>
      <xdr:col>50</xdr:col>
      <xdr:colOff>165100</xdr:colOff>
      <xdr:row>64</xdr:row>
      <xdr:rowOff>102539</xdr:rowOff>
    </xdr:to>
    <xdr:sp macro="" textlink="">
      <xdr:nvSpPr>
        <xdr:cNvPr id="219" name="楕円 218"/>
        <xdr:cNvSpPr/>
      </xdr:nvSpPr>
      <xdr:spPr>
        <a:xfrm>
          <a:off x="9588500" y="109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50840</xdr:rowOff>
    </xdr:from>
    <xdr:to>
      <xdr:col>55</xdr:col>
      <xdr:colOff>0</xdr:colOff>
      <xdr:row>64</xdr:row>
      <xdr:rowOff>51739</xdr:rowOff>
    </xdr:to>
    <xdr:cxnSp macro="">
      <xdr:nvCxnSpPr>
        <xdr:cNvPr id="220" name="直線コネクタ 219"/>
        <xdr:cNvCxnSpPr/>
      </xdr:nvCxnSpPr>
      <xdr:spPr>
        <a:xfrm flipV="1">
          <a:off x="9639300" y="11023640"/>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1515</xdr:rowOff>
    </xdr:from>
    <xdr:to>
      <xdr:col>46</xdr:col>
      <xdr:colOff>38100</xdr:colOff>
      <xdr:row>64</xdr:row>
      <xdr:rowOff>103115</xdr:rowOff>
    </xdr:to>
    <xdr:sp macro="" textlink="">
      <xdr:nvSpPr>
        <xdr:cNvPr id="221" name="楕円 220"/>
        <xdr:cNvSpPr/>
      </xdr:nvSpPr>
      <xdr:spPr>
        <a:xfrm>
          <a:off x="8699500" y="109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51739</xdr:rowOff>
    </xdr:from>
    <xdr:to>
      <xdr:col>50</xdr:col>
      <xdr:colOff>114300</xdr:colOff>
      <xdr:row>64</xdr:row>
      <xdr:rowOff>52315</xdr:rowOff>
    </xdr:to>
    <xdr:cxnSp macro="">
      <xdr:nvCxnSpPr>
        <xdr:cNvPr id="222" name="直線コネクタ 221"/>
        <xdr:cNvCxnSpPr/>
      </xdr:nvCxnSpPr>
      <xdr:spPr>
        <a:xfrm flipV="1">
          <a:off x="8750300" y="11024539"/>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74654</xdr:rowOff>
    </xdr:from>
    <xdr:ext cx="599010" cy="259045"/>
    <xdr:sp macro="" textlink="">
      <xdr:nvSpPr>
        <xdr:cNvPr id="223" name="n_1aveValue【橋りょう・トンネル】&#10;一人当たり有形固定資産（償却資産）額"/>
        <xdr:cNvSpPr txBox="1"/>
      </xdr:nvSpPr>
      <xdr:spPr>
        <a:xfrm>
          <a:off x="9327095" y="101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76749</xdr:rowOff>
    </xdr:from>
    <xdr:ext cx="599010" cy="259045"/>
    <xdr:sp macro="" textlink="">
      <xdr:nvSpPr>
        <xdr:cNvPr id="224" name="n_2aveValue【橋りょう・トンネル】&#10;一人当たり有形固定資産（償却資産）額"/>
        <xdr:cNvSpPr txBox="1"/>
      </xdr:nvSpPr>
      <xdr:spPr>
        <a:xfrm>
          <a:off x="8450795" y="1019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21493</xdr:rowOff>
    </xdr:from>
    <xdr:ext cx="599010" cy="259045"/>
    <xdr:sp macro="" textlink="">
      <xdr:nvSpPr>
        <xdr:cNvPr id="225" name="n_3aveValue【橋りょう・トンネル】&#10;一人当たり有形固定資産（償却資産）額"/>
        <xdr:cNvSpPr txBox="1"/>
      </xdr:nvSpPr>
      <xdr:spPr>
        <a:xfrm>
          <a:off x="7561795" y="101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93666</xdr:rowOff>
    </xdr:from>
    <xdr:ext cx="469744" cy="259045"/>
    <xdr:sp macro="" textlink="">
      <xdr:nvSpPr>
        <xdr:cNvPr id="226" name="n_1mainValue【橋りょう・トンネル】&#10;一人当たり有形固定資産（償却資産）額"/>
        <xdr:cNvSpPr txBox="1"/>
      </xdr:nvSpPr>
      <xdr:spPr>
        <a:xfrm>
          <a:off x="9391728" y="1106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94242</xdr:rowOff>
    </xdr:from>
    <xdr:ext cx="469744" cy="259045"/>
    <xdr:sp macro="" textlink="">
      <xdr:nvSpPr>
        <xdr:cNvPr id="227" name="n_2mainValue【橋りょう・トンネル】&#10;一人当たり有形固定資産（償却資産）額"/>
        <xdr:cNvSpPr txBox="1"/>
      </xdr:nvSpPr>
      <xdr:spPr>
        <a:xfrm>
          <a:off x="8515428" y="1106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0" name="テキスト ボックス 23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0" name="テキスト ボックス 24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41366</xdr:rowOff>
    </xdr:to>
    <xdr:cxnSp macro="">
      <xdr:nvCxnSpPr>
        <xdr:cNvPr id="254" name="直線コネクタ 253"/>
        <xdr:cNvCxnSpPr/>
      </xdr:nvCxnSpPr>
      <xdr:spPr>
        <a:xfrm flipV="1">
          <a:off x="4634865" y="13388339"/>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45193</xdr:rowOff>
    </xdr:from>
    <xdr:ext cx="405111" cy="259045"/>
    <xdr:sp macro="" textlink="">
      <xdr:nvSpPr>
        <xdr:cNvPr id="255" name="【公営住宅】&#10;有形固定資産減価償却率最小値テキスト"/>
        <xdr:cNvSpPr txBox="1"/>
      </xdr:nvSpPr>
      <xdr:spPr>
        <a:xfrm>
          <a:off x="4673600" y="1478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41366</xdr:rowOff>
    </xdr:from>
    <xdr:to>
      <xdr:col>24</xdr:col>
      <xdr:colOff>152400</xdr:colOff>
      <xdr:row>86</xdr:row>
      <xdr:rowOff>41366</xdr:rowOff>
    </xdr:to>
    <xdr:cxnSp macro="">
      <xdr:nvCxnSpPr>
        <xdr:cNvPr id="256" name="直線コネクタ 255"/>
        <xdr:cNvCxnSpPr/>
      </xdr:nvCxnSpPr>
      <xdr:spPr>
        <a:xfrm>
          <a:off x="4546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7" name="【公営住宅】&#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8" name="直線コネクタ 257"/>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119578</xdr:rowOff>
    </xdr:from>
    <xdr:ext cx="405111" cy="259045"/>
    <xdr:sp macro="" textlink="">
      <xdr:nvSpPr>
        <xdr:cNvPr id="259" name="【公営住宅】&#10;有形固定資産減価償却率平均値テキスト"/>
        <xdr:cNvSpPr txBox="1"/>
      </xdr:nvSpPr>
      <xdr:spPr>
        <a:xfrm>
          <a:off x="4673600" y="13492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260" name="フローチャート: 判断 259"/>
        <xdr:cNvSpPr/>
      </xdr:nvSpPr>
      <xdr:spPr>
        <a:xfrm>
          <a:off x="4584700" y="136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101600</xdr:rowOff>
    </xdr:from>
    <xdr:to>
      <xdr:col>20</xdr:col>
      <xdr:colOff>38100</xdr:colOff>
      <xdr:row>81</xdr:row>
      <xdr:rowOff>31750</xdr:rowOff>
    </xdr:to>
    <xdr:sp macro="" textlink="">
      <xdr:nvSpPr>
        <xdr:cNvPr id="261" name="フローチャート: 判断 260"/>
        <xdr:cNvSpPr/>
      </xdr:nvSpPr>
      <xdr:spPr>
        <a:xfrm>
          <a:off x="3746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160382</xdr:rowOff>
    </xdr:from>
    <xdr:to>
      <xdr:col>15</xdr:col>
      <xdr:colOff>101600</xdr:colOff>
      <xdr:row>81</xdr:row>
      <xdr:rowOff>90532</xdr:rowOff>
    </xdr:to>
    <xdr:sp macro="" textlink="">
      <xdr:nvSpPr>
        <xdr:cNvPr id="262" name="フローチャート: 判断 261"/>
        <xdr:cNvSpPr/>
      </xdr:nvSpPr>
      <xdr:spPr>
        <a:xfrm>
          <a:off x="2857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37919</xdr:rowOff>
    </xdr:from>
    <xdr:to>
      <xdr:col>10</xdr:col>
      <xdr:colOff>165100</xdr:colOff>
      <xdr:row>79</xdr:row>
      <xdr:rowOff>139519</xdr:rowOff>
    </xdr:to>
    <xdr:sp macro="" textlink="">
      <xdr:nvSpPr>
        <xdr:cNvPr id="263" name="フローチャート: 判断 262"/>
        <xdr:cNvSpPr/>
      </xdr:nvSpPr>
      <xdr:spPr>
        <a:xfrm>
          <a:off x="1968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162016</xdr:rowOff>
    </xdr:from>
    <xdr:to>
      <xdr:col>24</xdr:col>
      <xdr:colOff>114300</xdr:colOff>
      <xdr:row>86</xdr:row>
      <xdr:rowOff>92166</xdr:rowOff>
    </xdr:to>
    <xdr:sp macro="" textlink="">
      <xdr:nvSpPr>
        <xdr:cNvPr id="269" name="楕円 268"/>
        <xdr:cNvSpPr/>
      </xdr:nvSpPr>
      <xdr:spPr>
        <a:xfrm>
          <a:off x="4584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76943</xdr:rowOff>
    </xdr:from>
    <xdr:ext cx="405111" cy="259045"/>
    <xdr:sp macro="" textlink="">
      <xdr:nvSpPr>
        <xdr:cNvPr id="270" name="【公営住宅】&#10;有形固定資産減価償却率該当値テキスト"/>
        <xdr:cNvSpPr txBox="1"/>
      </xdr:nvSpPr>
      <xdr:spPr>
        <a:xfrm>
          <a:off x="4673600" y="1465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62412</xdr:rowOff>
    </xdr:from>
    <xdr:to>
      <xdr:col>20</xdr:col>
      <xdr:colOff>38100</xdr:colOff>
      <xdr:row>86</xdr:row>
      <xdr:rowOff>164012</xdr:rowOff>
    </xdr:to>
    <xdr:sp macro="" textlink="">
      <xdr:nvSpPr>
        <xdr:cNvPr id="271" name="楕円 270"/>
        <xdr:cNvSpPr/>
      </xdr:nvSpPr>
      <xdr:spPr>
        <a:xfrm>
          <a:off x="3746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41366</xdr:rowOff>
    </xdr:from>
    <xdr:to>
      <xdr:col>24</xdr:col>
      <xdr:colOff>63500</xdr:colOff>
      <xdr:row>86</xdr:row>
      <xdr:rowOff>113212</xdr:rowOff>
    </xdr:to>
    <xdr:cxnSp macro="">
      <xdr:nvCxnSpPr>
        <xdr:cNvPr id="272" name="直線コネクタ 271"/>
        <xdr:cNvCxnSpPr/>
      </xdr:nvCxnSpPr>
      <xdr:spPr>
        <a:xfrm flipV="1">
          <a:off x="3797300" y="147860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134257</xdr:rowOff>
    </xdr:from>
    <xdr:to>
      <xdr:col>15</xdr:col>
      <xdr:colOff>101600</xdr:colOff>
      <xdr:row>87</xdr:row>
      <xdr:rowOff>64407</xdr:rowOff>
    </xdr:to>
    <xdr:sp macro="" textlink="">
      <xdr:nvSpPr>
        <xdr:cNvPr id="273" name="楕円 272"/>
        <xdr:cNvSpPr/>
      </xdr:nvSpPr>
      <xdr:spPr>
        <a:xfrm>
          <a:off x="2857500" y="14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113212</xdr:rowOff>
    </xdr:from>
    <xdr:to>
      <xdr:col>19</xdr:col>
      <xdr:colOff>177800</xdr:colOff>
      <xdr:row>87</xdr:row>
      <xdr:rowOff>13607</xdr:rowOff>
    </xdr:to>
    <xdr:cxnSp macro="">
      <xdr:nvCxnSpPr>
        <xdr:cNvPr id="274" name="直線コネクタ 273"/>
        <xdr:cNvCxnSpPr/>
      </xdr:nvCxnSpPr>
      <xdr:spPr>
        <a:xfrm flipV="1">
          <a:off x="2908300" y="148579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275" name="n_1ave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107059</xdr:rowOff>
    </xdr:from>
    <xdr:ext cx="405111" cy="259045"/>
    <xdr:sp macro="" textlink="">
      <xdr:nvSpPr>
        <xdr:cNvPr id="276" name="n_2aveValue【公営住宅】&#10;有形固定資産減価償却率"/>
        <xdr:cNvSpPr txBox="1"/>
      </xdr:nvSpPr>
      <xdr:spPr>
        <a:xfrm>
          <a:off x="2705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156046</xdr:rowOff>
    </xdr:from>
    <xdr:ext cx="405111" cy="259045"/>
    <xdr:sp macro="" textlink="">
      <xdr:nvSpPr>
        <xdr:cNvPr id="277" name="n_3aveValue【公営住宅】&#10;有形固定資産減価償却率"/>
        <xdr:cNvSpPr txBox="1"/>
      </xdr:nvSpPr>
      <xdr:spPr>
        <a:xfrm>
          <a:off x="1816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155139</xdr:rowOff>
    </xdr:from>
    <xdr:ext cx="405111" cy="259045"/>
    <xdr:sp macro="" textlink="">
      <xdr:nvSpPr>
        <xdr:cNvPr id="278" name="n_1mainValue【公営住宅】&#10;有形固定資産減価償却率"/>
        <xdr:cNvSpPr txBox="1"/>
      </xdr:nvSpPr>
      <xdr:spPr>
        <a:xfrm>
          <a:off x="35820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55534</xdr:rowOff>
    </xdr:from>
    <xdr:ext cx="405111" cy="259045"/>
    <xdr:sp macro="" textlink="">
      <xdr:nvSpPr>
        <xdr:cNvPr id="279" name="n_2mainValue【公営住宅】&#10;有形固定資産減価償却率"/>
        <xdr:cNvSpPr txBox="1"/>
      </xdr:nvSpPr>
      <xdr:spPr>
        <a:xfrm>
          <a:off x="2705744" y="1497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69669</xdr:rowOff>
    </xdr:from>
    <xdr:to>
      <xdr:col>54</xdr:col>
      <xdr:colOff>189865</xdr:colOff>
      <xdr:row>86</xdr:row>
      <xdr:rowOff>141514</xdr:rowOff>
    </xdr:to>
    <xdr:cxnSp macro="">
      <xdr:nvCxnSpPr>
        <xdr:cNvPr id="305" name="直線コネクタ 304"/>
        <xdr:cNvCxnSpPr/>
      </xdr:nvCxnSpPr>
      <xdr:spPr>
        <a:xfrm flipV="1">
          <a:off x="10476865" y="1344276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公営住宅】&#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16346</xdr:rowOff>
    </xdr:from>
    <xdr:ext cx="469744" cy="259045"/>
    <xdr:sp macro="" textlink="">
      <xdr:nvSpPr>
        <xdr:cNvPr id="308" name="【公営住宅】&#10;一人当たり面積最大値テキスト"/>
        <xdr:cNvSpPr txBox="1"/>
      </xdr:nvSpPr>
      <xdr:spPr>
        <a:xfrm>
          <a:off x="10515600" y="1321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69669</xdr:rowOff>
    </xdr:from>
    <xdr:to>
      <xdr:col>55</xdr:col>
      <xdr:colOff>88900</xdr:colOff>
      <xdr:row>78</xdr:row>
      <xdr:rowOff>69669</xdr:rowOff>
    </xdr:to>
    <xdr:cxnSp macro="">
      <xdr:nvCxnSpPr>
        <xdr:cNvPr id="309" name="直線コネクタ 308"/>
        <xdr:cNvCxnSpPr/>
      </xdr:nvCxnSpPr>
      <xdr:spPr>
        <a:xfrm>
          <a:off x="10388600" y="1344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10"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11" name="フローチャート: 判断 310"/>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61323</xdr:rowOff>
    </xdr:from>
    <xdr:to>
      <xdr:col>50</xdr:col>
      <xdr:colOff>165100</xdr:colOff>
      <xdr:row>82</xdr:row>
      <xdr:rowOff>162923</xdr:rowOff>
    </xdr:to>
    <xdr:sp macro="" textlink="">
      <xdr:nvSpPr>
        <xdr:cNvPr id="312" name="フローチャート: 判断 311"/>
        <xdr:cNvSpPr/>
      </xdr:nvSpPr>
      <xdr:spPr>
        <a:xfrm>
          <a:off x="9588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13" name="フローチャート: 判断 312"/>
        <xdr:cNvSpPr/>
      </xdr:nvSpPr>
      <xdr:spPr>
        <a:xfrm>
          <a:off x="8699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158750</xdr:rowOff>
    </xdr:from>
    <xdr:to>
      <xdr:col>41</xdr:col>
      <xdr:colOff>101600</xdr:colOff>
      <xdr:row>84</xdr:row>
      <xdr:rowOff>88900</xdr:rowOff>
    </xdr:to>
    <xdr:sp macro="" textlink="">
      <xdr:nvSpPr>
        <xdr:cNvPr id="314" name="フローチャート: 判断 313"/>
        <xdr:cNvSpPr/>
      </xdr:nvSpPr>
      <xdr:spPr>
        <a:xfrm>
          <a:off x="7810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90714</xdr:rowOff>
    </xdr:from>
    <xdr:to>
      <xdr:col>55</xdr:col>
      <xdr:colOff>50800</xdr:colOff>
      <xdr:row>87</xdr:row>
      <xdr:rowOff>20864</xdr:rowOff>
    </xdr:to>
    <xdr:sp macro="" textlink="">
      <xdr:nvSpPr>
        <xdr:cNvPr id="320" name="楕円 319"/>
        <xdr:cNvSpPr/>
      </xdr:nvSpPr>
      <xdr:spPr>
        <a:xfrm>
          <a:off x="10426700" y="14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5641</xdr:rowOff>
    </xdr:from>
    <xdr:ext cx="469744" cy="259045"/>
    <xdr:sp macro="" textlink="">
      <xdr:nvSpPr>
        <xdr:cNvPr id="321" name="【公営住宅】&#10;一人当たり面積該当値テキスト"/>
        <xdr:cNvSpPr txBox="1"/>
      </xdr:nvSpPr>
      <xdr:spPr>
        <a:xfrm>
          <a:off x="10515600" y="1475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90714</xdr:rowOff>
    </xdr:from>
    <xdr:to>
      <xdr:col>50</xdr:col>
      <xdr:colOff>165100</xdr:colOff>
      <xdr:row>87</xdr:row>
      <xdr:rowOff>20864</xdr:rowOff>
    </xdr:to>
    <xdr:sp macro="" textlink="">
      <xdr:nvSpPr>
        <xdr:cNvPr id="322" name="楕円 321"/>
        <xdr:cNvSpPr/>
      </xdr:nvSpPr>
      <xdr:spPr>
        <a:xfrm>
          <a:off x="9588500" y="14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141514</xdr:rowOff>
    </xdr:from>
    <xdr:to>
      <xdr:col>55</xdr:col>
      <xdr:colOff>0</xdr:colOff>
      <xdr:row>86</xdr:row>
      <xdr:rowOff>141514</xdr:rowOff>
    </xdr:to>
    <xdr:cxnSp macro="">
      <xdr:nvCxnSpPr>
        <xdr:cNvPr id="323" name="直線コネクタ 322"/>
        <xdr:cNvCxnSpPr/>
      </xdr:nvCxnSpPr>
      <xdr:spPr>
        <a:xfrm>
          <a:off x="9639300" y="14886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90714</xdr:rowOff>
    </xdr:from>
    <xdr:to>
      <xdr:col>46</xdr:col>
      <xdr:colOff>38100</xdr:colOff>
      <xdr:row>87</xdr:row>
      <xdr:rowOff>20864</xdr:rowOff>
    </xdr:to>
    <xdr:sp macro="" textlink="">
      <xdr:nvSpPr>
        <xdr:cNvPr id="324" name="楕円 323"/>
        <xdr:cNvSpPr/>
      </xdr:nvSpPr>
      <xdr:spPr>
        <a:xfrm>
          <a:off x="8699500" y="14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141514</xdr:rowOff>
    </xdr:from>
    <xdr:to>
      <xdr:col>50</xdr:col>
      <xdr:colOff>114300</xdr:colOff>
      <xdr:row>86</xdr:row>
      <xdr:rowOff>141514</xdr:rowOff>
    </xdr:to>
    <xdr:cxnSp macro="">
      <xdr:nvCxnSpPr>
        <xdr:cNvPr id="325" name="直線コネクタ 324"/>
        <xdr:cNvCxnSpPr/>
      </xdr:nvCxnSpPr>
      <xdr:spPr>
        <a:xfrm>
          <a:off x="8750300" y="1488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8000</xdr:rowOff>
    </xdr:from>
    <xdr:ext cx="469744" cy="259045"/>
    <xdr:sp macro="" textlink="">
      <xdr:nvSpPr>
        <xdr:cNvPr id="326" name="n_1aveValue【公営住宅】&#10;一人当たり面積"/>
        <xdr:cNvSpPr txBox="1"/>
      </xdr:nvSpPr>
      <xdr:spPr>
        <a:xfrm>
          <a:off x="93917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8000</xdr:rowOff>
    </xdr:from>
    <xdr:ext cx="469744" cy="259045"/>
    <xdr:sp macro="" textlink="">
      <xdr:nvSpPr>
        <xdr:cNvPr id="327" name="n_2aveValue【公営住宅】&#10;一人当たり面積"/>
        <xdr:cNvSpPr txBox="1"/>
      </xdr:nvSpPr>
      <xdr:spPr>
        <a:xfrm>
          <a:off x="85154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28" name="n_3aveValue【公営住宅】&#10;一人当たり面積"/>
        <xdr:cNvSpPr txBox="1"/>
      </xdr:nvSpPr>
      <xdr:spPr>
        <a:xfrm>
          <a:off x="7626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11991</xdr:rowOff>
    </xdr:from>
    <xdr:ext cx="469744" cy="259045"/>
    <xdr:sp macro="" textlink="">
      <xdr:nvSpPr>
        <xdr:cNvPr id="329" name="n_1mainValue【公営住宅】&#10;一人当たり面積"/>
        <xdr:cNvSpPr txBox="1"/>
      </xdr:nvSpPr>
      <xdr:spPr>
        <a:xfrm>
          <a:off x="9391727" y="1492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11991</xdr:rowOff>
    </xdr:from>
    <xdr:ext cx="469744" cy="259045"/>
    <xdr:sp macro="" textlink="">
      <xdr:nvSpPr>
        <xdr:cNvPr id="330" name="n_2mainValue【公営住宅】&#10;一人当たり面積"/>
        <xdr:cNvSpPr txBox="1"/>
      </xdr:nvSpPr>
      <xdr:spPr>
        <a:xfrm>
          <a:off x="8515427" y="1492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2" name="正方形/長方形 33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3" name="正方形/長方形 33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4" name="正方形/長方形 33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5" name="正方形/長方形 33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8" name="正方形/長方形 33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9" name="正方形/長方形 33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0" name="正方形/長方形 33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1" name="正方形/長方形 34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3" name="テキスト ボックス 35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55" name="テキスト ボックス 35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65" name="テキスト ボックス 36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61504</xdr:rowOff>
    </xdr:from>
    <xdr:to>
      <xdr:col>85</xdr:col>
      <xdr:colOff>126364</xdr:colOff>
      <xdr:row>41</xdr:row>
      <xdr:rowOff>71301</xdr:rowOff>
    </xdr:to>
    <xdr:cxnSp macro="">
      <xdr:nvCxnSpPr>
        <xdr:cNvPr id="369" name="直線コネクタ 368"/>
        <xdr:cNvCxnSpPr/>
      </xdr:nvCxnSpPr>
      <xdr:spPr>
        <a:xfrm flipV="1">
          <a:off x="16318864" y="5719354"/>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75128</xdr:rowOff>
    </xdr:from>
    <xdr:ext cx="405111" cy="259045"/>
    <xdr:sp macro="" textlink="">
      <xdr:nvSpPr>
        <xdr:cNvPr id="370" name="【認定こども園・幼稚園・保育所】&#10;有形固定資産減価償却率最小値テキスト"/>
        <xdr:cNvSpPr txBox="1"/>
      </xdr:nvSpPr>
      <xdr:spPr>
        <a:xfrm>
          <a:off x="163576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71301</xdr:rowOff>
    </xdr:from>
    <xdr:to>
      <xdr:col>86</xdr:col>
      <xdr:colOff>25400</xdr:colOff>
      <xdr:row>41</xdr:row>
      <xdr:rowOff>71301</xdr:rowOff>
    </xdr:to>
    <xdr:cxnSp macro="">
      <xdr:nvCxnSpPr>
        <xdr:cNvPr id="371" name="直線コネクタ 370"/>
        <xdr:cNvCxnSpPr/>
      </xdr:nvCxnSpPr>
      <xdr:spPr>
        <a:xfrm>
          <a:off x="16230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8181</xdr:rowOff>
    </xdr:from>
    <xdr:ext cx="405111" cy="259045"/>
    <xdr:sp macro="" textlink="">
      <xdr:nvSpPr>
        <xdr:cNvPr id="372" name="【認定こども園・幼稚園・保育所】&#10;有形固定資産減価償却率最大値テキスト"/>
        <xdr:cNvSpPr txBox="1"/>
      </xdr:nvSpPr>
      <xdr:spPr>
        <a:xfrm>
          <a:off x="16357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61504</xdr:rowOff>
    </xdr:from>
    <xdr:to>
      <xdr:col>86</xdr:col>
      <xdr:colOff>25400</xdr:colOff>
      <xdr:row>33</xdr:row>
      <xdr:rowOff>61504</xdr:rowOff>
    </xdr:to>
    <xdr:cxnSp macro="">
      <xdr:nvCxnSpPr>
        <xdr:cNvPr id="373" name="直線コネクタ 372"/>
        <xdr:cNvCxnSpPr/>
      </xdr:nvCxnSpPr>
      <xdr:spPr>
        <a:xfrm>
          <a:off x="16230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125021</xdr:rowOff>
    </xdr:from>
    <xdr:ext cx="405111" cy="259045"/>
    <xdr:sp macro="" textlink="">
      <xdr:nvSpPr>
        <xdr:cNvPr id="374" name="【認定こども園・幼稚園・保育所】&#10;有形固定資産減価償却率平均値テキスト"/>
        <xdr:cNvSpPr txBox="1"/>
      </xdr:nvSpPr>
      <xdr:spPr>
        <a:xfrm>
          <a:off x="16357600" y="664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375" name="フローチャート: 判断 374"/>
        <xdr:cNvSpPr/>
      </xdr:nvSpPr>
      <xdr:spPr>
        <a:xfrm>
          <a:off x="162687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118473</xdr:rowOff>
    </xdr:from>
    <xdr:to>
      <xdr:col>81</xdr:col>
      <xdr:colOff>101600</xdr:colOff>
      <xdr:row>40</xdr:row>
      <xdr:rowOff>48623</xdr:rowOff>
    </xdr:to>
    <xdr:sp macro="" textlink="">
      <xdr:nvSpPr>
        <xdr:cNvPr id="376" name="フローチャート: 判断 375"/>
        <xdr:cNvSpPr/>
      </xdr:nvSpPr>
      <xdr:spPr>
        <a:xfrm>
          <a:off x="15430500" y="680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154396</xdr:rowOff>
    </xdr:from>
    <xdr:to>
      <xdr:col>76</xdr:col>
      <xdr:colOff>165100</xdr:colOff>
      <xdr:row>40</xdr:row>
      <xdr:rowOff>84546</xdr:rowOff>
    </xdr:to>
    <xdr:sp macro="" textlink="">
      <xdr:nvSpPr>
        <xdr:cNvPr id="377" name="フローチャート: 判断 376"/>
        <xdr:cNvSpPr/>
      </xdr:nvSpPr>
      <xdr:spPr>
        <a:xfrm>
          <a:off x="145415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378" name="フローチャート: 判断 377"/>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142966</xdr:rowOff>
    </xdr:from>
    <xdr:to>
      <xdr:col>85</xdr:col>
      <xdr:colOff>177800</xdr:colOff>
      <xdr:row>41</xdr:row>
      <xdr:rowOff>73116</xdr:rowOff>
    </xdr:to>
    <xdr:sp macro="" textlink="">
      <xdr:nvSpPr>
        <xdr:cNvPr id="384" name="楕円 383"/>
        <xdr:cNvSpPr/>
      </xdr:nvSpPr>
      <xdr:spPr>
        <a:xfrm>
          <a:off x="162687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57893</xdr:rowOff>
    </xdr:from>
    <xdr:ext cx="405111" cy="259045"/>
    <xdr:sp macro="" textlink="">
      <xdr:nvSpPr>
        <xdr:cNvPr id="385" name="【認定こども園・幼稚園・保育所】&#10;有形固定資産減価償却率該当値テキスト"/>
        <xdr:cNvSpPr txBox="1"/>
      </xdr:nvSpPr>
      <xdr:spPr>
        <a:xfrm>
          <a:off x="16357600" y="691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156028</xdr:rowOff>
    </xdr:from>
    <xdr:to>
      <xdr:col>81</xdr:col>
      <xdr:colOff>101600</xdr:colOff>
      <xdr:row>41</xdr:row>
      <xdr:rowOff>86178</xdr:rowOff>
    </xdr:to>
    <xdr:sp macro="" textlink="">
      <xdr:nvSpPr>
        <xdr:cNvPr id="386" name="楕円 385"/>
        <xdr:cNvSpPr/>
      </xdr:nvSpPr>
      <xdr:spPr>
        <a:xfrm>
          <a:off x="1543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22316</xdr:rowOff>
    </xdr:from>
    <xdr:to>
      <xdr:col>85</xdr:col>
      <xdr:colOff>127000</xdr:colOff>
      <xdr:row>41</xdr:row>
      <xdr:rowOff>35378</xdr:rowOff>
    </xdr:to>
    <xdr:cxnSp macro="">
      <xdr:nvCxnSpPr>
        <xdr:cNvPr id="387" name="直線コネクタ 386"/>
        <xdr:cNvCxnSpPr/>
      </xdr:nvCxnSpPr>
      <xdr:spPr>
        <a:xfrm flipV="1">
          <a:off x="15481300" y="70517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388" name="楕円 387"/>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35378</xdr:rowOff>
    </xdr:from>
    <xdr:to>
      <xdr:col>81</xdr:col>
      <xdr:colOff>50800</xdr:colOff>
      <xdr:row>41</xdr:row>
      <xdr:rowOff>64770</xdr:rowOff>
    </xdr:to>
    <xdr:cxnSp macro="">
      <xdr:nvCxnSpPr>
        <xdr:cNvPr id="389" name="直線コネクタ 388"/>
        <xdr:cNvCxnSpPr/>
      </xdr:nvCxnSpPr>
      <xdr:spPr>
        <a:xfrm flipV="1">
          <a:off x="14592300" y="70648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65150</xdr:rowOff>
    </xdr:from>
    <xdr:ext cx="405111" cy="259045"/>
    <xdr:sp macro="" textlink="">
      <xdr:nvSpPr>
        <xdr:cNvPr id="390" name="n_1aveValue【認定こども園・幼稚園・保育所】&#10;有形固定資産減価償却率"/>
        <xdr:cNvSpPr txBox="1"/>
      </xdr:nvSpPr>
      <xdr:spPr>
        <a:xfrm>
          <a:off x="15266044" y="658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101073</xdr:rowOff>
    </xdr:from>
    <xdr:ext cx="405111" cy="259045"/>
    <xdr:sp macro="" textlink="">
      <xdr:nvSpPr>
        <xdr:cNvPr id="391" name="n_2aveValue【認定こども園・幼稚園・保育所】&#10;有形固定資産減価償却率"/>
        <xdr:cNvSpPr txBox="1"/>
      </xdr:nvSpPr>
      <xdr:spPr>
        <a:xfrm>
          <a:off x="14389744"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392" name="n_3aveValue【認定こども園・幼稚園・保育所】&#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77305</xdr:rowOff>
    </xdr:from>
    <xdr:ext cx="405111" cy="259045"/>
    <xdr:sp macro="" textlink="">
      <xdr:nvSpPr>
        <xdr:cNvPr id="393" name="n_1mainValue【認定こども園・幼稚園・保育所】&#10;有形固定資産減価償却率"/>
        <xdr:cNvSpPr txBox="1"/>
      </xdr:nvSpPr>
      <xdr:spPr>
        <a:xfrm>
          <a:off x="15266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394" name="n_2mainValue【認定こども園・幼稚園・保育所】&#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133350</xdr:rowOff>
    </xdr:from>
    <xdr:to>
      <xdr:col>116</xdr:col>
      <xdr:colOff>62864</xdr:colOff>
      <xdr:row>40</xdr:row>
      <xdr:rowOff>167640</xdr:rowOff>
    </xdr:to>
    <xdr:cxnSp macro="">
      <xdr:nvCxnSpPr>
        <xdr:cNvPr id="416" name="直線コネクタ 415"/>
        <xdr:cNvCxnSpPr/>
      </xdr:nvCxnSpPr>
      <xdr:spPr>
        <a:xfrm flipV="1">
          <a:off x="22160864" y="613410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17</xdr:rowOff>
    </xdr:from>
    <xdr:ext cx="469744" cy="259045"/>
    <xdr:sp macro="" textlink="">
      <xdr:nvSpPr>
        <xdr:cNvPr id="417" name="【認定こども園・幼稚園・保育所】&#10;一人当たり面積最小値テキスト"/>
        <xdr:cNvSpPr txBox="1"/>
      </xdr:nvSpPr>
      <xdr:spPr>
        <a:xfrm>
          <a:off x="22199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167640</xdr:rowOff>
    </xdr:from>
    <xdr:to>
      <xdr:col>116</xdr:col>
      <xdr:colOff>152400</xdr:colOff>
      <xdr:row>40</xdr:row>
      <xdr:rowOff>167640</xdr:rowOff>
    </xdr:to>
    <xdr:cxnSp macro="">
      <xdr:nvCxnSpPr>
        <xdr:cNvPr id="418" name="直線コネクタ 417"/>
        <xdr:cNvCxnSpPr/>
      </xdr:nvCxnSpPr>
      <xdr:spPr>
        <a:xfrm>
          <a:off x="22072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80027</xdr:rowOff>
    </xdr:from>
    <xdr:ext cx="469744" cy="259045"/>
    <xdr:sp macro="" textlink="">
      <xdr:nvSpPr>
        <xdr:cNvPr id="419" name="【認定こども園・幼稚園・保育所】&#10;一人当たり面積最大値テキスト"/>
        <xdr:cNvSpPr txBox="1"/>
      </xdr:nvSpPr>
      <xdr:spPr>
        <a:xfrm>
          <a:off x="22199600"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133350</xdr:rowOff>
    </xdr:from>
    <xdr:to>
      <xdr:col>116</xdr:col>
      <xdr:colOff>152400</xdr:colOff>
      <xdr:row>35</xdr:row>
      <xdr:rowOff>133350</xdr:rowOff>
    </xdr:to>
    <xdr:cxnSp macro="">
      <xdr:nvCxnSpPr>
        <xdr:cNvPr id="420" name="直線コネクタ 419"/>
        <xdr:cNvCxnSpPr/>
      </xdr:nvCxnSpPr>
      <xdr:spPr>
        <a:xfrm>
          <a:off x="22072600" y="61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118127</xdr:rowOff>
    </xdr:from>
    <xdr:ext cx="469744" cy="259045"/>
    <xdr:sp macro="" textlink="">
      <xdr:nvSpPr>
        <xdr:cNvPr id="421" name="【認定こども園・幼稚園・保育所】&#10;一人当たり面積平均値テキスト"/>
        <xdr:cNvSpPr txBox="1"/>
      </xdr:nvSpPr>
      <xdr:spPr>
        <a:xfrm>
          <a:off x="22199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22" name="フローチャート: 判断 421"/>
        <xdr:cNvSpPr/>
      </xdr:nvSpPr>
      <xdr:spPr>
        <a:xfrm>
          <a:off x="22110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71120</xdr:rowOff>
    </xdr:from>
    <xdr:to>
      <xdr:col>112</xdr:col>
      <xdr:colOff>38100</xdr:colOff>
      <xdr:row>37</xdr:row>
      <xdr:rowOff>1270</xdr:rowOff>
    </xdr:to>
    <xdr:sp macro="" textlink="">
      <xdr:nvSpPr>
        <xdr:cNvPr id="423" name="フローチャート: 判断 422"/>
        <xdr:cNvSpPr/>
      </xdr:nvSpPr>
      <xdr:spPr>
        <a:xfrm>
          <a:off x="2127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25400</xdr:rowOff>
    </xdr:from>
    <xdr:to>
      <xdr:col>107</xdr:col>
      <xdr:colOff>101600</xdr:colOff>
      <xdr:row>36</xdr:row>
      <xdr:rowOff>127000</xdr:rowOff>
    </xdr:to>
    <xdr:sp macro="" textlink="">
      <xdr:nvSpPr>
        <xdr:cNvPr id="424" name="フローチャート: 判断 423"/>
        <xdr:cNvSpPr/>
      </xdr:nvSpPr>
      <xdr:spPr>
        <a:xfrm>
          <a:off x="20383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139700</xdr:rowOff>
    </xdr:from>
    <xdr:to>
      <xdr:col>102</xdr:col>
      <xdr:colOff>165100</xdr:colOff>
      <xdr:row>35</xdr:row>
      <xdr:rowOff>69850</xdr:rowOff>
    </xdr:to>
    <xdr:sp macro="" textlink="">
      <xdr:nvSpPr>
        <xdr:cNvPr id="425" name="フローチャート: 判断 424"/>
        <xdr:cNvSpPr/>
      </xdr:nvSpPr>
      <xdr:spPr>
        <a:xfrm>
          <a:off x="19494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431" name="楕円 430"/>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35577</xdr:rowOff>
    </xdr:from>
    <xdr:ext cx="469744" cy="259045"/>
    <xdr:sp macro="" textlink="">
      <xdr:nvSpPr>
        <xdr:cNvPr id="432" name="【認定こども園・幼稚園・保育所】&#10;一人当たり面積該当値テキスト"/>
        <xdr:cNvSpPr txBox="1"/>
      </xdr:nvSpPr>
      <xdr:spPr>
        <a:xfrm>
          <a:off x="22199600"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82550</xdr:rowOff>
    </xdr:from>
    <xdr:to>
      <xdr:col>112</xdr:col>
      <xdr:colOff>38100</xdr:colOff>
      <xdr:row>36</xdr:row>
      <xdr:rowOff>12700</xdr:rowOff>
    </xdr:to>
    <xdr:sp macro="" textlink="">
      <xdr:nvSpPr>
        <xdr:cNvPr id="433" name="楕円 432"/>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133350</xdr:rowOff>
    </xdr:from>
    <xdr:to>
      <xdr:col>116</xdr:col>
      <xdr:colOff>63500</xdr:colOff>
      <xdr:row>35</xdr:row>
      <xdr:rowOff>133350</xdr:rowOff>
    </xdr:to>
    <xdr:cxnSp macro="">
      <xdr:nvCxnSpPr>
        <xdr:cNvPr id="434" name="直線コネクタ 433"/>
        <xdr:cNvCxnSpPr/>
      </xdr:nvCxnSpPr>
      <xdr:spPr>
        <a:xfrm>
          <a:off x="21323300" y="613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xdr:rowOff>
    </xdr:from>
    <xdr:to>
      <xdr:col>107</xdr:col>
      <xdr:colOff>101600</xdr:colOff>
      <xdr:row>34</xdr:row>
      <xdr:rowOff>104140</xdr:rowOff>
    </xdr:to>
    <xdr:sp macro="" textlink="">
      <xdr:nvSpPr>
        <xdr:cNvPr id="435" name="楕円 434"/>
        <xdr:cNvSpPr/>
      </xdr:nvSpPr>
      <xdr:spPr>
        <a:xfrm>
          <a:off x="2038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53340</xdr:rowOff>
    </xdr:from>
    <xdr:to>
      <xdr:col>111</xdr:col>
      <xdr:colOff>177800</xdr:colOff>
      <xdr:row>35</xdr:row>
      <xdr:rowOff>133350</xdr:rowOff>
    </xdr:to>
    <xdr:cxnSp macro="">
      <xdr:nvCxnSpPr>
        <xdr:cNvPr id="436" name="直線コネクタ 435"/>
        <xdr:cNvCxnSpPr/>
      </xdr:nvCxnSpPr>
      <xdr:spPr>
        <a:xfrm>
          <a:off x="20434300" y="5882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163847</xdr:rowOff>
    </xdr:from>
    <xdr:ext cx="469744" cy="259045"/>
    <xdr:sp macro="" textlink="">
      <xdr:nvSpPr>
        <xdr:cNvPr id="437" name="n_1aveValue【認定こども園・幼稚園・保育所】&#10;一人当たり面積"/>
        <xdr:cNvSpPr txBox="1"/>
      </xdr:nvSpPr>
      <xdr:spPr>
        <a:xfrm>
          <a:off x="210757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118127</xdr:rowOff>
    </xdr:from>
    <xdr:ext cx="469744" cy="259045"/>
    <xdr:sp macro="" textlink="">
      <xdr:nvSpPr>
        <xdr:cNvPr id="438" name="n_2aveValue【認定こども園・幼稚園・保育所】&#10;一人当たり面積"/>
        <xdr:cNvSpPr txBox="1"/>
      </xdr:nvSpPr>
      <xdr:spPr>
        <a:xfrm>
          <a:off x="20199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86377</xdr:rowOff>
    </xdr:from>
    <xdr:ext cx="469744" cy="259045"/>
    <xdr:sp macro="" textlink="">
      <xdr:nvSpPr>
        <xdr:cNvPr id="439" name="n_3aveValue【認定こども園・幼稚園・保育所】&#10;一人当たり面積"/>
        <xdr:cNvSpPr txBox="1"/>
      </xdr:nvSpPr>
      <xdr:spPr>
        <a:xfrm>
          <a:off x="19310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29227</xdr:rowOff>
    </xdr:from>
    <xdr:ext cx="469744" cy="259045"/>
    <xdr:sp macro="" textlink="">
      <xdr:nvSpPr>
        <xdr:cNvPr id="440" name="n_1mainValue【認定こども園・幼稚園・保育所】&#10;一人当たり面積"/>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120667</xdr:rowOff>
    </xdr:from>
    <xdr:ext cx="469744" cy="259045"/>
    <xdr:sp macro="" textlink="">
      <xdr:nvSpPr>
        <xdr:cNvPr id="441" name="n_2mainValue【認定こども園・幼稚園・保育所】&#10;一人当たり面積"/>
        <xdr:cNvSpPr txBox="1"/>
      </xdr:nvSpPr>
      <xdr:spPr>
        <a:xfrm>
          <a:off x="20199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2" name="テキスト ボックス 4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2" name="テキスト ボックス 46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4" name="テキスト ボックス 4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38100</xdr:rowOff>
    </xdr:to>
    <xdr:cxnSp macro="">
      <xdr:nvCxnSpPr>
        <xdr:cNvPr id="466" name="直線コネクタ 465"/>
        <xdr:cNvCxnSpPr/>
      </xdr:nvCxnSpPr>
      <xdr:spPr>
        <a:xfrm flipV="1">
          <a:off x="16318864" y="9525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41927</xdr:rowOff>
    </xdr:from>
    <xdr:ext cx="405111" cy="259045"/>
    <xdr:sp macro="" textlink="">
      <xdr:nvSpPr>
        <xdr:cNvPr id="467" name="【学校施設】&#10;有形固定資産減価償却率最小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38100</xdr:rowOff>
    </xdr:from>
    <xdr:to>
      <xdr:col>86</xdr:col>
      <xdr:colOff>25400</xdr:colOff>
      <xdr:row>62</xdr:row>
      <xdr:rowOff>38100</xdr:rowOff>
    </xdr:to>
    <xdr:cxnSp macro="">
      <xdr:nvCxnSpPr>
        <xdr:cNvPr id="468" name="直線コネクタ 467"/>
        <xdr:cNvCxnSpPr/>
      </xdr:nvCxnSpPr>
      <xdr:spPr>
        <a:xfrm>
          <a:off x="162306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69" name="【学校施設】&#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0" name="直線コネクタ 46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137177</xdr:rowOff>
    </xdr:from>
    <xdr:ext cx="405111" cy="259045"/>
    <xdr:sp macro="" textlink="">
      <xdr:nvSpPr>
        <xdr:cNvPr id="471" name="【学校施設】&#10;有形固定資産減価償却率平均値テキスト"/>
        <xdr:cNvSpPr txBox="1"/>
      </xdr:nvSpPr>
      <xdr:spPr>
        <a:xfrm>
          <a:off x="16357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472" name="フローチャート: 判断 471"/>
        <xdr:cNvSpPr/>
      </xdr:nvSpPr>
      <xdr:spPr>
        <a:xfrm>
          <a:off x="16268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25400</xdr:rowOff>
    </xdr:from>
    <xdr:to>
      <xdr:col>81</xdr:col>
      <xdr:colOff>101600</xdr:colOff>
      <xdr:row>60</xdr:row>
      <xdr:rowOff>127000</xdr:rowOff>
    </xdr:to>
    <xdr:sp macro="" textlink="">
      <xdr:nvSpPr>
        <xdr:cNvPr id="473" name="フローチャート: 判断 472"/>
        <xdr:cNvSpPr/>
      </xdr:nvSpPr>
      <xdr:spPr>
        <a:xfrm>
          <a:off x="15430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44450</xdr:rowOff>
    </xdr:from>
    <xdr:to>
      <xdr:col>76</xdr:col>
      <xdr:colOff>165100</xdr:colOff>
      <xdr:row>61</xdr:row>
      <xdr:rowOff>146050</xdr:rowOff>
    </xdr:to>
    <xdr:sp macro="" textlink="">
      <xdr:nvSpPr>
        <xdr:cNvPr id="474" name="フローチャート: 判断 473"/>
        <xdr:cNvSpPr/>
      </xdr:nvSpPr>
      <xdr:spPr>
        <a:xfrm>
          <a:off x="1454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120650</xdr:rowOff>
    </xdr:from>
    <xdr:to>
      <xdr:col>72</xdr:col>
      <xdr:colOff>38100</xdr:colOff>
      <xdr:row>64</xdr:row>
      <xdr:rowOff>50800</xdr:rowOff>
    </xdr:to>
    <xdr:sp macro="" textlink="">
      <xdr:nvSpPr>
        <xdr:cNvPr id="475" name="フローチャート: 判断 474"/>
        <xdr:cNvSpPr/>
      </xdr:nvSpPr>
      <xdr:spPr>
        <a:xfrm>
          <a:off x="13652500" y="109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481" name="楕円 480"/>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05111" cy="259045"/>
    <xdr:sp macro="" textlink="">
      <xdr:nvSpPr>
        <xdr:cNvPr id="482" name="【学校施設】&#10;有形固定資産減価償却率該当値テキスト"/>
        <xdr:cNvSpPr txBox="1"/>
      </xdr:nvSpPr>
      <xdr:spPr>
        <a:xfrm>
          <a:off x="16357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483" name="楕円 482"/>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56</xdr:row>
      <xdr:rowOff>152400</xdr:rowOff>
    </xdr:to>
    <xdr:cxnSp macro="">
      <xdr:nvCxnSpPr>
        <xdr:cNvPr id="484" name="直線コネクタ 483"/>
        <xdr:cNvCxnSpPr/>
      </xdr:nvCxnSpPr>
      <xdr:spPr>
        <a:xfrm flipV="1">
          <a:off x="15481300" y="9525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101600</xdr:rowOff>
    </xdr:from>
    <xdr:to>
      <xdr:col>76</xdr:col>
      <xdr:colOff>165100</xdr:colOff>
      <xdr:row>58</xdr:row>
      <xdr:rowOff>31750</xdr:rowOff>
    </xdr:to>
    <xdr:sp macro="" textlink="">
      <xdr:nvSpPr>
        <xdr:cNvPr id="485" name="楕円 484"/>
        <xdr:cNvSpPr/>
      </xdr:nvSpPr>
      <xdr:spPr>
        <a:xfrm>
          <a:off x="14541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57</xdr:row>
      <xdr:rowOff>152400</xdr:rowOff>
    </xdr:to>
    <xdr:cxnSp macro="">
      <xdr:nvCxnSpPr>
        <xdr:cNvPr id="486" name="直線コネクタ 485"/>
        <xdr:cNvCxnSpPr/>
      </xdr:nvCxnSpPr>
      <xdr:spPr>
        <a:xfrm flipV="1">
          <a:off x="14592300" y="9753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118127</xdr:rowOff>
    </xdr:from>
    <xdr:ext cx="405111" cy="259045"/>
    <xdr:sp macro="" textlink="">
      <xdr:nvSpPr>
        <xdr:cNvPr id="487" name="n_1aveValue【学校施設】&#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488" name="n_2aveValue【学校施設】&#10;有形固定資産減価償却率"/>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67327</xdr:rowOff>
    </xdr:from>
    <xdr:ext cx="405111" cy="259045"/>
    <xdr:sp macro="" textlink="">
      <xdr:nvSpPr>
        <xdr:cNvPr id="489" name="n_3aveValue【学校施設】&#10;有形固定資産減価償却率"/>
        <xdr:cNvSpPr txBox="1"/>
      </xdr:nvSpPr>
      <xdr:spPr>
        <a:xfrm>
          <a:off x="13500744" y="1069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48277</xdr:rowOff>
    </xdr:from>
    <xdr:ext cx="405111" cy="259045"/>
    <xdr:sp macro="" textlink="">
      <xdr:nvSpPr>
        <xdr:cNvPr id="490" name="n_1mainValue【学校施設】&#10;有形固定資産減価償却率"/>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48277</xdr:rowOff>
    </xdr:from>
    <xdr:ext cx="405111" cy="259045"/>
    <xdr:sp macro="" textlink="">
      <xdr:nvSpPr>
        <xdr:cNvPr id="491" name="n_2mainValue【学校施設】&#10;有形固定資産減価償却率"/>
        <xdr:cNvSpPr txBox="1"/>
      </xdr:nvSpPr>
      <xdr:spPr>
        <a:xfrm>
          <a:off x="14389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0" name="テキスト ボックス 5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2" name="テキスト ボックス 5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131445</xdr:rowOff>
    </xdr:from>
    <xdr:to>
      <xdr:col>116</xdr:col>
      <xdr:colOff>62864</xdr:colOff>
      <xdr:row>63</xdr:row>
      <xdr:rowOff>125730</xdr:rowOff>
    </xdr:to>
    <xdr:cxnSp macro="">
      <xdr:nvCxnSpPr>
        <xdr:cNvPr id="516" name="直線コネクタ 515"/>
        <xdr:cNvCxnSpPr/>
      </xdr:nvCxnSpPr>
      <xdr:spPr>
        <a:xfrm flipV="1">
          <a:off x="22160864" y="956119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17" name="【学校施設】&#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18" name="直線コネクタ 51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78122</xdr:rowOff>
    </xdr:from>
    <xdr:ext cx="469744" cy="259045"/>
    <xdr:sp macro="" textlink="">
      <xdr:nvSpPr>
        <xdr:cNvPr id="519" name="【学校施設】&#10;一人当たり面積最大値テキスト"/>
        <xdr:cNvSpPr txBox="1"/>
      </xdr:nvSpPr>
      <xdr:spPr>
        <a:xfrm>
          <a:off x="22199600" y="93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131445</xdr:rowOff>
    </xdr:from>
    <xdr:to>
      <xdr:col>116</xdr:col>
      <xdr:colOff>152400</xdr:colOff>
      <xdr:row>55</xdr:row>
      <xdr:rowOff>131445</xdr:rowOff>
    </xdr:to>
    <xdr:cxnSp macro="">
      <xdr:nvCxnSpPr>
        <xdr:cNvPr id="520" name="直線コネクタ 519"/>
        <xdr:cNvCxnSpPr/>
      </xdr:nvCxnSpPr>
      <xdr:spPr>
        <a:xfrm>
          <a:off x="22072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95902</xdr:rowOff>
    </xdr:from>
    <xdr:ext cx="469744" cy="259045"/>
    <xdr:sp macro="" textlink="">
      <xdr:nvSpPr>
        <xdr:cNvPr id="521" name="【学校施設】&#10;一人当たり面積平均値テキスト"/>
        <xdr:cNvSpPr txBox="1"/>
      </xdr:nvSpPr>
      <xdr:spPr>
        <a:xfrm>
          <a:off x="22199600" y="10040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73025</xdr:rowOff>
    </xdr:from>
    <xdr:to>
      <xdr:col>116</xdr:col>
      <xdr:colOff>114300</xdr:colOff>
      <xdr:row>60</xdr:row>
      <xdr:rowOff>3175</xdr:rowOff>
    </xdr:to>
    <xdr:sp macro="" textlink="">
      <xdr:nvSpPr>
        <xdr:cNvPr id="522" name="フローチャート: 判断 521"/>
        <xdr:cNvSpPr/>
      </xdr:nvSpPr>
      <xdr:spPr>
        <a:xfrm>
          <a:off x="22110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137795</xdr:rowOff>
    </xdr:from>
    <xdr:to>
      <xdr:col>112</xdr:col>
      <xdr:colOff>38100</xdr:colOff>
      <xdr:row>59</xdr:row>
      <xdr:rowOff>67945</xdr:rowOff>
    </xdr:to>
    <xdr:sp macro="" textlink="">
      <xdr:nvSpPr>
        <xdr:cNvPr id="523" name="フローチャート: 判断 522"/>
        <xdr:cNvSpPr/>
      </xdr:nvSpPr>
      <xdr:spPr>
        <a:xfrm>
          <a:off x="21272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63500</xdr:rowOff>
    </xdr:from>
    <xdr:to>
      <xdr:col>107</xdr:col>
      <xdr:colOff>101600</xdr:colOff>
      <xdr:row>59</xdr:row>
      <xdr:rowOff>165100</xdr:rowOff>
    </xdr:to>
    <xdr:sp macro="" textlink="">
      <xdr:nvSpPr>
        <xdr:cNvPr id="524" name="フローチャート: 判断 523"/>
        <xdr:cNvSpPr/>
      </xdr:nvSpPr>
      <xdr:spPr>
        <a:xfrm>
          <a:off x="20383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525" name="フローチャート: 判断 524"/>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31" name="楕円 530"/>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32" name="【学校施設】&#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533" name="楕円 532"/>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125730</xdr:rowOff>
    </xdr:to>
    <xdr:cxnSp macro="">
      <xdr:nvCxnSpPr>
        <xdr:cNvPr id="534" name="直線コネクタ 533"/>
        <xdr:cNvCxnSpPr/>
      </xdr:nvCxnSpPr>
      <xdr:spPr>
        <a:xfrm>
          <a:off x="21323300" y="10919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55880</xdr:rowOff>
    </xdr:from>
    <xdr:to>
      <xdr:col>107</xdr:col>
      <xdr:colOff>101600</xdr:colOff>
      <xdr:row>63</xdr:row>
      <xdr:rowOff>157480</xdr:rowOff>
    </xdr:to>
    <xdr:sp macro="" textlink="">
      <xdr:nvSpPr>
        <xdr:cNvPr id="535" name="楕円 534"/>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118110</xdr:rowOff>
    </xdr:to>
    <xdr:cxnSp macro="">
      <xdr:nvCxnSpPr>
        <xdr:cNvPr id="536" name="直線コネクタ 535"/>
        <xdr:cNvCxnSpPr/>
      </xdr:nvCxnSpPr>
      <xdr:spPr>
        <a:xfrm>
          <a:off x="20434300" y="10908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84472</xdr:rowOff>
    </xdr:from>
    <xdr:ext cx="469744" cy="259045"/>
    <xdr:sp macro="" textlink="">
      <xdr:nvSpPr>
        <xdr:cNvPr id="537" name="n_1aveValue【学校施設】&#10;一人当たり面積"/>
        <xdr:cNvSpPr txBox="1"/>
      </xdr:nvSpPr>
      <xdr:spPr>
        <a:xfrm>
          <a:off x="21075727"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10177</xdr:rowOff>
    </xdr:from>
    <xdr:ext cx="469744" cy="259045"/>
    <xdr:sp macro="" textlink="">
      <xdr:nvSpPr>
        <xdr:cNvPr id="538" name="n_2aveValue【学校施設】&#10;一人当たり面積"/>
        <xdr:cNvSpPr txBox="1"/>
      </xdr:nvSpPr>
      <xdr:spPr>
        <a:xfrm>
          <a:off x="20199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539" name="n_3aveValue【学校施設】&#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540" name="n_1mainValue【学校施設】&#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148607</xdr:rowOff>
    </xdr:from>
    <xdr:ext cx="469744" cy="259045"/>
    <xdr:sp macro="" textlink="">
      <xdr:nvSpPr>
        <xdr:cNvPr id="541" name="n_2mainValue【学校施設】&#10;一人当たり面積"/>
        <xdr:cNvSpPr txBox="1"/>
      </xdr:nvSpPr>
      <xdr:spPr>
        <a:xfrm>
          <a:off x="20199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2" name="テキスト ボックス 5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3" name="直線コネクタ 5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4" name="テキスト ボックス 5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5" name="直線コネクタ 5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6" name="テキスト ボックス 5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7" name="直線コネクタ 5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8" name="テキスト ボックス 5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9" name="直線コネクタ 5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0" name="テキスト ボックス 5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1" name="直線コネクタ 5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2" name="テキスト ボックス 5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120014</xdr:rowOff>
    </xdr:from>
    <xdr:to>
      <xdr:col>85</xdr:col>
      <xdr:colOff>126364</xdr:colOff>
      <xdr:row>85</xdr:row>
      <xdr:rowOff>135255</xdr:rowOff>
    </xdr:to>
    <xdr:cxnSp macro="">
      <xdr:nvCxnSpPr>
        <xdr:cNvPr id="566" name="直線コネクタ 565"/>
        <xdr:cNvCxnSpPr/>
      </xdr:nvCxnSpPr>
      <xdr:spPr>
        <a:xfrm flipV="1">
          <a:off x="16318864" y="13493114"/>
          <a:ext cx="0" cy="121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139082</xdr:rowOff>
    </xdr:from>
    <xdr:ext cx="405111" cy="259045"/>
    <xdr:sp macro="" textlink="">
      <xdr:nvSpPr>
        <xdr:cNvPr id="567" name="【児童館】&#10;有形固定資産減価償却率最小値テキスト"/>
        <xdr:cNvSpPr txBox="1"/>
      </xdr:nvSpPr>
      <xdr:spPr>
        <a:xfrm>
          <a:off x="163576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135255</xdr:rowOff>
    </xdr:from>
    <xdr:to>
      <xdr:col>86</xdr:col>
      <xdr:colOff>25400</xdr:colOff>
      <xdr:row>85</xdr:row>
      <xdr:rowOff>135255</xdr:rowOff>
    </xdr:to>
    <xdr:cxnSp macro="">
      <xdr:nvCxnSpPr>
        <xdr:cNvPr id="568" name="直線コネクタ 567"/>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66691</xdr:rowOff>
    </xdr:from>
    <xdr:ext cx="405111" cy="259045"/>
    <xdr:sp macro="" textlink="">
      <xdr:nvSpPr>
        <xdr:cNvPr id="569" name="【児童館】&#10;有形固定資産減価償却率最大値テキスト"/>
        <xdr:cNvSpPr txBox="1"/>
      </xdr:nvSpPr>
      <xdr:spPr>
        <a:xfrm>
          <a:off x="16357600" y="1326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120014</xdr:rowOff>
    </xdr:from>
    <xdr:to>
      <xdr:col>86</xdr:col>
      <xdr:colOff>25400</xdr:colOff>
      <xdr:row>78</xdr:row>
      <xdr:rowOff>120014</xdr:rowOff>
    </xdr:to>
    <xdr:cxnSp macro="">
      <xdr:nvCxnSpPr>
        <xdr:cNvPr id="570" name="直線コネクタ 569"/>
        <xdr:cNvCxnSpPr/>
      </xdr:nvCxnSpPr>
      <xdr:spPr>
        <a:xfrm>
          <a:off x="16230600" y="1349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571" name="【児童館】&#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72" name="フローチャート: 判断 571"/>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154939</xdr:rowOff>
    </xdr:from>
    <xdr:to>
      <xdr:col>81</xdr:col>
      <xdr:colOff>101600</xdr:colOff>
      <xdr:row>81</xdr:row>
      <xdr:rowOff>85089</xdr:rowOff>
    </xdr:to>
    <xdr:sp macro="" textlink="">
      <xdr:nvSpPr>
        <xdr:cNvPr id="573" name="フローチャート: 判断 572"/>
        <xdr:cNvSpPr/>
      </xdr:nvSpPr>
      <xdr:spPr>
        <a:xfrm>
          <a:off x="154305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74" name="フローチャート: 判断 573"/>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75" name="フローチャート: 判断 574"/>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84455</xdr:rowOff>
    </xdr:from>
    <xdr:to>
      <xdr:col>85</xdr:col>
      <xdr:colOff>177800</xdr:colOff>
      <xdr:row>86</xdr:row>
      <xdr:rowOff>14605</xdr:rowOff>
    </xdr:to>
    <xdr:sp macro="" textlink="">
      <xdr:nvSpPr>
        <xdr:cNvPr id="581" name="楕円 580"/>
        <xdr:cNvSpPr/>
      </xdr:nvSpPr>
      <xdr:spPr>
        <a:xfrm>
          <a:off x="16268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170832</xdr:rowOff>
    </xdr:from>
    <xdr:ext cx="405111" cy="259045"/>
    <xdr:sp macro="" textlink="">
      <xdr:nvSpPr>
        <xdr:cNvPr id="582" name="【児童館】&#10;有形固定資産減価償却率該当値テキスト"/>
        <xdr:cNvSpPr txBox="1"/>
      </xdr:nvSpPr>
      <xdr:spPr>
        <a:xfrm>
          <a:off x="16357600" y="1457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153036</xdr:rowOff>
    </xdr:from>
    <xdr:to>
      <xdr:col>81</xdr:col>
      <xdr:colOff>101600</xdr:colOff>
      <xdr:row>80</xdr:row>
      <xdr:rowOff>83186</xdr:rowOff>
    </xdr:to>
    <xdr:sp macro="" textlink="">
      <xdr:nvSpPr>
        <xdr:cNvPr id="583" name="楕円 582"/>
        <xdr:cNvSpPr/>
      </xdr:nvSpPr>
      <xdr:spPr>
        <a:xfrm>
          <a:off x="15430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32386</xdr:rowOff>
    </xdr:from>
    <xdr:to>
      <xdr:col>85</xdr:col>
      <xdr:colOff>127000</xdr:colOff>
      <xdr:row>85</xdr:row>
      <xdr:rowOff>135255</xdr:rowOff>
    </xdr:to>
    <xdr:cxnSp macro="">
      <xdr:nvCxnSpPr>
        <xdr:cNvPr id="584" name="直線コネクタ 583"/>
        <xdr:cNvCxnSpPr/>
      </xdr:nvCxnSpPr>
      <xdr:spPr>
        <a:xfrm>
          <a:off x="15481300" y="13748386"/>
          <a:ext cx="838200" cy="96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149225</xdr:rowOff>
    </xdr:from>
    <xdr:to>
      <xdr:col>76</xdr:col>
      <xdr:colOff>165100</xdr:colOff>
      <xdr:row>80</xdr:row>
      <xdr:rowOff>79375</xdr:rowOff>
    </xdr:to>
    <xdr:sp macro="" textlink="">
      <xdr:nvSpPr>
        <xdr:cNvPr id="585" name="楕円 584"/>
        <xdr:cNvSpPr/>
      </xdr:nvSpPr>
      <xdr:spPr>
        <a:xfrm>
          <a:off x="14541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28575</xdr:rowOff>
    </xdr:from>
    <xdr:to>
      <xdr:col>81</xdr:col>
      <xdr:colOff>50800</xdr:colOff>
      <xdr:row>80</xdr:row>
      <xdr:rowOff>32386</xdr:rowOff>
    </xdr:to>
    <xdr:cxnSp macro="">
      <xdr:nvCxnSpPr>
        <xdr:cNvPr id="586" name="直線コネクタ 585"/>
        <xdr:cNvCxnSpPr/>
      </xdr:nvCxnSpPr>
      <xdr:spPr>
        <a:xfrm>
          <a:off x="14592300" y="137445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76216</xdr:rowOff>
    </xdr:from>
    <xdr:ext cx="405111" cy="259045"/>
    <xdr:sp macro="" textlink="">
      <xdr:nvSpPr>
        <xdr:cNvPr id="587" name="n_1aveValue【児童館】&#10;有形固定資産減価償却率"/>
        <xdr:cNvSpPr txBox="1"/>
      </xdr:nvSpPr>
      <xdr:spPr>
        <a:xfrm>
          <a:off x="152660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588" name="n_2aveValue【児童館】&#10;有形固定資産減価償却率"/>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89"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99713</xdr:rowOff>
    </xdr:from>
    <xdr:ext cx="405111" cy="259045"/>
    <xdr:sp macro="" textlink="">
      <xdr:nvSpPr>
        <xdr:cNvPr id="590" name="n_1mainValue【児童館】&#10;有形固定資産減価償却率"/>
        <xdr:cNvSpPr txBox="1"/>
      </xdr:nvSpPr>
      <xdr:spPr>
        <a:xfrm>
          <a:off x="15266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95902</xdr:rowOff>
    </xdr:from>
    <xdr:ext cx="405111" cy="259045"/>
    <xdr:sp macro="" textlink="">
      <xdr:nvSpPr>
        <xdr:cNvPr id="591" name="n_2mainValue【児童館】&#10;有形固定資産減価償却率"/>
        <xdr:cNvSpPr txBox="1"/>
      </xdr:nvSpPr>
      <xdr:spPr>
        <a:xfrm>
          <a:off x="14389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13607</xdr:rowOff>
    </xdr:to>
    <xdr:cxnSp macro="">
      <xdr:nvCxnSpPr>
        <xdr:cNvPr id="617" name="直線コネクタ 616"/>
        <xdr:cNvCxnSpPr/>
      </xdr:nvCxnSpPr>
      <xdr:spPr>
        <a:xfrm flipV="1">
          <a:off x="22160864" y="134112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17434</xdr:rowOff>
    </xdr:from>
    <xdr:ext cx="469744" cy="259045"/>
    <xdr:sp macro="" textlink="">
      <xdr:nvSpPr>
        <xdr:cNvPr id="618" name="【児童館】&#10;一人当たり面積最小値テキスト"/>
        <xdr:cNvSpPr txBox="1"/>
      </xdr:nvSpPr>
      <xdr:spPr>
        <a:xfrm>
          <a:off x="22199600" y="145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13607</xdr:rowOff>
    </xdr:from>
    <xdr:to>
      <xdr:col>116</xdr:col>
      <xdr:colOff>152400</xdr:colOff>
      <xdr:row>85</xdr:row>
      <xdr:rowOff>13607</xdr:rowOff>
    </xdr:to>
    <xdr:cxnSp macro="">
      <xdr:nvCxnSpPr>
        <xdr:cNvPr id="619" name="直線コネクタ 618"/>
        <xdr:cNvCxnSpPr/>
      </xdr:nvCxnSpPr>
      <xdr:spPr>
        <a:xfrm>
          <a:off x="22072600" y="1458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0"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1" name="直線コネクタ 62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10177</xdr:rowOff>
    </xdr:from>
    <xdr:ext cx="469744" cy="259045"/>
    <xdr:sp macro="" textlink="">
      <xdr:nvSpPr>
        <xdr:cNvPr id="622" name="【児童館】&#10;一人当たり面積平均値テキスト"/>
        <xdr:cNvSpPr txBox="1"/>
      </xdr:nvSpPr>
      <xdr:spPr>
        <a:xfrm>
          <a:off x="22199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23" name="フローチャート: 判断 62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24" name="フローチャート: 判断 62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625" name="フローチャート: 判断 624"/>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626" name="フローチャート: 判断 625"/>
        <xdr:cNvSpPr/>
      </xdr:nvSpPr>
      <xdr:spPr>
        <a:xfrm>
          <a:off x="19494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32" name="楕円 631"/>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49184</xdr:rowOff>
    </xdr:from>
    <xdr:ext cx="469744" cy="259045"/>
    <xdr:sp macro="" textlink="">
      <xdr:nvSpPr>
        <xdr:cNvPr id="633" name="【児童館】&#10;一人当たり面積該当値テキスト"/>
        <xdr:cNvSpPr txBox="1"/>
      </xdr:nvSpPr>
      <xdr:spPr>
        <a:xfrm>
          <a:off x="22199600" y="1445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634" name="楕円 633"/>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635" name="直線コネクタ 634"/>
        <xdr:cNvCxnSpPr/>
      </xdr:nvCxnSpPr>
      <xdr:spPr>
        <a:xfrm>
          <a:off x="21323300" y="1458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636" name="楕円 635"/>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111579</xdr:rowOff>
    </xdr:to>
    <xdr:cxnSp macro="">
      <xdr:nvCxnSpPr>
        <xdr:cNvPr id="637" name="直線コネクタ 636"/>
        <xdr:cNvCxnSpPr/>
      </xdr:nvCxnSpPr>
      <xdr:spPr>
        <a:xfrm flipV="1">
          <a:off x="20434300" y="145868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38"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639" name="n_2ave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154413</xdr:rowOff>
    </xdr:from>
    <xdr:ext cx="469744" cy="259045"/>
    <xdr:sp macro="" textlink="">
      <xdr:nvSpPr>
        <xdr:cNvPr id="640" name="n_3aveValue【児童館】&#10;一人当たり面積"/>
        <xdr:cNvSpPr txBox="1"/>
      </xdr:nvSpPr>
      <xdr:spPr>
        <a:xfrm>
          <a:off x="19310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641" name="n_1mainValue【児童館】&#10;一人当たり面積"/>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642"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3" name="テキスト ボックス 6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4" name="直線コネクタ 6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5" name="テキスト ボックス 65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6" name="直線コネクタ 6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7" name="テキスト ボックス 6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8" name="直線コネクタ 6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9" name="テキスト ボックス 6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0" name="直線コネクタ 6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1" name="テキスト ボックス 6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3" name="テキスト ボックス 6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106</xdr:row>
      <xdr:rowOff>153924</xdr:rowOff>
    </xdr:to>
    <xdr:cxnSp macro="">
      <xdr:nvCxnSpPr>
        <xdr:cNvPr id="665" name="直線コネクタ 664"/>
        <xdr:cNvCxnSpPr/>
      </xdr:nvCxnSpPr>
      <xdr:spPr>
        <a:xfrm flipV="1">
          <a:off x="16318864" y="17198339"/>
          <a:ext cx="0" cy="112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157751</xdr:rowOff>
    </xdr:from>
    <xdr:ext cx="405111" cy="259045"/>
    <xdr:sp macro="" textlink="">
      <xdr:nvSpPr>
        <xdr:cNvPr id="666" name="【公民館】&#10;有形固定資産減価償却率最小値テキスト"/>
        <xdr:cNvSpPr txBox="1"/>
      </xdr:nvSpPr>
      <xdr:spPr>
        <a:xfrm>
          <a:off x="16357600" y="183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153924</xdr:rowOff>
    </xdr:from>
    <xdr:to>
      <xdr:col>86</xdr:col>
      <xdr:colOff>25400</xdr:colOff>
      <xdr:row>106</xdr:row>
      <xdr:rowOff>153924</xdr:rowOff>
    </xdr:to>
    <xdr:cxnSp macro="">
      <xdr:nvCxnSpPr>
        <xdr:cNvPr id="667" name="直線コネクタ 666"/>
        <xdr:cNvCxnSpPr/>
      </xdr:nvCxnSpPr>
      <xdr:spPr>
        <a:xfrm>
          <a:off x="16230600" y="1832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68"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69" name="直線コネクタ 66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51833</xdr:rowOff>
    </xdr:from>
    <xdr:ext cx="405111" cy="259045"/>
    <xdr:sp macro="" textlink="">
      <xdr:nvSpPr>
        <xdr:cNvPr id="670" name="【公民館】&#10;有形固定資産減価償却率平均値テキスト"/>
        <xdr:cNvSpPr txBox="1"/>
      </xdr:nvSpPr>
      <xdr:spPr>
        <a:xfrm>
          <a:off x="16357600" y="17711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73406</xdr:rowOff>
    </xdr:from>
    <xdr:to>
      <xdr:col>85</xdr:col>
      <xdr:colOff>177800</xdr:colOff>
      <xdr:row>104</xdr:row>
      <xdr:rowOff>3556</xdr:rowOff>
    </xdr:to>
    <xdr:sp macro="" textlink="">
      <xdr:nvSpPr>
        <xdr:cNvPr id="671" name="フローチャート: 判断 670"/>
        <xdr:cNvSpPr/>
      </xdr:nvSpPr>
      <xdr:spPr>
        <a:xfrm>
          <a:off x="16268700" y="1773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23113</xdr:rowOff>
    </xdr:from>
    <xdr:to>
      <xdr:col>81</xdr:col>
      <xdr:colOff>101600</xdr:colOff>
      <xdr:row>103</xdr:row>
      <xdr:rowOff>124713</xdr:rowOff>
    </xdr:to>
    <xdr:sp macro="" textlink="">
      <xdr:nvSpPr>
        <xdr:cNvPr id="672" name="フローチャート: 判断 671"/>
        <xdr:cNvSpPr/>
      </xdr:nvSpPr>
      <xdr:spPr>
        <a:xfrm>
          <a:off x="154305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57404</xdr:rowOff>
    </xdr:from>
    <xdr:to>
      <xdr:col>76</xdr:col>
      <xdr:colOff>165100</xdr:colOff>
      <xdr:row>104</xdr:row>
      <xdr:rowOff>159004</xdr:rowOff>
    </xdr:to>
    <xdr:sp macro="" textlink="">
      <xdr:nvSpPr>
        <xdr:cNvPr id="673" name="フローチャート: 判断 672"/>
        <xdr:cNvSpPr/>
      </xdr:nvSpPr>
      <xdr:spPr>
        <a:xfrm>
          <a:off x="14541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167132</xdr:rowOff>
    </xdr:from>
    <xdr:to>
      <xdr:col>72</xdr:col>
      <xdr:colOff>38100</xdr:colOff>
      <xdr:row>105</xdr:row>
      <xdr:rowOff>97282</xdr:rowOff>
    </xdr:to>
    <xdr:sp macro="" textlink="">
      <xdr:nvSpPr>
        <xdr:cNvPr id="674" name="フローチャート: 判断 673"/>
        <xdr:cNvSpPr/>
      </xdr:nvSpPr>
      <xdr:spPr>
        <a:xfrm>
          <a:off x="13652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125985</xdr:rowOff>
    </xdr:from>
    <xdr:to>
      <xdr:col>76</xdr:col>
      <xdr:colOff>165100</xdr:colOff>
      <xdr:row>109</xdr:row>
      <xdr:rowOff>56135</xdr:rowOff>
    </xdr:to>
    <xdr:sp macro="" textlink="">
      <xdr:nvSpPr>
        <xdr:cNvPr id="680" name="楕円 679"/>
        <xdr:cNvSpPr/>
      </xdr:nvSpPr>
      <xdr:spPr>
        <a:xfrm>
          <a:off x="14541500" y="186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141240</xdr:rowOff>
    </xdr:from>
    <xdr:ext cx="405111" cy="259045"/>
    <xdr:sp macro="" textlink="">
      <xdr:nvSpPr>
        <xdr:cNvPr id="681" name="n_1aveValue【公民館】&#10;有形固定資産減価償却率"/>
        <xdr:cNvSpPr txBox="1"/>
      </xdr:nvSpPr>
      <xdr:spPr>
        <a:xfrm>
          <a:off x="152660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4081</xdr:rowOff>
    </xdr:from>
    <xdr:ext cx="405111" cy="259045"/>
    <xdr:sp macro="" textlink="">
      <xdr:nvSpPr>
        <xdr:cNvPr id="682" name="n_2aveValue【公民館】&#10;有形固定資産減価償却率"/>
        <xdr:cNvSpPr txBox="1"/>
      </xdr:nvSpPr>
      <xdr:spPr>
        <a:xfrm>
          <a:off x="14389744" y="1766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113809</xdr:rowOff>
    </xdr:from>
    <xdr:ext cx="405111" cy="259045"/>
    <xdr:sp macro="" textlink="">
      <xdr:nvSpPr>
        <xdr:cNvPr id="683" name="n_3aveValue【公民館】&#10;有形固定資産減価償却率"/>
        <xdr:cNvSpPr txBox="1"/>
      </xdr:nvSpPr>
      <xdr:spPr>
        <a:xfrm>
          <a:off x="13500744" y="1777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47262</xdr:rowOff>
    </xdr:from>
    <xdr:ext cx="405111" cy="259045"/>
    <xdr:sp macro="" textlink="">
      <xdr:nvSpPr>
        <xdr:cNvPr id="684" name="n_2mainValue【公民館】&#10;有形固定資産減価償却率"/>
        <xdr:cNvSpPr txBox="1"/>
      </xdr:nvSpPr>
      <xdr:spPr>
        <a:xfrm>
          <a:off x="14389744" y="1873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92529</xdr:rowOff>
    </xdr:to>
    <xdr:cxnSp macro="">
      <xdr:nvCxnSpPr>
        <xdr:cNvPr id="710" name="直線コネクタ 709"/>
        <xdr:cNvCxnSpPr/>
      </xdr:nvCxnSpPr>
      <xdr:spPr>
        <a:xfrm flipV="1">
          <a:off x="22160864" y="172212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11" name="【公民館】&#10;一人当たり面積最小値テキスト"/>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12" name="直線コネクタ 711"/>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13" name="【公民館】&#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14" name="直線コネクタ 713"/>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109963</xdr:rowOff>
    </xdr:from>
    <xdr:ext cx="469744" cy="259045"/>
    <xdr:sp macro="" textlink="">
      <xdr:nvSpPr>
        <xdr:cNvPr id="715" name="【公民館】&#10;一人当たり面積平均値テキスト"/>
        <xdr:cNvSpPr txBox="1"/>
      </xdr:nvSpPr>
      <xdr:spPr>
        <a:xfrm>
          <a:off x="22199600" y="1776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16" name="フローチャート: 判断 715"/>
        <xdr:cNvSpPr/>
      </xdr:nvSpPr>
      <xdr:spPr>
        <a:xfrm>
          <a:off x="221107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115207</xdr:rowOff>
    </xdr:from>
    <xdr:to>
      <xdr:col>112</xdr:col>
      <xdr:colOff>38100</xdr:colOff>
      <xdr:row>104</xdr:row>
      <xdr:rowOff>45357</xdr:rowOff>
    </xdr:to>
    <xdr:sp macro="" textlink="">
      <xdr:nvSpPr>
        <xdr:cNvPr id="717" name="フローチャート: 判断 716"/>
        <xdr:cNvSpPr/>
      </xdr:nvSpPr>
      <xdr:spPr>
        <a:xfrm>
          <a:off x="2127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74386</xdr:rowOff>
    </xdr:from>
    <xdr:to>
      <xdr:col>107</xdr:col>
      <xdr:colOff>101600</xdr:colOff>
      <xdr:row>105</xdr:row>
      <xdr:rowOff>4536</xdr:rowOff>
    </xdr:to>
    <xdr:sp macro="" textlink="">
      <xdr:nvSpPr>
        <xdr:cNvPr id="718" name="フローチャート: 判断 717"/>
        <xdr:cNvSpPr/>
      </xdr:nvSpPr>
      <xdr:spPr>
        <a:xfrm>
          <a:off x="2038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719" name="フローチャート: 判断 718"/>
        <xdr:cNvSpPr/>
      </xdr:nvSpPr>
      <xdr:spPr>
        <a:xfrm>
          <a:off x="19494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123371</xdr:rowOff>
    </xdr:from>
    <xdr:to>
      <xdr:col>107</xdr:col>
      <xdr:colOff>101600</xdr:colOff>
      <xdr:row>107</xdr:row>
      <xdr:rowOff>53521</xdr:rowOff>
    </xdr:to>
    <xdr:sp macro="" textlink="">
      <xdr:nvSpPr>
        <xdr:cNvPr id="725" name="楕円 724"/>
        <xdr:cNvSpPr/>
      </xdr:nvSpPr>
      <xdr:spPr>
        <a:xfrm>
          <a:off x="2038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61884</xdr:rowOff>
    </xdr:from>
    <xdr:ext cx="469744" cy="259045"/>
    <xdr:sp macro="" textlink="">
      <xdr:nvSpPr>
        <xdr:cNvPr id="726" name="n_1aveValue【公民館】&#10;一人当たり面積"/>
        <xdr:cNvSpPr txBox="1"/>
      </xdr:nvSpPr>
      <xdr:spPr>
        <a:xfrm>
          <a:off x="210757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21063</xdr:rowOff>
    </xdr:from>
    <xdr:ext cx="469744" cy="259045"/>
    <xdr:sp macro="" textlink="">
      <xdr:nvSpPr>
        <xdr:cNvPr id="727" name="n_2aveValue【公民館】&#10;一人当たり面積"/>
        <xdr:cNvSpPr txBox="1"/>
      </xdr:nvSpPr>
      <xdr:spPr>
        <a:xfrm>
          <a:off x="20199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61884</xdr:rowOff>
    </xdr:from>
    <xdr:ext cx="469744" cy="259045"/>
    <xdr:sp macro="" textlink="">
      <xdr:nvSpPr>
        <xdr:cNvPr id="728" name="n_3aveValue【公民館】&#10;一人当たり面積"/>
        <xdr:cNvSpPr txBox="1"/>
      </xdr:nvSpPr>
      <xdr:spPr>
        <a:xfrm>
          <a:off x="19310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729" name="n_2mainValue【公民館】&#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類似団体と比較して特に有形資産減価償却率が高くなっている施設は、道路、学校施設であり、特に低くなっている施設は、公営住宅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学校施設については、小学校が有形固定資産減価償却率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％となっており、特に中学校の有形固定資産減価償却率が高くなっている。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令和元年度は、長寿命化及び防災機能の強化を図るため、小・中学校各一校ずつの改修工事を実施した。今後の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に効果的・効率的に取り組むため、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令和２年度以降に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「学校施設長寿命化計画（仮称）」を策定し、計画的な老朽化対策に取り組んでいくこととしている。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公営住宅については、全国平均や前年度類似団体平均と比較して有形固定資産減価償却率が低くなっている。これは平成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年代に建設されたものが多いことが主な要因である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年度に大規模改修工事を実施したことから、減価償却率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187,199
183,386
16.42
69,517,944
67,614,887
1,841,465
38,891,364
39,478,659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101346</xdr:rowOff>
    </xdr:from>
    <xdr:to>
      <xdr:col>24</xdr:col>
      <xdr:colOff>62865</xdr:colOff>
      <xdr:row>40</xdr:row>
      <xdr:rowOff>108204</xdr:rowOff>
    </xdr:to>
    <xdr:cxnSp macro="">
      <xdr:nvCxnSpPr>
        <xdr:cNvPr id="54" name="直線コネクタ 53"/>
        <xdr:cNvCxnSpPr/>
      </xdr:nvCxnSpPr>
      <xdr:spPr>
        <a:xfrm flipV="1">
          <a:off x="4634865" y="5930646"/>
          <a:ext cx="0" cy="103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112031</xdr:rowOff>
    </xdr:from>
    <xdr:ext cx="405111" cy="259045"/>
    <xdr:sp macro="" textlink="">
      <xdr:nvSpPr>
        <xdr:cNvPr id="55" name="【図書館】&#10;有形固定資産減価償却率最小値テキスト"/>
        <xdr:cNvSpPr txBox="1"/>
      </xdr:nvSpPr>
      <xdr:spPr>
        <a:xfrm>
          <a:off x="4673600" y="697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108204</xdr:rowOff>
    </xdr:from>
    <xdr:to>
      <xdr:col>24</xdr:col>
      <xdr:colOff>152400</xdr:colOff>
      <xdr:row>40</xdr:row>
      <xdr:rowOff>108204</xdr:rowOff>
    </xdr:to>
    <xdr:cxnSp macro="">
      <xdr:nvCxnSpPr>
        <xdr:cNvPr id="56" name="直線コネクタ 55"/>
        <xdr:cNvCxnSpPr/>
      </xdr:nvCxnSpPr>
      <xdr:spPr>
        <a:xfrm>
          <a:off x="4546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48023</xdr:rowOff>
    </xdr:from>
    <xdr:ext cx="405111" cy="259045"/>
    <xdr:sp macro="" textlink="">
      <xdr:nvSpPr>
        <xdr:cNvPr id="57" name="【図書館】&#10;有形固定資産減価償却率最大値テキスト"/>
        <xdr:cNvSpPr txBox="1"/>
      </xdr:nvSpPr>
      <xdr:spPr>
        <a:xfrm>
          <a:off x="4673600" y="570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101346</xdr:rowOff>
    </xdr:from>
    <xdr:to>
      <xdr:col>24</xdr:col>
      <xdr:colOff>152400</xdr:colOff>
      <xdr:row>34</xdr:row>
      <xdr:rowOff>101346</xdr:rowOff>
    </xdr:to>
    <xdr:cxnSp macro="">
      <xdr:nvCxnSpPr>
        <xdr:cNvPr id="58" name="直線コネクタ 57"/>
        <xdr:cNvCxnSpPr/>
      </xdr:nvCxnSpPr>
      <xdr:spPr>
        <a:xfrm>
          <a:off x="4546600" y="59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119143</xdr:rowOff>
    </xdr:from>
    <xdr:ext cx="405111" cy="259045"/>
    <xdr:sp macro="" textlink="">
      <xdr:nvSpPr>
        <xdr:cNvPr id="59" name="【図書館】&#10;有形固定資産減価償却率平均値テキスト"/>
        <xdr:cNvSpPr txBox="1"/>
      </xdr:nvSpPr>
      <xdr:spPr>
        <a:xfrm>
          <a:off x="4673600" y="6634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60" name="フローチャート: 判断 59"/>
        <xdr:cNvSpPr/>
      </xdr:nvSpPr>
      <xdr:spPr>
        <a:xfrm>
          <a:off x="4584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164846</xdr:rowOff>
    </xdr:from>
    <xdr:to>
      <xdr:col>20</xdr:col>
      <xdr:colOff>38100</xdr:colOff>
      <xdr:row>41</xdr:row>
      <xdr:rowOff>94996</xdr:rowOff>
    </xdr:to>
    <xdr:sp macro="" textlink="">
      <xdr:nvSpPr>
        <xdr:cNvPr id="61" name="フローチャート: 判断 60"/>
        <xdr:cNvSpPr/>
      </xdr:nvSpPr>
      <xdr:spPr>
        <a:xfrm>
          <a:off x="3746500" y="70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34544</xdr:rowOff>
    </xdr:from>
    <xdr:to>
      <xdr:col>15</xdr:col>
      <xdr:colOff>101600</xdr:colOff>
      <xdr:row>41</xdr:row>
      <xdr:rowOff>136144</xdr:rowOff>
    </xdr:to>
    <xdr:sp macro="" textlink="">
      <xdr:nvSpPr>
        <xdr:cNvPr id="62" name="フローチャート: 判断 61"/>
        <xdr:cNvSpPr/>
      </xdr:nvSpPr>
      <xdr:spPr>
        <a:xfrm>
          <a:off x="2857500" y="706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39116</xdr:rowOff>
    </xdr:from>
    <xdr:to>
      <xdr:col>10</xdr:col>
      <xdr:colOff>165100</xdr:colOff>
      <xdr:row>40</xdr:row>
      <xdr:rowOff>140716</xdr:rowOff>
    </xdr:to>
    <xdr:sp macro="" textlink="">
      <xdr:nvSpPr>
        <xdr:cNvPr id="63" name="フローチャート: 判断 62"/>
        <xdr:cNvSpPr/>
      </xdr:nvSpPr>
      <xdr:spPr>
        <a:xfrm>
          <a:off x="1968500" y="68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57404</xdr:rowOff>
    </xdr:from>
    <xdr:to>
      <xdr:col>24</xdr:col>
      <xdr:colOff>114300</xdr:colOff>
      <xdr:row>40</xdr:row>
      <xdr:rowOff>159004</xdr:rowOff>
    </xdr:to>
    <xdr:sp macro="" textlink="">
      <xdr:nvSpPr>
        <xdr:cNvPr id="69" name="楕円 68"/>
        <xdr:cNvSpPr/>
      </xdr:nvSpPr>
      <xdr:spPr>
        <a:xfrm>
          <a:off x="4584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143781</xdr:rowOff>
    </xdr:from>
    <xdr:ext cx="405111" cy="259045"/>
    <xdr:sp macro="" textlink="">
      <xdr:nvSpPr>
        <xdr:cNvPr id="70" name="【図書館】&#10;有形固定資産減価償却率該当値テキスト"/>
        <xdr:cNvSpPr txBox="1"/>
      </xdr:nvSpPr>
      <xdr:spPr>
        <a:xfrm>
          <a:off x="4673600" y="683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9398</xdr:rowOff>
    </xdr:from>
    <xdr:to>
      <xdr:col>20</xdr:col>
      <xdr:colOff>38100</xdr:colOff>
      <xdr:row>40</xdr:row>
      <xdr:rowOff>110998</xdr:rowOff>
    </xdr:to>
    <xdr:sp macro="" textlink="">
      <xdr:nvSpPr>
        <xdr:cNvPr id="71" name="楕円 70"/>
        <xdr:cNvSpPr/>
      </xdr:nvSpPr>
      <xdr:spPr>
        <a:xfrm>
          <a:off x="3746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60198</xdr:rowOff>
    </xdr:from>
    <xdr:to>
      <xdr:col>24</xdr:col>
      <xdr:colOff>63500</xdr:colOff>
      <xdr:row>40</xdr:row>
      <xdr:rowOff>108204</xdr:rowOff>
    </xdr:to>
    <xdr:cxnSp macro="">
      <xdr:nvCxnSpPr>
        <xdr:cNvPr id="72" name="直線コネクタ 71"/>
        <xdr:cNvCxnSpPr/>
      </xdr:nvCxnSpPr>
      <xdr:spPr>
        <a:xfrm>
          <a:off x="3797300" y="691819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55118</xdr:rowOff>
    </xdr:from>
    <xdr:to>
      <xdr:col>15</xdr:col>
      <xdr:colOff>101600</xdr:colOff>
      <xdr:row>40</xdr:row>
      <xdr:rowOff>156718</xdr:rowOff>
    </xdr:to>
    <xdr:sp macro="" textlink="">
      <xdr:nvSpPr>
        <xdr:cNvPr id="73" name="楕円 72"/>
        <xdr:cNvSpPr/>
      </xdr:nvSpPr>
      <xdr:spPr>
        <a:xfrm>
          <a:off x="2857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60198</xdr:rowOff>
    </xdr:from>
    <xdr:to>
      <xdr:col>19</xdr:col>
      <xdr:colOff>177800</xdr:colOff>
      <xdr:row>40</xdr:row>
      <xdr:rowOff>105918</xdr:rowOff>
    </xdr:to>
    <xdr:cxnSp macro="">
      <xdr:nvCxnSpPr>
        <xdr:cNvPr id="74" name="直線コネクタ 73"/>
        <xdr:cNvCxnSpPr/>
      </xdr:nvCxnSpPr>
      <xdr:spPr>
        <a:xfrm flipV="1">
          <a:off x="2908300" y="69181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86123</xdr:rowOff>
    </xdr:from>
    <xdr:ext cx="405111" cy="259045"/>
    <xdr:sp macro="" textlink="">
      <xdr:nvSpPr>
        <xdr:cNvPr id="75" name="n_1aveValue【図書館】&#10;有形固定資産減価償却率"/>
        <xdr:cNvSpPr txBox="1"/>
      </xdr:nvSpPr>
      <xdr:spPr>
        <a:xfrm>
          <a:off x="3582044" y="711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127271</xdr:rowOff>
    </xdr:from>
    <xdr:ext cx="405111" cy="259045"/>
    <xdr:sp macro="" textlink="">
      <xdr:nvSpPr>
        <xdr:cNvPr id="76" name="n_2aveValue【図書館】&#10;有形固定資産減価償却率"/>
        <xdr:cNvSpPr txBox="1"/>
      </xdr:nvSpPr>
      <xdr:spPr>
        <a:xfrm>
          <a:off x="2705744" y="715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157243</xdr:rowOff>
    </xdr:from>
    <xdr:ext cx="405111" cy="259045"/>
    <xdr:sp macro="" textlink="">
      <xdr:nvSpPr>
        <xdr:cNvPr id="77" name="n_3aveValue【図書館】&#10;有形固定資産減価償却率"/>
        <xdr:cNvSpPr txBox="1"/>
      </xdr:nvSpPr>
      <xdr:spPr>
        <a:xfrm>
          <a:off x="1816744" y="667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127525</xdr:rowOff>
    </xdr:from>
    <xdr:ext cx="405111" cy="259045"/>
    <xdr:sp macro="" textlink="">
      <xdr:nvSpPr>
        <xdr:cNvPr id="78" name="n_1mainValue【図書館】&#10;有形固定資産減価償却率"/>
        <xdr:cNvSpPr txBox="1"/>
      </xdr:nvSpPr>
      <xdr:spPr>
        <a:xfrm>
          <a:off x="3582044" y="664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1795</xdr:rowOff>
    </xdr:from>
    <xdr:ext cx="405111" cy="259045"/>
    <xdr:sp macro="" textlink="">
      <xdr:nvSpPr>
        <xdr:cNvPr id="79" name="n_2mainValue【図書館】&#10;有形固定資産減価償却率"/>
        <xdr:cNvSpPr txBox="1"/>
      </xdr:nvSpPr>
      <xdr:spPr>
        <a:xfrm>
          <a:off x="2705744" y="668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41</xdr:row>
      <xdr:rowOff>57150</xdr:rowOff>
    </xdr:to>
    <xdr:cxnSp macro="">
      <xdr:nvCxnSpPr>
        <xdr:cNvPr id="104" name="直線コネクタ 103"/>
        <xdr:cNvCxnSpPr/>
      </xdr:nvCxnSpPr>
      <xdr:spPr>
        <a:xfrm flipV="1">
          <a:off x="10476865" y="586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05"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6" name="直線コネクタ 105"/>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7"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8" name="直線コネクタ 107"/>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1" name="フローチャート: 判断 11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12" name="フローチャート: 判断 111"/>
        <xdr:cNvSpPr/>
      </xdr:nvSpPr>
      <xdr:spPr>
        <a:xfrm>
          <a:off x="869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xdr:rowOff>
    </xdr:from>
    <xdr:to>
      <xdr:col>41</xdr:col>
      <xdr:colOff>101600</xdr:colOff>
      <xdr:row>37</xdr:row>
      <xdr:rowOff>107950</xdr:rowOff>
    </xdr:to>
    <xdr:sp macro="" textlink="">
      <xdr:nvSpPr>
        <xdr:cNvPr id="113" name="フローチャート: 判断 112"/>
        <xdr:cNvSpPr/>
      </xdr:nvSpPr>
      <xdr:spPr>
        <a:xfrm>
          <a:off x="7810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158750</xdr:rowOff>
    </xdr:from>
    <xdr:to>
      <xdr:col>55</xdr:col>
      <xdr:colOff>50800</xdr:colOff>
      <xdr:row>34</xdr:row>
      <xdr:rowOff>88900</xdr:rowOff>
    </xdr:to>
    <xdr:sp macro="" textlink="">
      <xdr:nvSpPr>
        <xdr:cNvPr id="119" name="楕円 118"/>
        <xdr:cNvSpPr/>
      </xdr:nvSpPr>
      <xdr:spPr>
        <a:xfrm>
          <a:off x="10426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111777</xdr:rowOff>
    </xdr:from>
    <xdr:ext cx="469744" cy="259045"/>
    <xdr:sp macro="" textlink="">
      <xdr:nvSpPr>
        <xdr:cNvPr id="120" name="【図書館】&#10;一人当たり面積該当値テキスト"/>
        <xdr:cNvSpPr txBox="1"/>
      </xdr:nvSpPr>
      <xdr:spPr>
        <a:xfrm>
          <a:off x="105156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158750</xdr:rowOff>
    </xdr:from>
    <xdr:to>
      <xdr:col>50</xdr:col>
      <xdr:colOff>165100</xdr:colOff>
      <xdr:row>34</xdr:row>
      <xdr:rowOff>88900</xdr:rowOff>
    </xdr:to>
    <xdr:sp macro="" textlink="">
      <xdr:nvSpPr>
        <xdr:cNvPr id="121" name="楕円 120"/>
        <xdr:cNvSpPr/>
      </xdr:nvSpPr>
      <xdr:spPr>
        <a:xfrm>
          <a:off x="9588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38100</xdr:rowOff>
    </xdr:from>
    <xdr:to>
      <xdr:col>55</xdr:col>
      <xdr:colOff>0</xdr:colOff>
      <xdr:row>34</xdr:row>
      <xdr:rowOff>38100</xdr:rowOff>
    </xdr:to>
    <xdr:cxnSp macro="">
      <xdr:nvCxnSpPr>
        <xdr:cNvPr id="122" name="直線コネクタ 121"/>
        <xdr:cNvCxnSpPr/>
      </xdr:nvCxnSpPr>
      <xdr:spPr>
        <a:xfrm>
          <a:off x="9639300" y="586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23" name="楕円 122"/>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34</xdr:row>
      <xdr:rowOff>38100</xdr:rowOff>
    </xdr:to>
    <xdr:cxnSp macro="">
      <xdr:nvCxnSpPr>
        <xdr:cNvPr id="124" name="直線コネクタ 123"/>
        <xdr:cNvCxnSpPr/>
      </xdr:nvCxnSpPr>
      <xdr:spPr>
        <a:xfrm>
          <a:off x="8750300" y="579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5"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26" name="n_2ave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27" name="n_3ave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105427</xdr:rowOff>
    </xdr:from>
    <xdr:ext cx="469744" cy="259045"/>
    <xdr:sp macro="" textlink="">
      <xdr:nvSpPr>
        <xdr:cNvPr id="128" name="n_1main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29" name="n_2mainValue【図書館】&#10;一人当たり面積"/>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62</xdr:row>
      <xdr:rowOff>110490</xdr:rowOff>
    </xdr:to>
    <xdr:cxnSp macro="">
      <xdr:nvCxnSpPr>
        <xdr:cNvPr id="153" name="直線コネクタ 152"/>
        <xdr:cNvCxnSpPr/>
      </xdr:nvCxnSpPr>
      <xdr:spPr>
        <a:xfrm flipV="1">
          <a:off x="4634865" y="9755505"/>
          <a:ext cx="0" cy="98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114317</xdr:rowOff>
    </xdr:from>
    <xdr:ext cx="405111" cy="259045"/>
    <xdr:sp macro="" textlink="">
      <xdr:nvSpPr>
        <xdr:cNvPr id="154" name="【体育館・プール】&#10;有形固定資産減価償却率最小値テキスト"/>
        <xdr:cNvSpPr txBox="1"/>
      </xdr:nvSpPr>
      <xdr:spPr>
        <a:xfrm>
          <a:off x="4673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110490</xdr:rowOff>
    </xdr:from>
    <xdr:to>
      <xdr:col>24</xdr:col>
      <xdr:colOff>152400</xdr:colOff>
      <xdr:row>62</xdr:row>
      <xdr:rowOff>110490</xdr:rowOff>
    </xdr:to>
    <xdr:cxnSp macro="">
      <xdr:nvCxnSpPr>
        <xdr:cNvPr id="155" name="直線コネクタ 154"/>
        <xdr:cNvCxnSpPr/>
      </xdr:nvCxnSpPr>
      <xdr:spPr>
        <a:xfrm>
          <a:off x="4546600" y="1074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56" name="【体育館・プール】&#10;有形固定資産減価償却率最大値テキスト"/>
        <xdr:cNvSpPr txBox="1"/>
      </xdr:nvSpPr>
      <xdr:spPr>
        <a:xfrm>
          <a:off x="46736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57" name="直線コネクタ 156"/>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53992</xdr:rowOff>
    </xdr:from>
    <xdr:ext cx="405111" cy="259045"/>
    <xdr:sp macro="" textlink="">
      <xdr:nvSpPr>
        <xdr:cNvPr id="158" name="【体育館・プール】&#10;有形固定資産減価償却率平均値テキスト"/>
        <xdr:cNvSpPr txBox="1"/>
      </xdr:nvSpPr>
      <xdr:spPr>
        <a:xfrm>
          <a:off x="4673600" y="1016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59" name="フローチャート: 判断 15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78740</xdr:rowOff>
    </xdr:from>
    <xdr:to>
      <xdr:col>20</xdr:col>
      <xdr:colOff>38100</xdr:colOff>
      <xdr:row>60</xdr:row>
      <xdr:rowOff>8890</xdr:rowOff>
    </xdr:to>
    <xdr:sp macro="" textlink="">
      <xdr:nvSpPr>
        <xdr:cNvPr id="160" name="フローチャート: 判断 159"/>
        <xdr:cNvSpPr/>
      </xdr:nvSpPr>
      <xdr:spPr>
        <a:xfrm>
          <a:off x="3746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99695</xdr:rowOff>
    </xdr:from>
    <xdr:to>
      <xdr:col>15</xdr:col>
      <xdr:colOff>101600</xdr:colOff>
      <xdr:row>60</xdr:row>
      <xdr:rowOff>29845</xdr:rowOff>
    </xdr:to>
    <xdr:sp macro="" textlink="">
      <xdr:nvSpPr>
        <xdr:cNvPr id="161" name="フローチャート: 判断 160"/>
        <xdr:cNvSpPr/>
      </xdr:nvSpPr>
      <xdr:spPr>
        <a:xfrm>
          <a:off x="2857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21590</xdr:rowOff>
    </xdr:from>
    <xdr:to>
      <xdr:col>10</xdr:col>
      <xdr:colOff>165100</xdr:colOff>
      <xdr:row>57</xdr:row>
      <xdr:rowOff>123190</xdr:rowOff>
    </xdr:to>
    <xdr:sp macro="" textlink="">
      <xdr:nvSpPr>
        <xdr:cNvPr id="162" name="フローチャート: 判断 161"/>
        <xdr:cNvSpPr/>
      </xdr:nvSpPr>
      <xdr:spPr>
        <a:xfrm>
          <a:off x="1968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168" name="楕円 167"/>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146067</xdr:rowOff>
    </xdr:from>
    <xdr:ext cx="405111" cy="259045"/>
    <xdr:sp macro="" textlink="">
      <xdr:nvSpPr>
        <xdr:cNvPr id="169" name="【体育館・プール】&#10;有形固定資産減価償却率該当値テキスト"/>
        <xdr:cNvSpPr txBox="1"/>
      </xdr:nvSpPr>
      <xdr:spPr>
        <a:xfrm>
          <a:off x="4673600" y="1060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99695</xdr:rowOff>
    </xdr:from>
    <xdr:to>
      <xdr:col>20</xdr:col>
      <xdr:colOff>38100</xdr:colOff>
      <xdr:row>63</xdr:row>
      <xdr:rowOff>29845</xdr:rowOff>
    </xdr:to>
    <xdr:sp macro="" textlink="">
      <xdr:nvSpPr>
        <xdr:cNvPr id="170" name="楕円 169"/>
        <xdr:cNvSpPr/>
      </xdr:nvSpPr>
      <xdr:spPr>
        <a:xfrm>
          <a:off x="3746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110490</xdr:rowOff>
    </xdr:from>
    <xdr:to>
      <xdr:col>24</xdr:col>
      <xdr:colOff>63500</xdr:colOff>
      <xdr:row>62</xdr:row>
      <xdr:rowOff>150495</xdr:rowOff>
    </xdr:to>
    <xdr:cxnSp macro="">
      <xdr:nvCxnSpPr>
        <xdr:cNvPr id="171" name="直線コネクタ 170"/>
        <xdr:cNvCxnSpPr/>
      </xdr:nvCxnSpPr>
      <xdr:spPr>
        <a:xfrm flipV="1">
          <a:off x="3797300" y="107403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76835</xdr:rowOff>
    </xdr:from>
    <xdr:to>
      <xdr:col>15</xdr:col>
      <xdr:colOff>101600</xdr:colOff>
      <xdr:row>63</xdr:row>
      <xdr:rowOff>6985</xdr:rowOff>
    </xdr:to>
    <xdr:sp macro="" textlink="">
      <xdr:nvSpPr>
        <xdr:cNvPr id="172" name="楕円 171"/>
        <xdr:cNvSpPr/>
      </xdr:nvSpPr>
      <xdr:spPr>
        <a:xfrm>
          <a:off x="2857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127635</xdr:rowOff>
    </xdr:from>
    <xdr:to>
      <xdr:col>19</xdr:col>
      <xdr:colOff>177800</xdr:colOff>
      <xdr:row>62</xdr:row>
      <xdr:rowOff>150495</xdr:rowOff>
    </xdr:to>
    <xdr:cxnSp macro="">
      <xdr:nvCxnSpPr>
        <xdr:cNvPr id="173" name="直線コネクタ 172"/>
        <xdr:cNvCxnSpPr/>
      </xdr:nvCxnSpPr>
      <xdr:spPr>
        <a:xfrm>
          <a:off x="2908300" y="10757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25417</xdr:rowOff>
    </xdr:from>
    <xdr:ext cx="405111" cy="259045"/>
    <xdr:sp macro="" textlink="">
      <xdr:nvSpPr>
        <xdr:cNvPr id="174" name="n_1aveValue【体育館・プール】&#10;有形固定資産減価償却率"/>
        <xdr:cNvSpPr txBox="1"/>
      </xdr:nvSpPr>
      <xdr:spPr>
        <a:xfrm>
          <a:off x="3582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175" name="n_2aveValue【体育館・プール】&#10;有形固定資産減価償却率"/>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139717</xdr:rowOff>
    </xdr:from>
    <xdr:ext cx="405111" cy="259045"/>
    <xdr:sp macro="" textlink="">
      <xdr:nvSpPr>
        <xdr:cNvPr id="176" name="n_3aveValue【体育館・プール】&#10;有形固定資産減価償却率"/>
        <xdr:cNvSpPr txBox="1"/>
      </xdr:nvSpPr>
      <xdr:spPr>
        <a:xfrm>
          <a:off x="18167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20972</xdr:rowOff>
    </xdr:from>
    <xdr:ext cx="405111" cy="259045"/>
    <xdr:sp macro="" textlink="">
      <xdr:nvSpPr>
        <xdr:cNvPr id="177" name="n_1mainValue【体育館・プール】&#10;有形固定資産減価償却率"/>
        <xdr:cNvSpPr txBox="1"/>
      </xdr:nvSpPr>
      <xdr:spPr>
        <a:xfrm>
          <a:off x="3582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169562</xdr:rowOff>
    </xdr:from>
    <xdr:ext cx="405111" cy="259045"/>
    <xdr:sp macro="" textlink="">
      <xdr:nvSpPr>
        <xdr:cNvPr id="178" name="n_2mainValue【体育館・プール】&#10;有形固定資産減価償却率"/>
        <xdr:cNvSpPr txBox="1"/>
      </xdr:nvSpPr>
      <xdr:spPr>
        <a:xfrm>
          <a:off x="2705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9" name="テキスト ボックス 18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19050</xdr:rowOff>
    </xdr:to>
    <xdr:cxnSp macro="">
      <xdr:nvCxnSpPr>
        <xdr:cNvPr id="203" name="直線コネクタ 202"/>
        <xdr:cNvCxnSpPr/>
      </xdr:nvCxnSpPr>
      <xdr:spPr>
        <a:xfrm flipV="1">
          <a:off x="10476865" y="948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22877</xdr:rowOff>
    </xdr:from>
    <xdr:ext cx="469744" cy="259045"/>
    <xdr:sp macro="" textlink="">
      <xdr:nvSpPr>
        <xdr:cNvPr id="204" name="【体育館・プール】&#10;一人当たり面積最小値テキスト"/>
        <xdr:cNvSpPr txBox="1"/>
      </xdr:nvSpPr>
      <xdr:spPr>
        <a:xfrm>
          <a:off x="105156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19050</xdr:rowOff>
    </xdr:from>
    <xdr:to>
      <xdr:col>55</xdr:col>
      <xdr:colOff>88900</xdr:colOff>
      <xdr:row>64</xdr:row>
      <xdr:rowOff>19050</xdr:rowOff>
    </xdr:to>
    <xdr:cxnSp macro="">
      <xdr:nvCxnSpPr>
        <xdr:cNvPr id="205" name="直線コネクタ 204"/>
        <xdr:cNvCxnSpPr/>
      </xdr:nvCxnSpPr>
      <xdr:spPr>
        <a:xfrm>
          <a:off x="10388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06"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07" name="直線コネクタ 206"/>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143527</xdr:rowOff>
    </xdr:from>
    <xdr:ext cx="469744" cy="259045"/>
    <xdr:sp macro="" textlink="">
      <xdr:nvSpPr>
        <xdr:cNvPr id="208" name="【体育館・プール】&#10;一人当たり面積平均値テキスト"/>
        <xdr:cNvSpPr txBox="1"/>
      </xdr:nvSpPr>
      <xdr:spPr>
        <a:xfrm>
          <a:off x="10515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09" name="フローチャート: 判断 208"/>
        <xdr:cNvSpPr/>
      </xdr:nvSpPr>
      <xdr:spPr>
        <a:xfrm>
          <a:off x="10426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6350</xdr:rowOff>
    </xdr:from>
    <xdr:to>
      <xdr:col>50</xdr:col>
      <xdr:colOff>165100</xdr:colOff>
      <xdr:row>62</xdr:row>
      <xdr:rowOff>107950</xdr:rowOff>
    </xdr:to>
    <xdr:sp macro="" textlink="">
      <xdr:nvSpPr>
        <xdr:cNvPr id="210" name="フローチャート: 判断 209"/>
        <xdr:cNvSpPr/>
      </xdr:nvSpPr>
      <xdr:spPr>
        <a:xfrm>
          <a:off x="9588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11" name="フローチャート: 判断 210"/>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158750</xdr:rowOff>
    </xdr:from>
    <xdr:to>
      <xdr:col>41</xdr:col>
      <xdr:colOff>101600</xdr:colOff>
      <xdr:row>63</xdr:row>
      <xdr:rowOff>88900</xdr:rowOff>
    </xdr:to>
    <xdr:sp macro="" textlink="">
      <xdr:nvSpPr>
        <xdr:cNvPr id="212" name="フローチャート: 判断 211"/>
        <xdr:cNvSpPr/>
      </xdr:nvSpPr>
      <xdr:spPr>
        <a:xfrm>
          <a:off x="7810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18" name="楕円 217"/>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19" name="【体育館・プール】&#10;一人当たり面積該当値テキスト"/>
        <xdr:cNvSpPr txBox="1"/>
      </xdr:nvSpPr>
      <xdr:spPr>
        <a:xfrm>
          <a:off x="10515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25400</xdr:rowOff>
    </xdr:from>
    <xdr:to>
      <xdr:col>50</xdr:col>
      <xdr:colOff>165100</xdr:colOff>
      <xdr:row>63</xdr:row>
      <xdr:rowOff>127000</xdr:rowOff>
    </xdr:to>
    <xdr:sp macro="" textlink="">
      <xdr:nvSpPr>
        <xdr:cNvPr id="220" name="楕円 219"/>
        <xdr:cNvSpPr/>
      </xdr:nvSpPr>
      <xdr:spPr>
        <a:xfrm>
          <a:off x="958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76200</xdr:rowOff>
    </xdr:from>
    <xdr:to>
      <xdr:col>55</xdr:col>
      <xdr:colOff>0</xdr:colOff>
      <xdr:row>63</xdr:row>
      <xdr:rowOff>95250</xdr:rowOff>
    </xdr:to>
    <xdr:cxnSp macro="">
      <xdr:nvCxnSpPr>
        <xdr:cNvPr id="221" name="直線コネクタ 220"/>
        <xdr:cNvCxnSpPr/>
      </xdr:nvCxnSpPr>
      <xdr:spPr>
        <a:xfrm>
          <a:off x="9639300" y="10877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22" name="楕円 221"/>
        <xdr:cNvSpPr/>
      </xdr:nvSpPr>
      <xdr:spPr>
        <a:xfrm>
          <a:off x="869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38100</xdr:rowOff>
    </xdr:from>
    <xdr:to>
      <xdr:col>50</xdr:col>
      <xdr:colOff>114300</xdr:colOff>
      <xdr:row>63</xdr:row>
      <xdr:rowOff>76200</xdr:rowOff>
    </xdr:to>
    <xdr:cxnSp macro="">
      <xdr:nvCxnSpPr>
        <xdr:cNvPr id="223" name="直線コネクタ 222"/>
        <xdr:cNvCxnSpPr/>
      </xdr:nvCxnSpPr>
      <xdr:spPr>
        <a:xfrm>
          <a:off x="8750300" y="104965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124477</xdr:rowOff>
    </xdr:from>
    <xdr:ext cx="469744" cy="259045"/>
    <xdr:sp macro="" textlink="">
      <xdr:nvSpPr>
        <xdr:cNvPr id="224" name="n_1aveValue【体育館・プール】&#10;一人当たり面積"/>
        <xdr:cNvSpPr txBox="1"/>
      </xdr:nvSpPr>
      <xdr:spPr>
        <a:xfrm>
          <a:off x="9391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25"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105427</xdr:rowOff>
    </xdr:from>
    <xdr:ext cx="469744" cy="259045"/>
    <xdr:sp macro="" textlink="">
      <xdr:nvSpPr>
        <xdr:cNvPr id="226" name="n_3aveValue【体育館・プール】&#10;一人当たり面積"/>
        <xdr:cNvSpPr txBox="1"/>
      </xdr:nvSpPr>
      <xdr:spPr>
        <a:xfrm>
          <a:off x="76264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118127</xdr:rowOff>
    </xdr:from>
    <xdr:ext cx="469744" cy="259045"/>
    <xdr:sp macro="" textlink="">
      <xdr:nvSpPr>
        <xdr:cNvPr id="227" name="n_1mainValue【体育館・プール】&#10;一人当たり面積"/>
        <xdr:cNvSpPr txBox="1"/>
      </xdr:nvSpPr>
      <xdr:spPr>
        <a:xfrm>
          <a:off x="9391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28" name="n_2mainValue【体育館・プール】&#10;一人当たり面積"/>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9" name="テキスト ボックス 2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1" name="テキスト ボックス 25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30480</xdr:rowOff>
    </xdr:from>
    <xdr:to>
      <xdr:col>24</xdr:col>
      <xdr:colOff>62865</xdr:colOff>
      <xdr:row>85</xdr:row>
      <xdr:rowOff>160020</xdr:rowOff>
    </xdr:to>
    <xdr:cxnSp macro="">
      <xdr:nvCxnSpPr>
        <xdr:cNvPr id="253" name="直線コネクタ 252"/>
        <xdr:cNvCxnSpPr/>
      </xdr:nvCxnSpPr>
      <xdr:spPr>
        <a:xfrm flipV="1">
          <a:off x="4634865" y="134035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163847</xdr:rowOff>
    </xdr:from>
    <xdr:ext cx="405111" cy="259045"/>
    <xdr:sp macro="" textlink="">
      <xdr:nvSpPr>
        <xdr:cNvPr id="254" name="【福祉施設】&#10;有形固定資産減価償却率最小値テキスト"/>
        <xdr:cNvSpPr txBox="1"/>
      </xdr:nvSpPr>
      <xdr:spPr>
        <a:xfrm>
          <a:off x="4673600"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160020</xdr:rowOff>
    </xdr:from>
    <xdr:to>
      <xdr:col>24</xdr:col>
      <xdr:colOff>152400</xdr:colOff>
      <xdr:row>85</xdr:row>
      <xdr:rowOff>160020</xdr:rowOff>
    </xdr:to>
    <xdr:cxnSp macro="">
      <xdr:nvCxnSpPr>
        <xdr:cNvPr id="255" name="直線コネクタ 254"/>
        <xdr:cNvCxnSpPr/>
      </xdr:nvCxnSpPr>
      <xdr:spPr>
        <a:xfrm>
          <a:off x="4546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148607</xdr:rowOff>
    </xdr:from>
    <xdr:ext cx="405111" cy="259045"/>
    <xdr:sp macro="" textlink="">
      <xdr:nvSpPr>
        <xdr:cNvPr id="256" name="【福祉施設】&#10;有形固定資産減価償却率最大値テキスト"/>
        <xdr:cNvSpPr txBox="1"/>
      </xdr:nvSpPr>
      <xdr:spPr>
        <a:xfrm>
          <a:off x="4673600" y="1317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30480</xdr:rowOff>
    </xdr:from>
    <xdr:to>
      <xdr:col>24</xdr:col>
      <xdr:colOff>152400</xdr:colOff>
      <xdr:row>78</xdr:row>
      <xdr:rowOff>30480</xdr:rowOff>
    </xdr:to>
    <xdr:cxnSp macro="">
      <xdr:nvCxnSpPr>
        <xdr:cNvPr id="257" name="直線コネクタ 256"/>
        <xdr:cNvCxnSpPr/>
      </xdr:nvCxnSpPr>
      <xdr:spPr>
        <a:xfrm>
          <a:off x="4546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58"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59" name="フローチャート: 判断 258"/>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113030</xdr:rowOff>
    </xdr:from>
    <xdr:to>
      <xdr:col>20</xdr:col>
      <xdr:colOff>38100</xdr:colOff>
      <xdr:row>83</xdr:row>
      <xdr:rowOff>43180</xdr:rowOff>
    </xdr:to>
    <xdr:sp macro="" textlink="">
      <xdr:nvSpPr>
        <xdr:cNvPr id="260" name="フローチャート: 判断 259"/>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61" name="フローチャート: 判断 26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62" name="フローチャート: 判断 261"/>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109220</xdr:rowOff>
    </xdr:from>
    <xdr:to>
      <xdr:col>24</xdr:col>
      <xdr:colOff>114300</xdr:colOff>
      <xdr:row>86</xdr:row>
      <xdr:rowOff>39370</xdr:rowOff>
    </xdr:to>
    <xdr:sp macro="" textlink="">
      <xdr:nvSpPr>
        <xdr:cNvPr id="268" name="楕円 267"/>
        <xdr:cNvSpPr/>
      </xdr:nvSpPr>
      <xdr:spPr>
        <a:xfrm>
          <a:off x="4584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24147</xdr:rowOff>
    </xdr:from>
    <xdr:ext cx="405111" cy="259045"/>
    <xdr:sp macro="" textlink="">
      <xdr:nvSpPr>
        <xdr:cNvPr id="269" name="【福祉施設】&#10;有形固定資産減価償却率該当値テキスト"/>
        <xdr:cNvSpPr txBox="1"/>
      </xdr:nvSpPr>
      <xdr:spPr>
        <a:xfrm>
          <a:off x="4673600" y="1459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21589</xdr:rowOff>
    </xdr:from>
    <xdr:to>
      <xdr:col>20</xdr:col>
      <xdr:colOff>38100</xdr:colOff>
      <xdr:row>86</xdr:row>
      <xdr:rowOff>123189</xdr:rowOff>
    </xdr:to>
    <xdr:sp macro="" textlink="">
      <xdr:nvSpPr>
        <xdr:cNvPr id="270" name="楕円 269"/>
        <xdr:cNvSpPr/>
      </xdr:nvSpPr>
      <xdr:spPr>
        <a:xfrm>
          <a:off x="3746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160020</xdr:rowOff>
    </xdr:from>
    <xdr:to>
      <xdr:col>24</xdr:col>
      <xdr:colOff>63500</xdr:colOff>
      <xdr:row>86</xdr:row>
      <xdr:rowOff>72389</xdr:rowOff>
    </xdr:to>
    <xdr:cxnSp macro="">
      <xdr:nvCxnSpPr>
        <xdr:cNvPr id="271" name="直線コネクタ 270"/>
        <xdr:cNvCxnSpPr/>
      </xdr:nvCxnSpPr>
      <xdr:spPr>
        <a:xfrm flipV="1">
          <a:off x="3797300" y="147332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272" name="楕円 271"/>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86</xdr:row>
      <xdr:rowOff>72389</xdr:rowOff>
    </xdr:to>
    <xdr:cxnSp macro="">
      <xdr:nvCxnSpPr>
        <xdr:cNvPr id="273" name="直線コネクタ 272"/>
        <xdr:cNvCxnSpPr/>
      </xdr:nvCxnSpPr>
      <xdr:spPr>
        <a:xfrm>
          <a:off x="2908300" y="1463421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59707</xdr:rowOff>
    </xdr:from>
    <xdr:ext cx="405111" cy="259045"/>
    <xdr:sp macro="" textlink="">
      <xdr:nvSpPr>
        <xdr:cNvPr id="274" name="n_1aveValue【福祉施設】&#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75"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76" name="n_3aveValue【福祉施設】&#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114316</xdr:rowOff>
    </xdr:from>
    <xdr:ext cx="405111" cy="259045"/>
    <xdr:sp macro="" textlink="">
      <xdr:nvSpPr>
        <xdr:cNvPr id="277" name="n_1mainValue【福祉施設】&#10;有形固定資産減価償却率"/>
        <xdr:cNvSpPr txBox="1"/>
      </xdr:nvSpPr>
      <xdr:spPr>
        <a:xfrm>
          <a:off x="3582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278" name="n_2mainValue【福祉施設】&#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9" name="テキスト ボックス 28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01" name="直線コネクタ 300"/>
        <xdr:cNvCxnSpPr/>
      </xdr:nvCxnSpPr>
      <xdr:spPr>
        <a:xfrm flipV="1">
          <a:off x="10476865" y="1347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3" name="直線コネクタ 30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0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05" name="直線コネクタ 30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101616</xdr:rowOff>
    </xdr:from>
    <xdr:ext cx="469744" cy="259045"/>
    <xdr:sp macro="" textlink="">
      <xdr:nvSpPr>
        <xdr:cNvPr id="306" name="【福祉施設】&#10;一人当たり面積平均値テキスト"/>
        <xdr:cNvSpPr txBox="1"/>
      </xdr:nvSpPr>
      <xdr:spPr>
        <a:xfrm>
          <a:off x="10515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07" name="フローチャート: 判断 306"/>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08" name="フローチャート: 判断 307"/>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09" name="フローチャート: 判断 308"/>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10161</xdr:rowOff>
    </xdr:from>
    <xdr:to>
      <xdr:col>41</xdr:col>
      <xdr:colOff>101600</xdr:colOff>
      <xdr:row>86</xdr:row>
      <xdr:rowOff>111761</xdr:rowOff>
    </xdr:to>
    <xdr:sp macro="" textlink="">
      <xdr:nvSpPr>
        <xdr:cNvPr id="310" name="フローチャート: 判断 309"/>
        <xdr:cNvSpPr/>
      </xdr:nvSpPr>
      <xdr:spPr>
        <a:xfrm>
          <a:off x="7810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16" name="楕円 315"/>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17" name="【福祉施設】&#10;一人当たり面積該当値テキスト"/>
        <xdr:cNvSpPr txBox="1"/>
      </xdr:nvSpPr>
      <xdr:spPr>
        <a:xfrm>
          <a:off x="10515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18" name="楕円 317"/>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26670</xdr:rowOff>
    </xdr:to>
    <xdr:cxnSp macro="">
      <xdr:nvCxnSpPr>
        <xdr:cNvPr id="319" name="直線コネクタ 318"/>
        <xdr:cNvCxnSpPr/>
      </xdr:nvCxnSpPr>
      <xdr:spPr>
        <a:xfrm>
          <a:off x="9639300" y="14577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20" name="楕円 319"/>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85</xdr:row>
      <xdr:rowOff>3811</xdr:rowOff>
    </xdr:to>
    <xdr:cxnSp macro="">
      <xdr:nvCxnSpPr>
        <xdr:cNvPr id="321" name="直線コネクタ 320"/>
        <xdr:cNvCxnSpPr/>
      </xdr:nvCxnSpPr>
      <xdr:spPr>
        <a:xfrm>
          <a:off x="8750300" y="142570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22" name="n_1aveValue【福祉施設】&#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23"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128288</xdr:rowOff>
    </xdr:from>
    <xdr:ext cx="469744" cy="259045"/>
    <xdr:sp macro="" textlink="">
      <xdr:nvSpPr>
        <xdr:cNvPr id="324" name="n_3aveValue【福祉施設】&#10;一人当たり面積"/>
        <xdr:cNvSpPr txBox="1"/>
      </xdr:nvSpPr>
      <xdr:spPr>
        <a:xfrm>
          <a:off x="7626427" y="1453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45738</xdr:rowOff>
    </xdr:from>
    <xdr:ext cx="469744" cy="259045"/>
    <xdr:sp macro="" textlink="">
      <xdr:nvSpPr>
        <xdr:cNvPr id="325" name="n_1main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26" name="n_2mainValue【福祉施設】&#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7" name="テキスト ボックス 33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8" name="直線コネクタ 3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9" name="テキスト ボックス 3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0" name="直線コネクタ 3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1" name="テキスト ボックス 3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2" name="直線コネクタ 3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3" name="テキスト ボックス 3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4" name="直線コネクタ 3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5" name="テキスト ボックス 34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7" name="テキスト ボックス 34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140208</xdr:rowOff>
    </xdr:from>
    <xdr:to>
      <xdr:col>24</xdr:col>
      <xdr:colOff>62865</xdr:colOff>
      <xdr:row>106</xdr:row>
      <xdr:rowOff>144780</xdr:rowOff>
    </xdr:to>
    <xdr:cxnSp macro="">
      <xdr:nvCxnSpPr>
        <xdr:cNvPr id="349" name="直線コネクタ 348"/>
        <xdr:cNvCxnSpPr/>
      </xdr:nvCxnSpPr>
      <xdr:spPr>
        <a:xfrm flipV="1">
          <a:off x="4634865" y="172852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148607</xdr:rowOff>
    </xdr:from>
    <xdr:ext cx="405111" cy="259045"/>
    <xdr:sp macro="" textlink="">
      <xdr:nvSpPr>
        <xdr:cNvPr id="350" name="【市民会館】&#10;有形固定資産減価償却率最小値テキスト"/>
        <xdr:cNvSpPr txBox="1"/>
      </xdr:nvSpPr>
      <xdr:spPr>
        <a:xfrm>
          <a:off x="46736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144780</xdr:rowOff>
    </xdr:from>
    <xdr:to>
      <xdr:col>24</xdr:col>
      <xdr:colOff>152400</xdr:colOff>
      <xdr:row>106</xdr:row>
      <xdr:rowOff>144780</xdr:rowOff>
    </xdr:to>
    <xdr:cxnSp macro="">
      <xdr:nvCxnSpPr>
        <xdr:cNvPr id="351" name="直線コネクタ 350"/>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86885</xdr:rowOff>
    </xdr:from>
    <xdr:ext cx="405111" cy="259045"/>
    <xdr:sp macro="" textlink="">
      <xdr:nvSpPr>
        <xdr:cNvPr id="352" name="【市民会館】&#10;有形固定資産減価償却率最大値テキスト"/>
        <xdr:cNvSpPr txBox="1"/>
      </xdr:nvSpPr>
      <xdr:spPr>
        <a:xfrm>
          <a:off x="4673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140208</xdr:rowOff>
    </xdr:from>
    <xdr:to>
      <xdr:col>24</xdr:col>
      <xdr:colOff>152400</xdr:colOff>
      <xdr:row>100</xdr:row>
      <xdr:rowOff>140208</xdr:rowOff>
    </xdr:to>
    <xdr:cxnSp macro="">
      <xdr:nvCxnSpPr>
        <xdr:cNvPr id="353" name="直線コネクタ 352"/>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142003</xdr:rowOff>
    </xdr:from>
    <xdr:ext cx="405111" cy="259045"/>
    <xdr:sp macro="" textlink="">
      <xdr:nvSpPr>
        <xdr:cNvPr id="354" name="【市民会館】&#10;有形固定資産減価償却率平均値テキスト"/>
        <xdr:cNvSpPr txBox="1"/>
      </xdr:nvSpPr>
      <xdr:spPr>
        <a:xfrm>
          <a:off x="4673600" y="17287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355" name="フローチャート: 判断 354"/>
        <xdr:cNvSpPr/>
      </xdr:nvSpPr>
      <xdr:spPr>
        <a:xfrm>
          <a:off x="4584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34544</xdr:rowOff>
    </xdr:from>
    <xdr:to>
      <xdr:col>20</xdr:col>
      <xdr:colOff>38100</xdr:colOff>
      <xdr:row>102</xdr:row>
      <xdr:rowOff>136144</xdr:rowOff>
    </xdr:to>
    <xdr:sp macro="" textlink="">
      <xdr:nvSpPr>
        <xdr:cNvPr id="356" name="フローチャート: 判断 355"/>
        <xdr:cNvSpPr/>
      </xdr:nvSpPr>
      <xdr:spPr>
        <a:xfrm>
          <a:off x="3746500" y="175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121413</xdr:rowOff>
    </xdr:from>
    <xdr:to>
      <xdr:col>15</xdr:col>
      <xdr:colOff>101600</xdr:colOff>
      <xdr:row>103</xdr:row>
      <xdr:rowOff>51563</xdr:rowOff>
    </xdr:to>
    <xdr:sp macro="" textlink="">
      <xdr:nvSpPr>
        <xdr:cNvPr id="357" name="フローチャート: 判断 356"/>
        <xdr:cNvSpPr/>
      </xdr:nvSpPr>
      <xdr:spPr>
        <a:xfrm>
          <a:off x="2857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75692</xdr:rowOff>
    </xdr:from>
    <xdr:to>
      <xdr:col>10</xdr:col>
      <xdr:colOff>165100</xdr:colOff>
      <xdr:row>103</xdr:row>
      <xdr:rowOff>5842</xdr:rowOff>
    </xdr:to>
    <xdr:sp macro="" textlink="">
      <xdr:nvSpPr>
        <xdr:cNvPr id="358" name="フローチャート: 判断 357"/>
        <xdr:cNvSpPr/>
      </xdr:nvSpPr>
      <xdr:spPr>
        <a:xfrm>
          <a:off x="1968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155702</xdr:rowOff>
    </xdr:from>
    <xdr:to>
      <xdr:col>24</xdr:col>
      <xdr:colOff>114300</xdr:colOff>
      <xdr:row>102</xdr:row>
      <xdr:rowOff>85852</xdr:rowOff>
    </xdr:to>
    <xdr:sp macro="" textlink="">
      <xdr:nvSpPr>
        <xdr:cNvPr id="364" name="楕円 363"/>
        <xdr:cNvSpPr/>
      </xdr:nvSpPr>
      <xdr:spPr>
        <a:xfrm>
          <a:off x="45847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134129</xdr:rowOff>
    </xdr:from>
    <xdr:ext cx="405111" cy="259045"/>
    <xdr:sp macro="" textlink="">
      <xdr:nvSpPr>
        <xdr:cNvPr id="365" name="【市民会館】&#10;有形固定資産減価償却率該当値テキスト"/>
        <xdr:cNvSpPr txBox="1"/>
      </xdr:nvSpPr>
      <xdr:spPr>
        <a:xfrm>
          <a:off x="4673600" y="1745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66548</xdr:rowOff>
    </xdr:from>
    <xdr:to>
      <xdr:col>20</xdr:col>
      <xdr:colOff>38100</xdr:colOff>
      <xdr:row>102</xdr:row>
      <xdr:rowOff>168148</xdr:rowOff>
    </xdr:to>
    <xdr:sp macro="" textlink="">
      <xdr:nvSpPr>
        <xdr:cNvPr id="366" name="楕円 365"/>
        <xdr:cNvSpPr/>
      </xdr:nvSpPr>
      <xdr:spPr>
        <a:xfrm>
          <a:off x="3746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35052</xdr:rowOff>
    </xdr:from>
    <xdr:to>
      <xdr:col>24</xdr:col>
      <xdr:colOff>63500</xdr:colOff>
      <xdr:row>102</xdr:row>
      <xdr:rowOff>117348</xdr:rowOff>
    </xdr:to>
    <xdr:cxnSp macro="">
      <xdr:nvCxnSpPr>
        <xdr:cNvPr id="367" name="直線コネクタ 366"/>
        <xdr:cNvCxnSpPr/>
      </xdr:nvCxnSpPr>
      <xdr:spPr>
        <a:xfrm flipV="1">
          <a:off x="3797300" y="175229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153415</xdr:rowOff>
    </xdr:from>
    <xdr:to>
      <xdr:col>15</xdr:col>
      <xdr:colOff>101600</xdr:colOff>
      <xdr:row>103</xdr:row>
      <xdr:rowOff>83565</xdr:rowOff>
    </xdr:to>
    <xdr:sp macro="" textlink="">
      <xdr:nvSpPr>
        <xdr:cNvPr id="368" name="楕円 367"/>
        <xdr:cNvSpPr/>
      </xdr:nvSpPr>
      <xdr:spPr>
        <a:xfrm>
          <a:off x="2857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117348</xdr:rowOff>
    </xdr:from>
    <xdr:to>
      <xdr:col>19</xdr:col>
      <xdr:colOff>177800</xdr:colOff>
      <xdr:row>103</xdr:row>
      <xdr:rowOff>32765</xdr:rowOff>
    </xdr:to>
    <xdr:cxnSp macro="">
      <xdr:nvCxnSpPr>
        <xdr:cNvPr id="369" name="直線コネクタ 368"/>
        <xdr:cNvCxnSpPr/>
      </xdr:nvCxnSpPr>
      <xdr:spPr>
        <a:xfrm flipV="1">
          <a:off x="2908300" y="176052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152671</xdr:rowOff>
    </xdr:from>
    <xdr:ext cx="405111" cy="259045"/>
    <xdr:sp macro="" textlink="">
      <xdr:nvSpPr>
        <xdr:cNvPr id="370" name="n_1aveValue【市民会館】&#10;有形固定資産減価償却率"/>
        <xdr:cNvSpPr txBox="1"/>
      </xdr:nvSpPr>
      <xdr:spPr>
        <a:xfrm>
          <a:off x="3582044"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68090</xdr:rowOff>
    </xdr:from>
    <xdr:ext cx="405111" cy="259045"/>
    <xdr:sp macro="" textlink="">
      <xdr:nvSpPr>
        <xdr:cNvPr id="371" name="n_2aveValue【市民会館】&#10;有形固定資産減価償却率"/>
        <xdr:cNvSpPr txBox="1"/>
      </xdr:nvSpPr>
      <xdr:spPr>
        <a:xfrm>
          <a:off x="2705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22369</xdr:rowOff>
    </xdr:from>
    <xdr:ext cx="405111" cy="259045"/>
    <xdr:sp macro="" textlink="">
      <xdr:nvSpPr>
        <xdr:cNvPr id="372" name="n_3aveValue【市民会館】&#10;有形固定資産減価償却率"/>
        <xdr:cNvSpPr txBox="1"/>
      </xdr:nvSpPr>
      <xdr:spPr>
        <a:xfrm>
          <a:off x="18167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159275</xdr:rowOff>
    </xdr:from>
    <xdr:ext cx="405111" cy="259045"/>
    <xdr:sp macro="" textlink="">
      <xdr:nvSpPr>
        <xdr:cNvPr id="373" name="n_1mainValue【市民会館】&#10;有形固定資産減価償却率"/>
        <xdr:cNvSpPr txBox="1"/>
      </xdr:nvSpPr>
      <xdr:spPr>
        <a:xfrm>
          <a:off x="35820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74692</xdr:rowOff>
    </xdr:from>
    <xdr:ext cx="405111" cy="259045"/>
    <xdr:sp macro="" textlink="">
      <xdr:nvSpPr>
        <xdr:cNvPr id="374" name="n_2mainValue【市民会館】&#10;有形固定資産減価償却率"/>
        <xdr:cNvSpPr txBox="1"/>
      </xdr:nvSpPr>
      <xdr:spPr>
        <a:xfrm>
          <a:off x="27057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85" name="テキスト ボックス 38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7" name="テキスト ボックス 38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9" name="テキスト ボックス 38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1" name="テキスト ボックス 3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3" name="テキスト ボックス 39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5" name="テキスト ボックス 39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63500</xdr:rowOff>
    </xdr:from>
    <xdr:to>
      <xdr:col>54</xdr:col>
      <xdr:colOff>189865</xdr:colOff>
      <xdr:row>107</xdr:row>
      <xdr:rowOff>158750</xdr:rowOff>
    </xdr:to>
    <xdr:cxnSp macro="">
      <xdr:nvCxnSpPr>
        <xdr:cNvPr id="399" name="直線コネクタ 398"/>
        <xdr:cNvCxnSpPr/>
      </xdr:nvCxnSpPr>
      <xdr:spPr>
        <a:xfrm flipV="1">
          <a:off x="10476865" y="17208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162577</xdr:rowOff>
    </xdr:from>
    <xdr:ext cx="469744" cy="259045"/>
    <xdr:sp macro="" textlink="">
      <xdr:nvSpPr>
        <xdr:cNvPr id="400" name="【市民会館】&#10;一人当たり面積最小値テキスト"/>
        <xdr:cNvSpPr txBox="1"/>
      </xdr:nvSpPr>
      <xdr:spPr>
        <a:xfrm>
          <a:off x="10515600" y="185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158750</xdr:rowOff>
    </xdr:from>
    <xdr:to>
      <xdr:col>55</xdr:col>
      <xdr:colOff>88900</xdr:colOff>
      <xdr:row>107</xdr:row>
      <xdr:rowOff>158750</xdr:rowOff>
    </xdr:to>
    <xdr:cxnSp macro="">
      <xdr:nvCxnSpPr>
        <xdr:cNvPr id="401" name="直線コネクタ 400"/>
        <xdr:cNvCxnSpPr/>
      </xdr:nvCxnSpPr>
      <xdr:spPr>
        <a:xfrm>
          <a:off x="10388600" y="185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10177</xdr:rowOff>
    </xdr:from>
    <xdr:ext cx="469744" cy="259045"/>
    <xdr:sp macro="" textlink="">
      <xdr:nvSpPr>
        <xdr:cNvPr id="402" name="【市民会館】&#10;一人当たり面積最大値テキスト"/>
        <xdr:cNvSpPr txBox="1"/>
      </xdr:nvSpPr>
      <xdr:spPr>
        <a:xfrm>
          <a:off x="10515600"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63500</xdr:rowOff>
    </xdr:from>
    <xdr:to>
      <xdr:col>55</xdr:col>
      <xdr:colOff>88900</xdr:colOff>
      <xdr:row>100</xdr:row>
      <xdr:rowOff>63500</xdr:rowOff>
    </xdr:to>
    <xdr:cxnSp macro="">
      <xdr:nvCxnSpPr>
        <xdr:cNvPr id="403" name="直線コネクタ 402"/>
        <xdr:cNvCxnSpPr/>
      </xdr:nvCxnSpPr>
      <xdr:spPr>
        <a:xfrm>
          <a:off x="10388600" y="1720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04"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05" name="フローチャート: 判断 404"/>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xdr:rowOff>
    </xdr:from>
    <xdr:to>
      <xdr:col>50</xdr:col>
      <xdr:colOff>165100</xdr:colOff>
      <xdr:row>105</xdr:row>
      <xdr:rowOff>107950</xdr:rowOff>
    </xdr:to>
    <xdr:sp macro="" textlink="">
      <xdr:nvSpPr>
        <xdr:cNvPr id="406" name="フローチャート: 判断 405"/>
        <xdr:cNvSpPr/>
      </xdr:nvSpPr>
      <xdr:spPr>
        <a:xfrm>
          <a:off x="9588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165100</xdr:rowOff>
    </xdr:from>
    <xdr:to>
      <xdr:col>46</xdr:col>
      <xdr:colOff>38100</xdr:colOff>
      <xdr:row>105</xdr:row>
      <xdr:rowOff>95250</xdr:rowOff>
    </xdr:to>
    <xdr:sp macro="" textlink="">
      <xdr:nvSpPr>
        <xdr:cNvPr id="407" name="フローチャート: 判断 406"/>
        <xdr:cNvSpPr/>
      </xdr:nvSpPr>
      <xdr:spPr>
        <a:xfrm>
          <a:off x="8699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95250</xdr:rowOff>
    </xdr:from>
    <xdr:to>
      <xdr:col>41</xdr:col>
      <xdr:colOff>101600</xdr:colOff>
      <xdr:row>108</xdr:row>
      <xdr:rowOff>25400</xdr:rowOff>
    </xdr:to>
    <xdr:sp macro="" textlink="">
      <xdr:nvSpPr>
        <xdr:cNvPr id="408" name="フローチャート: 判断 407"/>
        <xdr:cNvSpPr/>
      </xdr:nvSpPr>
      <xdr:spPr>
        <a:xfrm>
          <a:off x="7810500" y="184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57150</xdr:rowOff>
    </xdr:from>
    <xdr:to>
      <xdr:col>55</xdr:col>
      <xdr:colOff>50800</xdr:colOff>
      <xdr:row>107</xdr:row>
      <xdr:rowOff>158750</xdr:rowOff>
    </xdr:to>
    <xdr:sp macro="" textlink="">
      <xdr:nvSpPr>
        <xdr:cNvPr id="414" name="楕円 413"/>
        <xdr:cNvSpPr/>
      </xdr:nvSpPr>
      <xdr:spPr>
        <a:xfrm>
          <a:off x="104267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143527</xdr:rowOff>
    </xdr:from>
    <xdr:ext cx="469744" cy="259045"/>
    <xdr:sp macro="" textlink="">
      <xdr:nvSpPr>
        <xdr:cNvPr id="415" name="【市民会館】&#10;一人当たり面積該当値テキスト"/>
        <xdr:cNvSpPr txBox="1"/>
      </xdr:nvSpPr>
      <xdr:spPr>
        <a:xfrm>
          <a:off x="10515600"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57150</xdr:rowOff>
    </xdr:from>
    <xdr:to>
      <xdr:col>50</xdr:col>
      <xdr:colOff>165100</xdr:colOff>
      <xdr:row>107</xdr:row>
      <xdr:rowOff>158750</xdr:rowOff>
    </xdr:to>
    <xdr:sp macro="" textlink="">
      <xdr:nvSpPr>
        <xdr:cNvPr id="416" name="楕円 415"/>
        <xdr:cNvSpPr/>
      </xdr:nvSpPr>
      <xdr:spPr>
        <a:xfrm>
          <a:off x="95885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107950</xdr:rowOff>
    </xdr:from>
    <xdr:to>
      <xdr:col>55</xdr:col>
      <xdr:colOff>0</xdr:colOff>
      <xdr:row>107</xdr:row>
      <xdr:rowOff>107950</xdr:rowOff>
    </xdr:to>
    <xdr:cxnSp macro="">
      <xdr:nvCxnSpPr>
        <xdr:cNvPr id="417" name="直線コネクタ 416"/>
        <xdr:cNvCxnSpPr/>
      </xdr:nvCxnSpPr>
      <xdr:spPr>
        <a:xfrm>
          <a:off x="9639300" y="1845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57150</xdr:rowOff>
    </xdr:from>
    <xdr:to>
      <xdr:col>46</xdr:col>
      <xdr:colOff>38100</xdr:colOff>
      <xdr:row>107</xdr:row>
      <xdr:rowOff>158750</xdr:rowOff>
    </xdr:to>
    <xdr:sp macro="" textlink="">
      <xdr:nvSpPr>
        <xdr:cNvPr id="418" name="楕円 417"/>
        <xdr:cNvSpPr/>
      </xdr:nvSpPr>
      <xdr:spPr>
        <a:xfrm>
          <a:off x="86995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107950</xdr:rowOff>
    </xdr:from>
    <xdr:to>
      <xdr:col>50</xdr:col>
      <xdr:colOff>114300</xdr:colOff>
      <xdr:row>107</xdr:row>
      <xdr:rowOff>107950</xdr:rowOff>
    </xdr:to>
    <xdr:cxnSp macro="">
      <xdr:nvCxnSpPr>
        <xdr:cNvPr id="419" name="直線コネクタ 418"/>
        <xdr:cNvCxnSpPr/>
      </xdr:nvCxnSpPr>
      <xdr:spPr>
        <a:xfrm>
          <a:off x="8750300" y="184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124477</xdr:rowOff>
    </xdr:from>
    <xdr:ext cx="469744" cy="259045"/>
    <xdr:sp macro="" textlink="">
      <xdr:nvSpPr>
        <xdr:cNvPr id="420" name="n_1aveValue【市民会館】&#10;一人当たり面積"/>
        <xdr:cNvSpPr txBox="1"/>
      </xdr:nvSpPr>
      <xdr:spPr>
        <a:xfrm>
          <a:off x="9391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111777</xdr:rowOff>
    </xdr:from>
    <xdr:ext cx="469744" cy="259045"/>
    <xdr:sp macro="" textlink="">
      <xdr:nvSpPr>
        <xdr:cNvPr id="421" name="n_2aveValue【市民会館】&#10;一人当たり面積"/>
        <xdr:cNvSpPr txBox="1"/>
      </xdr:nvSpPr>
      <xdr:spPr>
        <a:xfrm>
          <a:off x="8515427"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41927</xdr:rowOff>
    </xdr:from>
    <xdr:ext cx="469744" cy="259045"/>
    <xdr:sp macro="" textlink="">
      <xdr:nvSpPr>
        <xdr:cNvPr id="422" name="n_3aveValue【市民会館】&#10;一人当たり面積"/>
        <xdr:cNvSpPr txBox="1"/>
      </xdr:nvSpPr>
      <xdr:spPr>
        <a:xfrm>
          <a:off x="7626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149877</xdr:rowOff>
    </xdr:from>
    <xdr:ext cx="469744" cy="259045"/>
    <xdr:sp macro="" textlink="">
      <xdr:nvSpPr>
        <xdr:cNvPr id="423" name="n_1mainValue【市民会館】&#10;一人当たり面積"/>
        <xdr:cNvSpPr txBox="1"/>
      </xdr:nvSpPr>
      <xdr:spPr>
        <a:xfrm>
          <a:off x="9391727"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149877</xdr:rowOff>
    </xdr:from>
    <xdr:ext cx="469744" cy="259045"/>
    <xdr:sp macro="" textlink="">
      <xdr:nvSpPr>
        <xdr:cNvPr id="424" name="n_2mainValue【市民会館】&#10;一人当たり面積"/>
        <xdr:cNvSpPr txBox="1"/>
      </xdr:nvSpPr>
      <xdr:spPr>
        <a:xfrm>
          <a:off x="8515427"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5" name="テキスト ボックス 43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6" name="直線コネクタ 43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7" name="テキスト ボックス 43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8" name="直線コネクタ 43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9" name="テキスト ボックス 43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0" name="直線コネクタ 43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1" name="テキスト ボックス 44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2" name="直線コネクタ 44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3" name="テキスト ボックス 44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5" name="テキスト ボックス 44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60198</xdr:rowOff>
    </xdr:from>
    <xdr:to>
      <xdr:col>85</xdr:col>
      <xdr:colOff>126364</xdr:colOff>
      <xdr:row>42</xdr:row>
      <xdr:rowOff>12192</xdr:rowOff>
    </xdr:to>
    <xdr:cxnSp macro="">
      <xdr:nvCxnSpPr>
        <xdr:cNvPr id="447" name="直線コネクタ 446"/>
        <xdr:cNvCxnSpPr/>
      </xdr:nvCxnSpPr>
      <xdr:spPr>
        <a:xfrm flipV="1">
          <a:off x="16318864" y="6060948"/>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16019</xdr:rowOff>
    </xdr:from>
    <xdr:ext cx="405111" cy="259045"/>
    <xdr:sp macro="" textlink="">
      <xdr:nvSpPr>
        <xdr:cNvPr id="448" name="【一般廃棄物処理施設】&#10;有形固定資産減価償却率最小値テキスト"/>
        <xdr:cNvSpPr txBox="1"/>
      </xdr:nvSpPr>
      <xdr:spPr>
        <a:xfrm>
          <a:off x="163576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xdr:rowOff>
    </xdr:from>
    <xdr:to>
      <xdr:col>86</xdr:col>
      <xdr:colOff>25400</xdr:colOff>
      <xdr:row>42</xdr:row>
      <xdr:rowOff>12192</xdr:rowOff>
    </xdr:to>
    <xdr:cxnSp macro="">
      <xdr:nvCxnSpPr>
        <xdr:cNvPr id="449" name="直線コネクタ 448"/>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6875</xdr:rowOff>
    </xdr:from>
    <xdr:ext cx="405111" cy="259045"/>
    <xdr:sp macro="" textlink="">
      <xdr:nvSpPr>
        <xdr:cNvPr id="450" name="【一般廃棄物処理施設】&#10;有形固定資産減価償却率最大値テキスト"/>
        <xdr:cNvSpPr txBox="1"/>
      </xdr:nvSpPr>
      <xdr:spPr>
        <a:xfrm>
          <a:off x="16357600" y="583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60198</xdr:rowOff>
    </xdr:from>
    <xdr:to>
      <xdr:col>86</xdr:col>
      <xdr:colOff>25400</xdr:colOff>
      <xdr:row>35</xdr:row>
      <xdr:rowOff>60198</xdr:rowOff>
    </xdr:to>
    <xdr:cxnSp macro="">
      <xdr:nvCxnSpPr>
        <xdr:cNvPr id="451" name="直線コネクタ 450"/>
        <xdr:cNvCxnSpPr/>
      </xdr:nvCxnSpPr>
      <xdr:spPr>
        <a:xfrm>
          <a:off x="16230600" y="606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45991</xdr:rowOff>
    </xdr:from>
    <xdr:ext cx="405111" cy="259045"/>
    <xdr:sp macro="" textlink="">
      <xdr:nvSpPr>
        <xdr:cNvPr id="452" name="【一般廃棄物処理施設】&#10;有形固定資産減価償却率平均値テキスト"/>
        <xdr:cNvSpPr txBox="1"/>
      </xdr:nvSpPr>
      <xdr:spPr>
        <a:xfrm>
          <a:off x="16357600" y="6561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23114</xdr:rowOff>
    </xdr:from>
    <xdr:to>
      <xdr:col>85</xdr:col>
      <xdr:colOff>177800</xdr:colOff>
      <xdr:row>39</xdr:row>
      <xdr:rowOff>124714</xdr:rowOff>
    </xdr:to>
    <xdr:sp macro="" textlink="">
      <xdr:nvSpPr>
        <xdr:cNvPr id="453" name="フローチャート: 判断 452"/>
        <xdr:cNvSpPr/>
      </xdr:nvSpPr>
      <xdr:spPr>
        <a:xfrm>
          <a:off x="162687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160274</xdr:rowOff>
    </xdr:from>
    <xdr:to>
      <xdr:col>81</xdr:col>
      <xdr:colOff>101600</xdr:colOff>
      <xdr:row>36</xdr:row>
      <xdr:rowOff>90424</xdr:rowOff>
    </xdr:to>
    <xdr:sp macro="" textlink="">
      <xdr:nvSpPr>
        <xdr:cNvPr id="454" name="フローチャート: 判断 453"/>
        <xdr:cNvSpPr/>
      </xdr:nvSpPr>
      <xdr:spPr>
        <a:xfrm>
          <a:off x="15430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55" name="フローチャート: 判断 454"/>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141986</xdr:rowOff>
    </xdr:from>
    <xdr:to>
      <xdr:col>72</xdr:col>
      <xdr:colOff>38100</xdr:colOff>
      <xdr:row>40</xdr:row>
      <xdr:rowOff>72136</xdr:rowOff>
    </xdr:to>
    <xdr:sp macro="" textlink="">
      <xdr:nvSpPr>
        <xdr:cNvPr id="456" name="フローチャート: 判断 455"/>
        <xdr:cNvSpPr/>
      </xdr:nvSpPr>
      <xdr:spPr>
        <a:xfrm>
          <a:off x="13652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462" name="楕円 461"/>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63" name="【一般廃棄物処理施設】&#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34544</xdr:rowOff>
    </xdr:from>
    <xdr:to>
      <xdr:col>81</xdr:col>
      <xdr:colOff>101600</xdr:colOff>
      <xdr:row>40</xdr:row>
      <xdr:rowOff>136144</xdr:rowOff>
    </xdr:to>
    <xdr:sp macro="" textlink="">
      <xdr:nvSpPr>
        <xdr:cNvPr id="464" name="楕円 463"/>
        <xdr:cNvSpPr/>
      </xdr:nvSpPr>
      <xdr:spPr>
        <a:xfrm>
          <a:off x="1543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85344</xdr:rowOff>
    </xdr:to>
    <xdr:cxnSp macro="">
      <xdr:nvCxnSpPr>
        <xdr:cNvPr id="465" name="直線コネクタ 464"/>
        <xdr:cNvCxnSpPr/>
      </xdr:nvCxnSpPr>
      <xdr:spPr>
        <a:xfrm flipV="1">
          <a:off x="15481300" y="679704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32258</xdr:rowOff>
    </xdr:from>
    <xdr:to>
      <xdr:col>76</xdr:col>
      <xdr:colOff>165100</xdr:colOff>
      <xdr:row>41</xdr:row>
      <xdr:rowOff>133858</xdr:rowOff>
    </xdr:to>
    <xdr:sp macro="" textlink="">
      <xdr:nvSpPr>
        <xdr:cNvPr id="466" name="楕円 465"/>
        <xdr:cNvSpPr/>
      </xdr:nvSpPr>
      <xdr:spPr>
        <a:xfrm>
          <a:off x="14541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85344</xdr:rowOff>
    </xdr:from>
    <xdr:to>
      <xdr:col>81</xdr:col>
      <xdr:colOff>50800</xdr:colOff>
      <xdr:row>41</xdr:row>
      <xdr:rowOff>83058</xdr:rowOff>
    </xdr:to>
    <xdr:cxnSp macro="">
      <xdr:nvCxnSpPr>
        <xdr:cNvPr id="467" name="直線コネクタ 466"/>
        <xdr:cNvCxnSpPr/>
      </xdr:nvCxnSpPr>
      <xdr:spPr>
        <a:xfrm flipV="1">
          <a:off x="14592300" y="69433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106951</xdr:rowOff>
    </xdr:from>
    <xdr:ext cx="405111" cy="259045"/>
    <xdr:sp macro="" textlink="">
      <xdr:nvSpPr>
        <xdr:cNvPr id="468" name="n_1aveValue【一般廃棄物処理施設】&#10;有形固定資産減価償却率"/>
        <xdr:cNvSpPr txBox="1"/>
      </xdr:nvSpPr>
      <xdr:spPr>
        <a:xfrm>
          <a:off x="152660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69"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88663</xdr:rowOff>
    </xdr:from>
    <xdr:ext cx="405111" cy="259045"/>
    <xdr:sp macro="" textlink="">
      <xdr:nvSpPr>
        <xdr:cNvPr id="470" name="n_3aveValue【一般廃棄物処理施設】&#10;有形固定資産減価償却率"/>
        <xdr:cNvSpPr txBox="1"/>
      </xdr:nvSpPr>
      <xdr:spPr>
        <a:xfrm>
          <a:off x="13500744" y="66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127271</xdr:rowOff>
    </xdr:from>
    <xdr:ext cx="405111" cy="259045"/>
    <xdr:sp macro="" textlink="">
      <xdr:nvSpPr>
        <xdr:cNvPr id="471" name="n_1mainValue【一般廃棄物処理施設】&#10;有形固定資産減価償却率"/>
        <xdr:cNvSpPr txBox="1"/>
      </xdr:nvSpPr>
      <xdr:spPr>
        <a:xfrm>
          <a:off x="152660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124985</xdr:rowOff>
    </xdr:from>
    <xdr:ext cx="405111" cy="259045"/>
    <xdr:sp macro="" textlink="">
      <xdr:nvSpPr>
        <xdr:cNvPr id="472" name="n_2mainValue【一般廃棄物処理施設】&#10;有形固定資産減価償却率"/>
        <xdr:cNvSpPr txBox="1"/>
      </xdr:nvSpPr>
      <xdr:spPr>
        <a:xfrm>
          <a:off x="14389744" y="715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3" name="テキスト ボックス 48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4" name="直線コネクタ 4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85" name="テキスト ボックス 48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6" name="直線コネクタ 4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7" name="テキスト ボックス 48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8" name="直線コネクタ 4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9" name="テキスト ボックス 48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0" name="直線コネクタ 4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1" name="テキスト ボックス 49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2" name="直線コネクタ 4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93" name="テキスト ボックス 492"/>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95" name="テキスト ボックス 49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87325</xdr:rowOff>
    </xdr:from>
    <xdr:to>
      <xdr:col>116</xdr:col>
      <xdr:colOff>62864</xdr:colOff>
      <xdr:row>41</xdr:row>
      <xdr:rowOff>122910</xdr:rowOff>
    </xdr:to>
    <xdr:cxnSp macro="">
      <xdr:nvCxnSpPr>
        <xdr:cNvPr id="497" name="直線コネクタ 496"/>
        <xdr:cNvCxnSpPr/>
      </xdr:nvCxnSpPr>
      <xdr:spPr>
        <a:xfrm flipV="1">
          <a:off x="22160864" y="6773875"/>
          <a:ext cx="0" cy="378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126737</xdr:rowOff>
    </xdr:from>
    <xdr:ext cx="534377" cy="259045"/>
    <xdr:sp macro="" textlink="">
      <xdr:nvSpPr>
        <xdr:cNvPr id="498" name="【一般廃棄物処理施設】&#10;一人当たり有形固定資産（償却資産）額最小値テキスト"/>
        <xdr:cNvSpPr txBox="1"/>
      </xdr:nvSpPr>
      <xdr:spPr>
        <a:xfrm>
          <a:off x="22199600" y="71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122910</xdr:rowOff>
    </xdr:from>
    <xdr:to>
      <xdr:col>116</xdr:col>
      <xdr:colOff>152400</xdr:colOff>
      <xdr:row>41</xdr:row>
      <xdr:rowOff>122910</xdr:rowOff>
    </xdr:to>
    <xdr:cxnSp macro="">
      <xdr:nvCxnSpPr>
        <xdr:cNvPr id="499" name="直線コネクタ 498"/>
        <xdr:cNvCxnSpPr/>
      </xdr:nvCxnSpPr>
      <xdr:spPr>
        <a:xfrm>
          <a:off x="22072600" y="715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34002</xdr:rowOff>
    </xdr:from>
    <xdr:ext cx="534377" cy="259045"/>
    <xdr:sp macro="" textlink="">
      <xdr:nvSpPr>
        <xdr:cNvPr id="500" name="【一般廃棄物処理施設】&#10;一人当たり有形固定資産（償却資産）額最大値テキスト"/>
        <xdr:cNvSpPr txBox="1"/>
      </xdr:nvSpPr>
      <xdr:spPr>
        <a:xfrm>
          <a:off x="22199600" y="65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87325</xdr:rowOff>
    </xdr:from>
    <xdr:to>
      <xdr:col>116</xdr:col>
      <xdr:colOff>152400</xdr:colOff>
      <xdr:row>39</xdr:row>
      <xdr:rowOff>87325</xdr:rowOff>
    </xdr:to>
    <xdr:cxnSp macro="">
      <xdr:nvCxnSpPr>
        <xdr:cNvPr id="501" name="直線コネクタ 500"/>
        <xdr:cNvCxnSpPr/>
      </xdr:nvCxnSpPr>
      <xdr:spPr>
        <a:xfrm>
          <a:off x="22072600" y="677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142015</xdr:rowOff>
    </xdr:from>
    <xdr:ext cx="534377" cy="259045"/>
    <xdr:sp macro="" textlink="">
      <xdr:nvSpPr>
        <xdr:cNvPr id="502" name="【一般廃棄物処理施設】&#10;一人当たり有形固定資産（償却資産）額平均値テキスト"/>
        <xdr:cNvSpPr txBox="1"/>
      </xdr:nvSpPr>
      <xdr:spPr>
        <a:xfrm>
          <a:off x="22199600" y="682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163588</xdr:rowOff>
    </xdr:from>
    <xdr:to>
      <xdr:col>116</xdr:col>
      <xdr:colOff>114300</xdr:colOff>
      <xdr:row>40</xdr:row>
      <xdr:rowOff>93738</xdr:rowOff>
    </xdr:to>
    <xdr:sp macro="" textlink="">
      <xdr:nvSpPr>
        <xdr:cNvPr id="503" name="フローチャート: 判断 502"/>
        <xdr:cNvSpPr/>
      </xdr:nvSpPr>
      <xdr:spPr>
        <a:xfrm>
          <a:off x="22110700" y="685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169609</xdr:rowOff>
    </xdr:from>
    <xdr:to>
      <xdr:col>112</xdr:col>
      <xdr:colOff>38100</xdr:colOff>
      <xdr:row>37</xdr:row>
      <xdr:rowOff>99759</xdr:rowOff>
    </xdr:to>
    <xdr:sp macro="" textlink="">
      <xdr:nvSpPr>
        <xdr:cNvPr id="504" name="フローチャート: 判断 503"/>
        <xdr:cNvSpPr/>
      </xdr:nvSpPr>
      <xdr:spPr>
        <a:xfrm>
          <a:off x="21272500" y="634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89103</xdr:rowOff>
    </xdr:from>
    <xdr:to>
      <xdr:col>107</xdr:col>
      <xdr:colOff>101600</xdr:colOff>
      <xdr:row>38</xdr:row>
      <xdr:rowOff>19253</xdr:rowOff>
    </xdr:to>
    <xdr:sp macro="" textlink="">
      <xdr:nvSpPr>
        <xdr:cNvPr id="505" name="フローチャート: 判断 504"/>
        <xdr:cNvSpPr/>
      </xdr:nvSpPr>
      <xdr:spPr>
        <a:xfrm>
          <a:off x="20383500" y="64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109068</xdr:rowOff>
    </xdr:from>
    <xdr:to>
      <xdr:col>102</xdr:col>
      <xdr:colOff>165100</xdr:colOff>
      <xdr:row>33</xdr:row>
      <xdr:rowOff>39218</xdr:rowOff>
    </xdr:to>
    <xdr:sp macro="" textlink="">
      <xdr:nvSpPr>
        <xdr:cNvPr id="506" name="フローチャート: 判断 505"/>
        <xdr:cNvSpPr/>
      </xdr:nvSpPr>
      <xdr:spPr>
        <a:xfrm>
          <a:off x="19494500" y="559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36525</xdr:rowOff>
    </xdr:from>
    <xdr:to>
      <xdr:col>116</xdr:col>
      <xdr:colOff>114300</xdr:colOff>
      <xdr:row>39</xdr:row>
      <xdr:rowOff>138125</xdr:rowOff>
    </xdr:to>
    <xdr:sp macro="" textlink="">
      <xdr:nvSpPr>
        <xdr:cNvPr id="512" name="楕円 511"/>
        <xdr:cNvSpPr/>
      </xdr:nvSpPr>
      <xdr:spPr>
        <a:xfrm>
          <a:off x="22110700" y="67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161002</xdr:rowOff>
    </xdr:from>
    <xdr:ext cx="534377" cy="259045"/>
    <xdr:sp macro="" textlink="">
      <xdr:nvSpPr>
        <xdr:cNvPr id="513" name="【一般廃棄物処理施設】&#10;一人当たり有形固定資産（償却資産）額該当値テキスト"/>
        <xdr:cNvSpPr txBox="1"/>
      </xdr:nvSpPr>
      <xdr:spPr>
        <a:xfrm>
          <a:off x="22199600" y="66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23914</xdr:rowOff>
    </xdr:from>
    <xdr:to>
      <xdr:col>112</xdr:col>
      <xdr:colOff>38100</xdr:colOff>
      <xdr:row>39</xdr:row>
      <xdr:rowOff>125514</xdr:rowOff>
    </xdr:to>
    <xdr:sp macro="" textlink="">
      <xdr:nvSpPr>
        <xdr:cNvPr id="514" name="楕円 513"/>
        <xdr:cNvSpPr/>
      </xdr:nvSpPr>
      <xdr:spPr>
        <a:xfrm>
          <a:off x="21272500" y="67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74714</xdr:rowOff>
    </xdr:from>
    <xdr:to>
      <xdr:col>116</xdr:col>
      <xdr:colOff>63500</xdr:colOff>
      <xdr:row>39</xdr:row>
      <xdr:rowOff>87325</xdr:rowOff>
    </xdr:to>
    <xdr:cxnSp macro="">
      <xdr:nvCxnSpPr>
        <xdr:cNvPr id="515" name="直線コネクタ 514"/>
        <xdr:cNvCxnSpPr/>
      </xdr:nvCxnSpPr>
      <xdr:spPr>
        <a:xfrm>
          <a:off x="21323300" y="6761264"/>
          <a:ext cx="8382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55614</xdr:rowOff>
    </xdr:from>
    <xdr:to>
      <xdr:col>107</xdr:col>
      <xdr:colOff>101600</xdr:colOff>
      <xdr:row>39</xdr:row>
      <xdr:rowOff>157214</xdr:rowOff>
    </xdr:to>
    <xdr:sp macro="" textlink="">
      <xdr:nvSpPr>
        <xdr:cNvPr id="516" name="楕円 515"/>
        <xdr:cNvSpPr/>
      </xdr:nvSpPr>
      <xdr:spPr>
        <a:xfrm>
          <a:off x="20383500" y="67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74714</xdr:rowOff>
    </xdr:from>
    <xdr:to>
      <xdr:col>111</xdr:col>
      <xdr:colOff>177800</xdr:colOff>
      <xdr:row>39</xdr:row>
      <xdr:rowOff>106414</xdr:rowOff>
    </xdr:to>
    <xdr:cxnSp macro="">
      <xdr:nvCxnSpPr>
        <xdr:cNvPr id="517" name="直線コネクタ 516"/>
        <xdr:cNvCxnSpPr/>
      </xdr:nvCxnSpPr>
      <xdr:spPr>
        <a:xfrm flipV="1">
          <a:off x="20434300" y="6761264"/>
          <a:ext cx="8890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116286</xdr:rowOff>
    </xdr:from>
    <xdr:ext cx="534377" cy="259045"/>
    <xdr:sp macro="" textlink="">
      <xdr:nvSpPr>
        <xdr:cNvPr id="518" name="n_1aveValue【一般廃棄物処理施設】&#10;一人当たり有形固定資産（償却資産）額"/>
        <xdr:cNvSpPr txBox="1"/>
      </xdr:nvSpPr>
      <xdr:spPr>
        <a:xfrm>
          <a:off x="21043411" y="61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35780</xdr:rowOff>
    </xdr:from>
    <xdr:ext cx="534377" cy="259045"/>
    <xdr:sp macro="" textlink="">
      <xdr:nvSpPr>
        <xdr:cNvPr id="519" name="n_2aveValue【一般廃棄物処理施設】&#10;一人当たり有形固定資産（償却資産）額"/>
        <xdr:cNvSpPr txBox="1"/>
      </xdr:nvSpPr>
      <xdr:spPr>
        <a:xfrm>
          <a:off x="20167111" y="62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55745</xdr:rowOff>
    </xdr:from>
    <xdr:ext cx="534377" cy="259045"/>
    <xdr:sp macro="" textlink="">
      <xdr:nvSpPr>
        <xdr:cNvPr id="520" name="n_3aveValue【一般廃棄物処理施設】&#10;一人当たり有形固定資産（償却資産）額"/>
        <xdr:cNvSpPr txBox="1"/>
      </xdr:nvSpPr>
      <xdr:spPr>
        <a:xfrm>
          <a:off x="19278111" y="53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116641</xdr:rowOff>
    </xdr:from>
    <xdr:ext cx="534377" cy="259045"/>
    <xdr:sp macro="" textlink="">
      <xdr:nvSpPr>
        <xdr:cNvPr id="521" name="n_1mainValue【一般廃棄物処理施設】&#10;一人当たり有形固定資産（償却資産）額"/>
        <xdr:cNvSpPr txBox="1"/>
      </xdr:nvSpPr>
      <xdr:spPr>
        <a:xfrm>
          <a:off x="21043411" y="68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148341</xdr:rowOff>
    </xdr:from>
    <xdr:ext cx="534377" cy="259045"/>
    <xdr:sp macro="" textlink="">
      <xdr:nvSpPr>
        <xdr:cNvPr id="522" name="n_2mainValue【一般廃棄物処理施設】&#10;一人当たり有形固定資産（償却資産）額"/>
        <xdr:cNvSpPr txBox="1"/>
      </xdr:nvSpPr>
      <xdr:spPr>
        <a:xfrm>
          <a:off x="20167111" y="68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4" name="テキスト ボックス 53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4" name="テキスト ボックス 5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110490</xdr:rowOff>
    </xdr:from>
    <xdr:to>
      <xdr:col>85</xdr:col>
      <xdr:colOff>126364</xdr:colOff>
      <xdr:row>63</xdr:row>
      <xdr:rowOff>167640</xdr:rowOff>
    </xdr:to>
    <xdr:cxnSp macro="">
      <xdr:nvCxnSpPr>
        <xdr:cNvPr id="546" name="直線コネクタ 545"/>
        <xdr:cNvCxnSpPr/>
      </xdr:nvCxnSpPr>
      <xdr:spPr>
        <a:xfrm flipV="1">
          <a:off x="16318864" y="954024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340478" cy="259045"/>
    <xdr:sp macro="" textlink="">
      <xdr:nvSpPr>
        <xdr:cNvPr id="547" name="【保健センター・保健所】&#10;有形固定資産減価償却率最小値テキスト"/>
        <xdr:cNvSpPr txBox="1"/>
      </xdr:nvSpPr>
      <xdr:spPr>
        <a:xfrm>
          <a:off x="163576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48" name="直線コネクタ 547"/>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57167</xdr:rowOff>
    </xdr:from>
    <xdr:ext cx="405111" cy="259045"/>
    <xdr:sp macro="" textlink="">
      <xdr:nvSpPr>
        <xdr:cNvPr id="549" name="【保健センター・保健所】&#10;有形固定資産減価償却率最大値テキスト"/>
        <xdr:cNvSpPr txBox="1"/>
      </xdr:nvSpPr>
      <xdr:spPr>
        <a:xfrm>
          <a:off x="16357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110490</xdr:rowOff>
    </xdr:from>
    <xdr:to>
      <xdr:col>86</xdr:col>
      <xdr:colOff>25400</xdr:colOff>
      <xdr:row>55</xdr:row>
      <xdr:rowOff>110490</xdr:rowOff>
    </xdr:to>
    <xdr:cxnSp macro="">
      <xdr:nvCxnSpPr>
        <xdr:cNvPr id="550" name="直線コネクタ 549"/>
        <xdr:cNvCxnSpPr/>
      </xdr:nvCxnSpPr>
      <xdr:spPr>
        <a:xfrm>
          <a:off x="16230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38752</xdr:rowOff>
    </xdr:from>
    <xdr:ext cx="405111" cy="259045"/>
    <xdr:sp macro="" textlink="">
      <xdr:nvSpPr>
        <xdr:cNvPr id="551" name="【保健センター・保健所】&#10;有形固定資産減価償却率平均値テキスト"/>
        <xdr:cNvSpPr txBox="1"/>
      </xdr:nvSpPr>
      <xdr:spPr>
        <a:xfrm>
          <a:off x="16357600" y="981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xdr:rowOff>
    </xdr:from>
    <xdr:to>
      <xdr:col>85</xdr:col>
      <xdr:colOff>177800</xdr:colOff>
      <xdr:row>58</xdr:row>
      <xdr:rowOff>117475</xdr:rowOff>
    </xdr:to>
    <xdr:sp macro="" textlink="">
      <xdr:nvSpPr>
        <xdr:cNvPr id="552" name="フローチャート: 判断 551"/>
        <xdr:cNvSpPr/>
      </xdr:nvSpPr>
      <xdr:spPr>
        <a:xfrm>
          <a:off x="16268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553" name="フローチャート: 判断 552"/>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99695</xdr:rowOff>
    </xdr:from>
    <xdr:to>
      <xdr:col>76</xdr:col>
      <xdr:colOff>165100</xdr:colOff>
      <xdr:row>59</xdr:row>
      <xdr:rowOff>29845</xdr:rowOff>
    </xdr:to>
    <xdr:sp macro="" textlink="">
      <xdr:nvSpPr>
        <xdr:cNvPr id="554" name="フローチャート: 判断 553"/>
        <xdr:cNvSpPr/>
      </xdr:nvSpPr>
      <xdr:spPr>
        <a:xfrm>
          <a:off x="14541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55" name="フローチャート: 判断 554"/>
        <xdr:cNvSpPr/>
      </xdr:nvSpPr>
      <xdr:spPr>
        <a:xfrm>
          <a:off x="13652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116840</xdr:rowOff>
    </xdr:from>
    <xdr:to>
      <xdr:col>85</xdr:col>
      <xdr:colOff>177800</xdr:colOff>
      <xdr:row>64</xdr:row>
      <xdr:rowOff>46990</xdr:rowOff>
    </xdr:to>
    <xdr:sp macro="" textlink="">
      <xdr:nvSpPr>
        <xdr:cNvPr id="561" name="楕円 560"/>
        <xdr:cNvSpPr/>
      </xdr:nvSpPr>
      <xdr:spPr>
        <a:xfrm>
          <a:off x="16268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31767</xdr:rowOff>
    </xdr:from>
    <xdr:ext cx="340478" cy="259045"/>
    <xdr:sp macro="" textlink="">
      <xdr:nvSpPr>
        <xdr:cNvPr id="562" name="【保健センター・保健所】&#10;有形固定資産減価償却率該当値テキスト"/>
        <xdr:cNvSpPr txBox="1"/>
      </xdr:nvSpPr>
      <xdr:spPr>
        <a:xfrm>
          <a:off x="16357600" y="10833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156845</xdr:rowOff>
    </xdr:from>
    <xdr:to>
      <xdr:col>81</xdr:col>
      <xdr:colOff>101600</xdr:colOff>
      <xdr:row>64</xdr:row>
      <xdr:rowOff>86995</xdr:rowOff>
    </xdr:to>
    <xdr:sp macro="" textlink="">
      <xdr:nvSpPr>
        <xdr:cNvPr id="563" name="楕円 562"/>
        <xdr:cNvSpPr/>
      </xdr:nvSpPr>
      <xdr:spPr>
        <a:xfrm>
          <a:off x="15430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167640</xdr:rowOff>
    </xdr:from>
    <xdr:to>
      <xdr:col>85</xdr:col>
      <xdr:colOff>127000</xdr:colOff>
      <xdr:row>64</xdr:row>
      <xdr:rowOff>36195</xdr:rowOff>
    </xdr:to>
    <xdr:cxnSp macro="">
      <xdr:nvCxnSpPr>
        <xdr:cNvPr id="564" name="直線コネクタ 563"/>
        <xdr:cNvCxnSpPr/>
      </xdr:nvCxnSpPr>
      <xdr:spPr>
        <a:xfrm flipV="1">
          <a:off x="15481300" y="109689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25400</xdr:rowOff>
    </xdr:from>
    <xdr:to>
      <xdr:col>76</xdr:col>
      <xdr:colOff>165100</xdr:colOff>
      <xdr:row>64</xdr:row>
      <xdr:rowOff>127000</xdr:rowOff>
    </xdr:to>
    <xdr:sp macro="" textlink="">
      <xdr:nvSpPr>
        <xdr:cNvPr id="565" name="楕円 564"/>
        <xdr:cNvSpPr/>
      </xdr:nvSpPr>
      <xdr:spPr>
        <a:xfrm>
          <a:off x="14541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36195</xdr:rowOff>
    </xdr:from>
    <xdr:to>
      <xdr:col>81</xdr:col>
      <xdr:colOff>50800</xdr:colOff>
      <xdr:row>64</xdr:row>
      <xdr:rowOff>76200</xdr:rowOff>
    </xdr:to>
    <xdr:cxnSp macro="">
      <xdr:nvCxnSpPr>
        <xdr:cNvPr id="566" name="直線コネクタ 565"/>
        <xdr:cNvCxnSpPr/>
      </xdr:nvCxnSpPr>
      <xdr:spPr>
        <a:xfrm flipV="1">
          <a:off x="14592300" y="11008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567" name="n_1aveValue【保健センター・保健所】&#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46372</xdr:rowOff>
    </xdr:from>
    <xdr:ext cx="405111" cy="259045"/>
    <xdr:sp macro="" textlink="">
      <xdr:nvSpPr>
        <xdr:cNvPr id="568" name="n_2aveValue【保健センター・保健所】&#10;有形固定資産減価償却率"/>
        <xdr:cNvSpPr txBox="1"/>
      </xdr:nvSpPr>
      <xdr:spPr>
        <a:xfrm>
          <a:off x="14389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95902</xdr:rowOff>
    </xdr:from>
    <xdr:ext cx="405111" cy="259045"/>
    <xdr:sp macro="" textlink="">
      <xdr:nvSpPr>
        <xdr:cNvPr id="569" name="n_3aveValue【保健センター・保健所】&#10;有形固定資産減価償却率"/>
        <xdr:cNvSpPr txBox="1"/>
      </xdr:nvSpPr>
      <xdr:spPr>
        <a:xfrm>
          <a:off x="13500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78122</xdr:rowOff>
    </xdr:from>
    <xdr:ext cx="340478" cy="259045"/>
    <xdr:sp macro="" textlink="">
      <xdr:nvSpPr>
        <xdr:cNvPr id="570" name="n_1mainValue【保健センター・保健所】&#10;有形固定資産減価償却率"/>
        <xdr:cNvSpPr txBox="1"/>
      </xdr:nvSpPr>
      <xdr:spPr>
        <a:xfrm>
          <a:off x="15298361"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118127</xdr:rowOff>
    </xdr:from>
    <xdr:ext cx="340478" cy="259045"/>
    <xdr:sp macro="" textlink="">
      <xdr:nvSpPr>
        <xdr:cNvPr id="571" name="n_2mainValue【保健センター・保健所】&#10;有形固定資産減価償却率"/>
        <xdr:cNvSpPr txBox="1"/>
      </xdr:nvSpPr>
      <xdr:spPr>
        <a:xfrm>
          <a:off x="14422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591" name="直線コネクタ 590"/>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92"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93" name="直線コネクタ 592"/>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94"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95" name="直線コネクタ 594"/>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9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97" name="フローチャート: 判断 59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598" name="フローチャート: 判断 597"/>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599" name="フローチャート: 判断 598"/>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0" name="フローチャート: 判断 599"/>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606" name="楕円 605"/>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99077</xdr:rowOff>
    </xdr:from>
    <xdr:ext cx="469744" cy="259045"/>
    <xdr:sp macro="" textlink="">
      <xdr:nvSpPr>
        <xdr:cNvPr id="607" name="【保健センター・保健所】&#10;一人当たり面積該当値テキスト"/>
        <xdr:cNvSpPr txBox="1"/>
      </xdr:nvSpPr>
      <xdr:spPr>
        <a:xfrm>
          <a:off x="22199600"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608" name="楕円 607"/>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0</xdr:rowOff>
    </xdr:to>
    <xdr:cxnSp macro="">
      <xdr:nvCxnSpPr>
        <xdr:cNvPr id="609" name="直線コネクタ 608"/>
        <xdr:cNvCxnSpPr/>
      </xdr:nvCxnSpPr>
      <xdr:spPr>
        <a:xfrm>
          <a:off x="21323300" y="1045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610" name="楕円 609"/>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0</xdr:rowOff>
    </xdr:from>
    <xdr:to>
      <xdr:col>111</xdr:col>
      <xdr:colOff>177800</xdr:colOff>
      <xdr:row>61</xdr:row>
      <xdr:rowOff>0</xdr:rowOff>
    </xdr:to>
    <xdr:cxnSp macro="">
      <xdr:nvCxnSpPr>
        <xdr:cNvPr id="611" name="直線コネクタ 610"/>
        <xdr:cNvCxnSpPr/>
      </xdr:nvCxnSpPr>
      <xdr:spPr>
        <a:xfrm>
          <a:off x="20434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124477</xdr:rowOff>
    </xdr:from>
    <xdr:ext cx="469744" cy="259045"/>
    <xdr:sp macro="" textlink="">
      <xdr:nvSpPr>
        <xdr:cNvPr id="612" name="n_1ave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13" name="n_2aveValue【保健センター・保健所】&#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4"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41927</xdr:rowOff>
    </xdr:from>
    <xdr:ext cx="469744" cy="259045"/>
    <xdr:sp macro="" textlink="">
      <xdr:nvSpPr>
        <xdr:cNvPr id="615" name="n_1mainValue【保健センター・保健所】&#10;一人当たり面積"/>
        <xdr:cNvSpPr txBox="1"/>
      </xdr:nvSpPr>
      <xdr:spPr>
        <a:xfrm>
          <a:off x="210757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41927</xdr:rowOff>
    </xdr:from>
    <xdr:ext cx="469744" cy="259045"/>
    <xdr:sp macro="" textlink="">
      <xdr:nvSpPr>
        <xdr:cNvPr id="616" name="n_2mainValue【保健センター・保健所】&#10;一人当たり面積"/>
        <xdr:cNvSpPr txBox="1"/>
      </xdr:nvSpPr>
      <xdr:spPr>
        <a:xfrm>
          <a:off x="20199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7" name="テキスト ボックス 62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29" name="テキスト ボックス 62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39" name="テキスト ボックス 63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72389</xdr:rowOff>
    </xdr:from>
    <xdr:to>
      <xdr:col>85</xdr:col>
      <xdr:colOff>126364</xdr:colOff>
      <xdr:row>85</xdr:row>
      <xdr:rowOff>160564</xdr:rowOff>
    </xdr:to>
    <xdr:cxnSp macro="">
      <xdr:nvCxnSpPr>
        <xdr:cNvPr id="643" name="直線コネクタ 642"/>
        <xdr:cNvCxnSpPr/>
      </xdr:nvCxnSpPr>
      <xdr:spPr>
        <a:xfrm flipV="1">
          <a:off x="16318864" y="13274039"/>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164391</xdr:rowOff>
    </xdr:from>
    <xdr:ext cx="405111" cy="259045"/>
    <xdr:sp macro="" textlink="">
      <xdr:nvSpPr>
        <xdr:cNvPr id="644" name="【消防施設】&#10;有形固定資産減価償却率最小値テキスト"/>
        <xdr:cNvSpPr txBox="1"/>
      </xdr:nvSpPr>
      <xdr:spPr>
        <a:xfrm>
          <a:off x="16357600" y="1473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160564</xdr:rowOff>
    </xdr:from>
    <xdr:to>
      <xdr:col>86</xdr:col>
      <xdr:colOff>25400</xdr:colOff>
      <xdr:row>85</xdr:row>
      <xdr:rowOff>160564</xdr:rowOff>
    </xdr:to>
    <xdr:cxnSp macro="">
      <xdr:nvCxnSpPr>
        <xdr:cNvPr id="645" name="直線コネクタ 644"/>
        <xdr:cNvCxnSpPr/>
      </xdr:nvCxnSpPr>
      <xdr:spPr>
        <a:xfrm>
          <a:off x="16230600" y="1473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19066</xdr:rowOff>
    </xdr:from>
    <xdr:ext cx="405111" cy="259045"/>
    <xdr:sp macro="" textlink="">
      <xdr:nvSpPr>
        <xdr:cNvPr id="646" name="【消防施設】&#10;有形固定資産減価償却率最大値テキスト"/>
        <xdr:cNvSpPr txBox="1"/>
      </xdr:nvSpPr>
      <xdr:spPr>
        <a:xfrm>
          <a:off x="16357600" y="1304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72389</xdr:rowOff>
    </xdr:from>
    <xdr:to>
      <xdr:col>86</xdr:col>
      <xdr:colOff>25400</xdr:colOff>
      <xdr:row>77</xdr:row>
      <xdr:rowOff>72389</xdr:rowOff>
    </xdr:to>
    <xdr:cxnSp macro="">
      <xdr:nvCxnSpPr>
        <xdr:cNvPr id="647" name="直線コネクタ 646"/>
        <xdr:cNvCxnSpPr/>
      </xdr:nvCxnSpPr>
      <xdr:spPr>
        <a:xfrm>
          <a:off x="16230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129376</xdr:rowOff>
    </xdr:from>
    <xdr:ext cx="405111" cy="259045"/>
    <xdr:sp macro="" textlink="">
      <xdr:nvSpPr>
        <xdr:cNvPr id="648" name="【消防施設】&#10;有形固定資産減価償却率平均値テキスト"/>
        <xdr:cNvSpPr txBox="1"/>
      </xdr:nvSpPr>
      <xdr:spPr>
        <a:xfrm>
          <a:off x="16357600" y="135024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106499</xdr:rowOff>
    </xdr:from>
    <xdr:to>
      <xdr:col>85</xdr:col>
      <xdr:colOff>177800</xdr:colOff>
      <xdr:row>80</xdr:row>
      <xdr:rowOff>36649</xdr:rowOff>
    </xdr:to>
    <xdr:sp macro="" textlink="">
      <xdr:nvSpPr>
        <xdr:cNvPr id="649" name="フローチャート: 判断 648"/>
        <xdr:cNvSpPr/>
      </xdr:nvSpPr>
      <xdr:spPr>
        <a:xfrm>
          <a:off x="162687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50" name="フローチャート: 判断 649"/>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51" name="フローチャート: 判断 650"/>
        <xdr:cNvSpPr/>
      </xdr:nvSpPr>
      <xdr:spPr>
        <a:xfrm>
          <a:off x="14541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52" name="フローチャート: 判断 651"/>
        <xdr:cNvSpPr/>
      </xdr:nvSpPr>
      <xdr:spPr>
        <a:xfrm>
          <a:off x="13652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73842</xdr:rowOff>
    </xdr:from>
    <xdr:to>
      <xdr:col>85</xdr:col>
      <xdr:colOff>177800</xdr:colOff>
      <xdr:row>86</xdr:row>
      <xdr:rowOff>3992</xdr:rowOff>
    </xdr:to>
    <xdr:sp macro="" textlink="">
      <xdr:nvSpPr>
        <xdr:cNvPr id="658" name="楕円 657"/>
        <xdr:cNvSpPr/>
      </xdr:nvSpPr>
      <xdr:spPr>
        <a:xfrm>
          <a:off x="16268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160219</xdr:rowOff>
    </xdr:from>
    <xdr:ext cx="405111" cy="259045"/>
    <xdr:sp macro="" textlink="">
      <xdr:nvSpPr>
        <xdr:cNvPr id="659" name="【消防施設】&#10;有形固定資産減価償却率該当値テキスト"/>
        <xdr:cNvSpPr txBox="1"/>
      </xdr:nvSpPr>
      <xdr:spPr>
        <a:xfrm>
          <a:off x="16357600" y="1456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132624</xdr:rowOff>
    </xdr:from>
    <xdr:to>
      <xdr:col>81</xdr:col>
      <xdr:colOff>101600</xdr:colOff>
      <xdr:row>86</xdr:row>
      <xdr:rowOff>62774</xdr:rowOff>
    </xdr:to>
    <xdr:sp macro="" textlink="">
      <xdr:nvSpPr>
        <xdr:cNvPr id="660" name="楕円 659"/>
        <xdr:cNvSpPr/>
      </xdr:nvSpPr>
      <xdr:spPr>
        <a:xfrm>
          <a:off x="1543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124642</xdr:rowOff>
    </xdr:from>
    <xdr:to>
      <xdr:col>85</xdr:col>
      <xdr:colOff>127000</xdr:colOff>
      <xdr:row>86</xdr:row>
      <xdr:rowOff>11974</xdr:rowOff>
    </xdr:to>
    <xdr:cxnSp macro="">
      <xdr:nvCxnSpPr>
        <xdr:cNvPr id="661" name="直線コネクタ 660"/>
        <xdr:cNvCxnSpPr/>
      </xdr:nvCxnSpPr>
      <xdr:spPr>
        <a:xfrm flipV="1">
          <a:off x="15481300" y="146978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662" name="楕円 661"/>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11974</xdr:rowOff>
    </xdr:from>
    <xdr:to>
      <xdr:col>81</xdr:col>
      <xdr:colOff>50800</xdr:colOff>
      <xdr:row>86</xdr:row>
      <xdr:rowOff>38100</xdr:rowOff>
    </xdr:to>
    <xdr:cxnSp macro="">
      <xdr:nvCxnSpPr>
        <xdr:cNvPr id="663" name="直線コネクタ 662"/>
        <xdr:cNvCxnSpPr/>
      </xdr:nvCxnSpPr>
      <xdr:spPr>
        <a:xfrm flipV="1">
          <a:off x="14592300" y="147566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126654</xdr:rowOff>
    </xdr:from>
    <xdr:ext cx="405111" cy="259045"/>
    <xdr:sp macro="" textlink="">
      <xdr:nvSpPr>
        <xdr:cNvPr id="664"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665" name="n_2aveValue【消防施設】&#10;有形固定資産減価償却率"/>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666" name="n_3aveValue【消防施設】&#10;有形固定資産減価償却率"/>
        <xdr:cNvSpPr txBox="1"/>
      </xdr:nvSpPr>
      <xdr:spPr>
        <a:xfrm>
          <a:off x="13500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53901</xdr:rowOff>
    </xdr:from>
    <xdr:ext cx="405111" cy="259045"/>
    <xdr:sp macro="" textlink="">
      <xdr:nvSpPr>
        <xdr:cNvPr id="667" name="n_1mainValue【消防施設】&#10;有形固定資産減価償却率"/>
        <xdr:cNvSpPr txBox="1"/>
      </xdr:nvSpPr>
      <xdr:spPr>
        <a:xfrm>
          <a:off x="152660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80027</xdr:rowOff>
    </xdr:from>
    <xdr:ext cx="405111" cy="259045"/>
    <xdr:sp macro="" textlink="">
      <xdr:nvSpPr>
        <xdr:cNvPr id="668" name="n_2mainValue【消防施設】&#10;有形固定資産減価償却率"/>
        <xdr:cNvSpPr txBox="1"/>
      </xdr:nvSpPr>
      <xdr:spPr>
        <a:xfrm>
          <a:off x="14389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87086</xdr:rowOff>
    </xdr:to>
    <xdr:cxnSp macro="">
      <xdr:nvCxnSpPr>
        <xdr:cNvPr id="694" name="直線コネクタ 693"/>
        <xdr:cNvCxnSpPr/>
      </xdr:nvCxnSpPr>
      <xdr:spPr>
        <a:xfrm flipV="1">
          <a:off x="22160864" y="1341120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95" name="【消防施設】&#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96" name="直線コネクタ 695"/>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9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98" name="直線コネクタ 69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148970</xdr:rowOff>
    </xdr:from>
    <xdr:ext cx="469744" cy="259045"/>
    <xdr:sp macro="" textlink="">
      <xdr:nvSpPr>
        <xdr:cNvPr id="699" name="【消防施設】&#10;一人当たり面積平均値テキスト"/>
        <xdr:cNvSpPr txBox="1"/>
      </xdr:nvSpPr>
      <xdr:spPr>
        <a:xfrm>
          <a:off x="22199600" y="1420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700" name="フローチャート: 判断 699"/>
        <xdr:cNvSpPr/>
      </xdr:nvSpPr>
      <xdr:spPr>
        <a:xfrm>
          <a:off x="22110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28121</xdr:rowOff>
    </xdr:from>
    <xdr:to>
      <xdr:col>112</xdr:col>
      <xdr:colOff>38100</xdr:colOff>
      <xdr:row>83</xdr:row>
      <xdr:rowOff>129721</xdr:rowOff>
    </xdr:to>
    <xdr:sp macro="" textlink="">
      <xdr:nvSpPr>
        <xdr:cNvPr id="701" name="フローチャート: 判断 700"/>
        <xdr:cNvSpPr/>
      </xdr:nvSpPr>
      <xdr:spPr>
        <a:xfrm>
          <a:off x="2127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60779</xdr:rowOff>
    </xdr:from>
    <xdr:to>
      <xdr:col>107</xdr:col>
      <xdr:colOff>101600</xdr:colOff>
      <xdr:row>83</xdr:row>
      <xdr:rowOff>162379</xdr:rowOff>
    </xdr:to>
    <xdr:sp macro="" textlink="">
      <xdr:nvSpPr>
        <xdr:cNvPr id="702" name="フローチャート: 判断 701"/>
        <xdr:cNvSpPr/>
      </xdr:nvSpPr>
      <xdr:spPr>
        <a:xfrm>
          <a:off x="20383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3" name="フローチャート: 判断 702"/>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709" name="楕円 708"/>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710" name="【消防施設】&#10;一人当たり面積該当値テキスト"/>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711" name="楕円 710"/>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712" name="直線コネクタ 711"/>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713" name="楕円 712"/>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714" name="直線コネクタ 713"/>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146248</xdr:rowOff>
    </xdr:from>
    <xdr:ext cx="469744" cy="259045"/>
    <xdr:sp macro="" textlink="">
      <xdr:nvSpPr>
        <xdr:cNvPr id="715" name="n_1aveValue【消防施設】&#10;一人当たり面積"/>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716" name="n_2aveValue【消防施設】&#10;一人当たり面積"/>
        <xdr:cNvSpPr txBox="1"/>
      </xdr:nvSpPr>
      <xdr:spPr>
        <a:xfrm>
          <a:off x="20199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17" name="n_3aveValue【消防施設】&#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718" name="n_1mainValue【消防施設】&#10;一人当たり面積"/>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719" name="n_2mainValue【消防施設】&#10;一人当たり面積"/>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0" name="テキスト ボックス 7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2" name="テキスト ボックス 7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0" name="テキスト ボックス 7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2" name="テキスト ボックス 7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107</xdr:row>
      <xdr:rowOff>76200</xdr:rowOff>
    </xdr:to>
    <xdr:cxnSp macro="">
      <xdr:nvCxnSpPr>
        <xdr:cNvPr id="744" name="直線コネクタ 743"/>
        <xdr:cNvCxnSpPr/>
      </xdr:nvCxnSpPr>
      <xdr:spPr>
        <a:xfrm flipV="1">
          <a:off x="16318864" y="172859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80027</xdr:rowOff>
    </xdr:from>
    <xdr:ext cx="405111" cy="259045"/>
    <xdr:sp macro="" textlink="">
      <xdr:nvSpPr>
        <xdr:cNvPr id="745" name="【庁舎】&#10;有形固定資産減価償却率最小値テキスト"/>
        <xdr:cNvSpPr txBox="1"/>
      </xdr:nvSpPr>
      <xdr:spPr>
        <a:xfrm>
          <a:off x="16357600"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76200</xdr:rowOff>
    </xdr:from>
    <xdr:to>
      <xdr:col>86</xdr:col>
      <xdr:colOff>25400</xdr:colOff>
      <xdr:row>107</xdr:row>
      <xdr:rowOff>76200</xdr:rowOff>
    </xdr:to>
    <xdr:cxnSp macro="">
      <xdr:nvCxnSpPr>
        <xdr:cNvPr id="746" name="直線コネクタ 745"/>
        <xdr:cNvCxnSpPr/>
      </xdr:nvCxnSpPr>
      <xdr:spPr>
        <a:xfrm>
          <a:off x="16230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47" name="【庁舎】&#10;有形固定資産減価償却率最大値テキスト"/>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48" name="直線コネクタ 747"/>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164482</xdr:rowOff>
    </xdr:from>
    <xdr:ext cx="405111" cy="259045"/>
    <xdr:sp macro="" textlink="">
      <xdr:nvSpPr>
        <xdr:cNvPr id="749" name="【庁舎】&#10;有形固定資産減価償却率平均値テキスト"/>
        <xdr:cNvSpPr txBox="1"/>
      </xdr:nvSpPr>
      <xdr:spPr>
        <a:xfrm>
          <a:off x="163576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750" name="フローチャート: 判断 749"/>
        <xdr:cNvSpPr/>
      </xdr:nvSpPr>
      <xdr:spPr>
        <a:xfrm>
          <a:off x="16268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166370</xdr:rowOff>
    </xdr:from>
    <xdr:to>
      <xdr:col>81</xdr:col>
      <xdr:colOff>101600</xdr:colOff>
      <xdr:row>105</xdr:row>
      <xdr:rowOff>96520</xdr:rowOff>
    </xdr:to>
    <xdr:sp macro="" textlink="">
      <xdr:nvSpPr>
        <xdr:cNvPr id="751" name="フローチャート: 判断 750"/>
        <xdr:cNvSpPr/>
      </xdr:nvSpPr>
      <xdr:spPr>
        <a:xfrm>
          <a:off x="15430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752" name="フローチャート: 判断 751"/>
        <xdr:cNvSpPr/>
      </xdr:nvSpPr>
      <xdr:spPr>
        <a:xfrm>
          <a:off x="14541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120650</xdr:rowOff>
    </xdr:from>
    <xdr:to>
      <xdr:col>72</xdr:col>
      <xdr:colOff>38100</xdr:colOff>
      <xdr:row>107</xdr:row>
      <xdr:rowOff>50800</xdr:rowOff>
    </xdr:to>
    <xdr:sp macro="" textlink="">
      <xdr:nvSpPr>
        <xdr:cNvPr id="753" name="フローチャート: 判断 752"/>
        <xdr:cNvSpPr/>
      </xdr:nvSpPr>
      <xdr:spPr>
        <a:xfrm>
          <a:off x="13652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52070</xdr:rowOff>
    </xdr:from>
    <xdr:to>
      <xdr:col>85</xdr:col>
      <xdr:colOff>177800</xdr:colOff>
      <xdr:row>105</xdr:row>
      <xdr:rowOff>153670</xdr:rowOff>
    </xdr:to>
    <xdr:sp macro="" textlink="">
      <xdr:nvSpPr>
        <xdr:cNvPr id="759" name="楕円 758"/>
        <xdr:cNvSpPr/>
      </xdr:nvSpPr>
      <xdr:spPr>
        <a:xfrm>
          <a:off x="16268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30497</xdr:rowOff>
    </xdr:from>
    <xdr:ext cx="405111" cy="259045"/>
    <xdr:sp macro="" textlink="">
      <xdr:nvSpPr>
        <xdr:cNvPr id="760" name="【庁舎】&#10;有形固定資産減価償却率該当値テキスト"/>
        <xdr:cNvSpPr txBox="1"/>
      </xdr:nvSpPr>
      <xdr:spPr>
        <a:xfrm>
          <a:off x="163576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761" name="楕円 760"/>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102870</xdr:rowOff>
    </xdr:to>
    <xdr:cxnSp macro="">
      <xdr:nvCxnSpPr>
        <xdr:cNvPr id="762" name="直線コネクタ 761"/>
        <xdr:cNvCxnSpPr/>
      </xdr:nvCxnSpPr>
      <xdr:spPr>
        <a:xfrm>
          <a:off x="15481300" y="1809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63" name="楕円 762"/>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121920</xdr:rowOff>
    </xdr:to>
    <xdr:cxnSp macro="">
      <xdr:nvCxnSpPr>
        <xdr:cNvPr id="764" name="直線コネクタ 763"/>
        <xdr:cNvCxnSpPr/>
      </xdr:nvCxnSpPr>
      <xdr:spPr>
        <a:xfrm flipV="1">
          <a:off x="14592300" y="18097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113047</xdr:rowOff>
    </xdr:from>
    <xdr:ext cx="405111" cy="259045"/>
    <xdr:sp macro="" textlink="">
      <xdr:nvSpPr>
        <xdr:cNvPr id="765" name="n_1aveValue【庁舎】&#10;有形固定資産減価償却率"/>
        <xdr:cNvSpPr txBox="1"/>
      </xdr:nvSpPr>
      <xdr:spPr>
        <a:xfrm>
          <a:off x="152660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766" name="n_2aveValue【庁舎】&#10;有形固定資産減価償却率"/>
        <xdr:cNvSpPr txBox="1"/>
      </xdr:nvSpPr>
      <xdr:spPr>
        <a:xfrm>
          <a:off x="14389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67327</xdr:rowOff>
    </xdr:from>
    <xdr:ext cx="405111" cy="259045"/>
    <xdr:sp macro="" textlink="">
      <xdr:nvSpPr>
        <xdr:cNvPr id="767" name="n_3aveValue【庁舎】&#10;有形固定資産減価償却率"/>
        <xdr:cNvSpPr txBox="1"/>
      </xdr:nvSpPr>
      <xdr:spPr>
        <a:xfrm>
          <a:off x="135007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768" name="n_1mainValue【庁舎】&#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69" name="n_2mainValue【庁舎】&#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0" name="テキスト ボックス 7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22861</xdr:rowOff>
    </xdr:to>
    <xdr:cxnSp macro="">
      <xdr:nvCxnSpPr>
        <xdr:cNvPr id="794" name="直線コネクタ 793"/>
        <xdr:cNvCxnSpPr/>
      </xdr:nvCxnSpPr>
      <xdr:spPr>
        <a:xfrm flipV="1">
          <a:off x="22160864" y="1718310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95"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96" name="直線コネクタ 795"/>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97" name="【庁舎】&#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8" name="直線コネクタ 797"/>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128288</xdr:rowOff>
    </xdr:from>
    <xdr:ext cx="469744" cy="259045"/>
    <xdr:sp macro="" textlink="">
      <xdr:nvSpPr>
        <xdr:cNvPr id="799" name="【庁舎】&#10;一人当たり面積平均値テキスト"/>
        <xdr:cNvSpPr txBox="1"/>
      </xdr:nvSpPr>
      <xdr:spPr>
        <a:xfrm>
          <a:off x="22199600" y="1761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800" name="フローチャート: 判断 799"/>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01" name="フローチャート: 判断 800"/>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02" name="フローチャート: 判断 801"/>
        <xdr:cNvSpPr/>
      </xdr:nvSpPr>
      <xdr:spPr>
        <a:xfrm>
          <a:off x="2038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803" name="フローチャート: 判断 802"/>
        <xdr:cNvSpPr/>
      </xdr:nvSpPr>
      <xdr:spPr>
        <a:xfrm>
          <a:off x="19494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158750</xdr:rowOff>
    </xdr:from>
    <xdr:to>
      <xdr:col>116</xdr:col>
      <xdr:colOff>114300</xdr:colOff>
      <xdr:row>104</xdr:row>
      <xdr:rowOff>88900</xdr:rowOff>
    </xdr:to>
    <xdr:sp macro="" textlink="">
      <xdr:nvSpPr>
        <xdr:cNvPr id="809" name="楕円 808"/>
        <xdr:cNvSpPr/>
      </xdr:nvSpPr>
      <xdr:spPr>
        <a:xfrm>
          <a:off x="22110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137177</xdr:rowOff>
    </xdr:from>
    <xdr:ext cx="469744" cy="259045"/>
    <xdr:sp macro="" textlink="">
      <xdr:nvSpPr>
        <xdr:cNvPr id="810" name="【庁舎】&#10;一人当たり面積該当値テキスト"/>
        <xdr:cNvSpPr txBox="1"/>
      </xdr:nvSpPr>
      <xdr:spPr>
        <a:xfrm>
          <a:off x="22199600"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811" name="楕円 810"/>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38100</xdr:rowOff>
    </xdr:from>
    <xdr:to>
      <xdr:col>116</xdr:col>
      <xdr:colOff>63500</xdr:colOff>
      <xdr:row>104</xdr:row>
      <xdr:rowOff>76200</xdr:rowOff>
    </xdr:to>
    <xdr:cxnSp macro="">
      <xdr:nvCxnSpPr>
        <xdr:cNvPr id="812" name="直線コネクタ 811"/>
        <xdr:cNvCxnSpPr/>
      </xdr:nvCxnSpPr>
      <xdr:spPr>
        <a:xfrm flipV="1">
          <a:off x="21323300" y="1786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10161</xdr:rowOff>
    </xdr:from>
    <xdr:to>
      <xdr:col>107</xdr:col>
      <xdr:colOff>101600</xdr:colOff>
      <xdr:row>104</xdr:row>
      <xdr:rowOff>111761</xdr:rowOff>
    </xdr:to>
    <xdr:sp macro="" textlink="">
      <xdr:nvSpPr>
        <xdr:cNvPr id="813" name="楕円 812"/>
        <xdr:cNvSpPr/>
      </xdr:nvSpPr>
      <xdr:spPr>
        <a:xfrm>
          <a:off x="2038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104</xdr:row>
      <xdr:rowOff>76200</xdr:rowOff>
    </xdr:to>
    <xdr:cxnSp macro="">
      <xdr:nvCxnSpPr>
        <xdr:cNvPr id="814" name="直線コネクタ 813"/>
        <xdr:cNvCxnSpPr/>
      </xdr:nvCxnSpPr>
      <xdr:spPr>
        <a:xfrm>
          <a:off x="20434300" y="17891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815" name="n_1ave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16" name="n_2aveValue【庁舎】&#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817" name="n_3aveValue【庁舎】&#10;一人当たり面積"/>
        <xdr:cNvSpPr txBox="1"/>
      </xdr:nvSpPr>
      <xdr:spPr>
        <a:xfrm>
          <a:off x="19310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118127</xdr:rowOff>
    </xdr:from>
    <xdr:ext cx="469744" cy="259045"/>
    <xdr:sp macro="" textlink="">
      <xdr:nvSpPr>
        <xdr:cNvPr id="818" name="n_1main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819" name="n_2mainValue【庁舎】&#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当市では、平成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年度に「公共施設維持・保全計画</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」を策定し、「今ある建物を大切に長く使う」を基本理念に計画的な予防保全に取り組み、施設の安全性と健全性の確保を図ってきた。有形固定資産減価償却率は、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年度と比較して高くなっている傾向であるが、庁舎を除いては依然として類似団体より低い水準にある。建設から</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年以上経過した庁舎等については、劣化診断</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などを実施し客観的な情報を把握したうえで検討を進めることとし、</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事業の枠組全体の調整を進める。今後も公共施設等総合管理計画及び各施設の個別計画等により、総合的かつ計画的に施設の維持管理を適切に進めていく。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187,199
183,386
16.42
69,517,944
67,614,887
1,841,465
38,891,364
39,478,659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市の歳入構造が市税中心であり、安定した収入に支えられていることから、昭和</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年度以降「１」以上で推移している。平成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年度以降は、リーマンショック後の市税収入を反映して基準財政収入額が伸び悩む一方で、基準財政需要額から控除されている臨時財政対策債発行可能額が平成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年度にかけて段階的に減少したことなどにより、下降傾向となっていた。平成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基準財政需要額が増となったことに加え、基準財政収入額が減となったことにより減となった。今後は法人市民税の国税化などによる減収が見込まれているため、事業改善や委託化・民営化の推進などにより経常経費の削減を図るとともに、収納率の向上に向けて取り組むなど歳入確保を図り、引き続き安定的な財政構造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64558</xdr:rowOff>
    </xdr:to>
    <xdr:cxnSp macro="">
      <xdr:nvCxnSpPr>
        <xdr:cNvPr id="64" name="直線コネクタ 63"/>
        <xdr:cNvCxnSpPr/>
      </xdr:nvCxnSpPr>
      <xdr:spPr>
        <a:xfrm flipV="1">
          <a:off x="4953000" y="61404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68792</xdr:rowOff>
    </xdr:to>
    <xdr:cxnSp macro="">
      <xdr:nvCxnSpPr>
        <xdr:cNvPr id="69" name="直線コネクタ 68"/>
        <xdr:cNvCxnSpPr/>
      </xdr:nvCxnSpPr>
      <xdr:spPr>
        <a:xfrm>
          <a:off x="4114800" y="62208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149225</xdr:rowOff>
    </xdr:to>
    <xdr:cxnSp macro="">
      <xdr:nvCxnSpPr>
        <xdr:cNvPr id="72" name="直線コネクタ 71"/>
        <xdr:cNvCxnSpPr/>
      </xdr:nvCxnSpPr>
      <xdr:spPr>
        <a:xfrm flipV="1">
          <a:off x="3225800" y="62208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37</xdr:row>
      <xdr:rowOff>78317</xdr:rowOff>
    </xdr:to>
    <xdr:cxnSp macro="">
      <xdr:nvCxnSpPr>
        <xdr:cNvPr id="75" name="直線コネクタ 74"/>
        <xdr:cNvCxnSpPr/>
      </xdr:nvCxnSpPr>
      <xdr:spPr>
        <a:xfrm flipV="1">
          <a:off x="2336800" y="63214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78317</xdr:rowOff>
    </xdr:from>
    <xdr:to>
      <xdr:col>11</xdr:col>
      <xdr:colOff>31750</xdr:colOff>
      <xdr:row>37</xdr:row>
      <xdr:rowOff>158750</xdr:rowOff>
    </xdr:to>
    <xdr:cxnSp macro="">
      <xdr:nvCxnSpPr>
        <xdr:cNvPr id="78" name="直線コネクタ 77"/>
        <xdr:cNvCxnSpPr/>
      </xdr:nvCxnSpPr>
      <xdr:spPr>
        <a:xfrm flipV="1">
          <a:off x="1447800" y="642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80" name="テキスト ボックス 79"/>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122360</xdr:rowOff>
    </xdr:from>
    <xdr:ext cx="762000" cy="259045"/>
    <xdr:sp macro="" textlink="">
      <xdr:nvSpPr>
        <xdr:cNvPr id="82" name="テキスト ボックス 81"/>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17992</xdr:rowOff>
    </xdr:from>
    <xdr:to>
      <xdr:col>23</xdr:col>
      <xdr:colOff>184150</xdr:colOff>
      <xdr:row>36</xdr:row>
      <xdr:rowOff>119592</xdr:rowOff>
    </xdr:to>
    <xdr:sp macro="" textlink="">
      <xdr:nvSpPr>
        <xdr:cNvPr id="88" name="楕円 87"/>
        <xdr:cNvSpPr/>
      </xdr:nvSpPr>
      <xdr:spPr>
        <a:xfrm>
          <a:off x="49022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110719</xdr:rowOff>
    </xdr:from>
    <xdr:ext cx="762000" cy="259045"/>
    <xdr:sp macro="" textlink="">
      <xdr:nvSpPr>
        <xdr:cNvPr id="89" name="財政力該当値テキスト"/>
        <xdr:cNvSpPr txBox="1"/>
      </xdr:nvSpPr>
      <xdr:spPr>
        <a:xfrm>
          <a:off x="5041900" y="611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0" name="楕円 89"/>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1" name="テキスト ボックス 90"/>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27517</xdr:rowOff>
    </xdr:from>
    <xdr:to>
      <xdr:col>11</xdr:col>
      <xdr:colOff>82550</xdr:colOff>
      <xdr:row>37</xdr:row>
      <xdr:rowOff>129117</xdr:rowOff>
    </xdr:to>
    <xdr:sp macro="" textlink="">
      <xdr:nvSpPr>
        <xdr:cNvPr id="94" name="楕円 93"/>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139294</xdr:rowOff>
    </xdr:from>
    <xdr:ext cx="762000" cy="259045"/>
    <xdr:sp macro="" textlink="">
      <xdr:nvSpPr>
        <xdr:cNvPr id="95" name="テキスト ボックス 94"/>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市税収入が低迷する一方、扶助費が増加する中で、行財政改革の推進により、</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％台を維持している。平成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待機児童の解消に向けた私立認可保育園や認証保育所等の運営事業費が増となったほか、介護保険事業や後期高齢者医療特別会計への繰出金の増などにより経常的経費充当一般財源が増となったものの、市民税や固定資産税などの市税収入が増となったことなどによる経常一般財源の増が上回ったことから、</a:t>
          </a:r>
          <a:r>
            <a:rPr kumimoji="1" lang="en-US" altLang="ja-JP" sz="1100">
              <a:latin typeface="ＭＳ Ｐゴシック" panose="020B0600070205080204" pitchFamily="50" charset="-128"/>
              <a:ea typeface="ＭＳ Ｐゴシック" panose="020B0600070205080204" pitchFamily="50" charset="-128"/>
            </a:rPr>
            <a:t>89.4</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ポイント減）となった。今後も「第４次三鷹市基本計画（第１次改定）」で定めている「概ね</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％台を維持（特殊要因による場合にあっても</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％台前半に抑制）」に努める。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84667</xdr:rowOff>
    </xdr:from>
    <xdr:to>
      <xdr:col>23</xdr:col>
      <xdr:colOff>133350</xdr:colOff>
      <xdr:row>68</xdr:row>
      <xdr:rowOff>7761</xdr:rowOff>
    </xdr:to>
    <xdr:cxnSp macro="">
      <xdr:nvCxnSpPr>
        <xdr:cNvPr id="127" name="直線コネクタ 126"/>
        <xdr:cNvCxnSpPr/>
      </xdr:nvCxnSpPr>
      <xdr:spPr>
        <a:xfrm flipV="1">
          <a:off x="4953000" y="10714567"/>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151288</xdr:rowOff>
    </xdr:from>
    <xdr:ext cx="762000" cy="259045"/>
    <xdr:sp macro="" textlink="">
      <xdr:nvSpPr>
        <xdr:cNvPr id="128" name="財政構造の弾力性最小値テキスト"/>
        <xdr:cNvSpPr txBox="1"/>
      </xdr:nvSpPr>
      <xdr:spPr>
        <a:xfrm>
          <a:off x="5041900" y="116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7761</xdr:rowOff>
    </xdr:from>
    <xdr:to>
      <xdr:col>24</xdr:col>
      <xdr:colOff>12700</xdr:colOff>
      <xdr:row>68</xdr:row>
      <xdr:rowOff>7761</xdr:rowOff>
    </xdr:to>
    <xdr:cxnSp macro="">
      <xdr:nvCxnSpPr>
        <xdr:cNvPr id="129" name="直線コネクタ 128"/>
        <xdr:cNvCxnSpPr/>
      </xdr:nvCxnSpPr>
      <xdr:spPr>
        <a:xfrm>
          <a:off x="4864100" y="1166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171044</xdr:rowOff>
    </xdr:from>
    <xdr:ext cx="762000" cy="259045"/>
    <xdr:sp macro="" textlink="">
      <xdr:nvSpPr>
        <xdr:cNvPr id="130" name="財政構造の弾力性最大値テキスト"/>
        <xdr:cNvSpPr txBox="1"/>
      </xdr:nvSpPr>
      <xdr:spPr>
        <a:xfrm>
          <a:off x="5041900" y="104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84667</xdr:rowOff>
    </xdr:from>
    <xdr:to>
      <xdr:col>24</xdr:col>
      <xdr:colOff>12700</xdr:colOff>
      <xdr:row>62</xdr:row>
      <xdr:rowOff>84667</xdr:rowOff>
    </xdr:to>
    <xdr:cxnSp macro="">
      <xdr:nvCxnSpPr>
        <xdr:cNvPr id="131" name="直線コネクタ 130"/>
        <xdr:cNvCxnSpPr/>
      </xdr:nvCxnSpPr>
      <xdr:spPr>
        <a:xfrm>
          <a:off x="4864100" y="1071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62</xdr:row>
      <xdr:rowOff>111478</xdr:rowOff>
    </xdr:to>
    <xdr:cxnSp macro="">
      <xdr:nvCxnSpPr>
        <xdr:cNvPr id="132" name="直線コネクタ 131"/>
        <xdr:cNvCxnSpPr/>
      </xdr:nvCxnSpPr>
      <xdr:spPr>
        <a:xfrm flipV="1">
          <a:off x="4114800" y="107145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1005</xdr:rowOff>
    </xdr:from>
    <xdr:ext cx="762000" cy="259045"/>
    <xdr:sp macro="" textlink="">
      <xdr:nvSpPr>
        <xdr:cNvPr id="133" name="財政構造の弾力性平均値テキスト"/>
        <xdr:cNvSpPr txBox="1"/>
      </xdr:nvSpPr>
      <xdr:spPr>
        <a:xfrm>
          <a:off x="5041900" y="1114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28928</xdr:rowOff>
    </xdr:from>
    <xdr:to>
      <xdr:col>23</xdr:col>
      <xdr:colOff>184150</xdr:colOff>
      <xdr:row>65</xdr:row>
      <xdr:rowOff>130528</xdr:rowOff>
    </xdr:to>
    <xdr:sp macro="" textlink="">
      <xdr:nvSpPr>
        <xdr:cNvPr id="134" name="フローチャート: 判断 133"/>
        <xdr:cNvSpPr/>
      </xdr:nvSpPr>
      <xdr:spPr>
        <a:xfrm>
          <a:off x="4902200" y="111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79022</xdr:rowOff>
    </xdr:from>
    <xdr:to>
      <xdr:col>19</xdr:col>
      <xdr:colOff>133350</xdr:colOff>
      <xdr:row>62</xdr:row>
      <xdr:rowOff>111478</xdr:rowOff>
    </xdr:to>
    <xdr:cxnSp macro="">
      <xdr:nvCxnSpPr>
        <xdr:cNvPr id="135" name="直線コネクタ 134"/>
        <xdr:cNvCxnSpPr/>
      </xdr:nvCxnSpPr>
      <xdr:spPr>
        <a:xfrm>
          <a:off x="3225800" y="10366022"/>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6" name="フローチャート: 判断 135"/>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7" name="テキスト ボックス 136"/>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60</xdr:row>
      <xdr:rowOff>79022</xdr:rowOff>
    </xdr:to>
    <xdr:cxnSp macro="">
      <xdr:nvCxnSpPr>
        <xdr:cNvPr id="138" name="直線コネクタ 137"/>
        <xdr:cNvCxnSpPr/>
      </xdr:nvCxnSpPr>
      <xdr:spPr>
        <a:xfrm>
          <a:off x="2336800" y="9990667"/>
          <a:ext cx="889000" cy="3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50095</xdr:rowOff>
    </xdr:from>
    <xdr:to>
      <xdr:col>15</xdr:col>
      <xdr:colOff>133350</xdr:colOff>
      <xdr:row>63</xdr:row>
      <xdr:rowOff>151695</xdr:rowOff>
    </xdr:to>
    <xdr:sp macro="" textlink="">
      <xdr:nvSpPr>
        <xdr:cNvPr id="139" name="フローチャート: 判断 138"/>
        <xdr:cNvSpPr/>
      </xdr:nvSpPr>
      <xdr:spPr>
        <a:xfrm>
          <a:off x="3175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136472</xdr:rowOff>
    </xdr:from>
    <xdr:ext cx="762000" cy="259045"/>
    <xdr:sp macro="" textlink="">
      <xdr:nvSpPr>
        <xdr:cNvPr id="140" name="テキスト ボックス 139"/>
        <xdr:cNvSpPr txBox="1"/>
      </xdr:nvSpPr>
      <xdr:spPr>
        <a:xfrm>
          <a:off x="2844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60</xdr:row>
      <xdr:rowOff>25400</xdr:rowOff>
    </xdr:to>
    <xdr:cxnSp macro="">
      <xdr:nvCxnSpPr>
        <xdr:cNvPr id="141" name="直線コネクタ 140"/>
        <xdr:cNvCxnSpPr/>
      </xdr:nvCxnSpPr>
      <xdr:spPr>
        <a:xfrm flipV="1">
          <a:off x="1447800" y="999066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2" name="フローチャート: 判断 141"/>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3" name="テキスト ボックス 142"/>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90311</xdr:rowOff>
    </xdr:from>
    <xdr:to>
      <xdr:col>7</xdr:col>
      <xdr:colOff>31750</xdr:colOff>
      <xdr:row>64</xdr:row>
      <xdr:rowOff>20461</xdr:rowOff>
    </xdr:to>
    <xdr:sp macro="" textlink="">
      <xdr:nvSpPr>
        <xdr:cNvPr id="144" name="フローチャート: 判断 143"/>
        <xdr:cNvSpPr/>
      </xdr:nvSpPr>
      <xdr:spPr>
        <a:xfrm>
          <a:off x="1397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5238</xdr:rowOff>
    </xdr:from>
    <xdr:ext cx="762000" cy="259045"/>
    <xdr:sp macro="" textlink="">
      <xdr:nvSpPr>
        <xdr:cNvPr id="145" name="テキスト ボックス 144"/>
        <xdr:cNvSpPr txBox="1"/>
      </xdr:nvSpPr>
      <xdr:spPr>
        <a:xfrm>
          <a:off x="1066800" y="1097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126594</xdr:rowOff>
    </xdr:from>
    <xdr:ext cx="762000" cy="259045"/>
    <xdr:sp macro="" textlink="">
      <xdr:nvSpPr>
        <xdr:cNvPr id="152" name="財政構造の弾力性該当値テキスト"/>
        <xdr:cNvSpPr txBox="1"/>
      </xdr:nvSpPr>
      <xdr:spPr>
        <a:xfrm>
          <a:off x="5041900" y="1058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60678</xdr:rowOff>
    </xdr:from>
    <xdr:to>
      <xdr:col>19</xdr:col>
      <xdr:colOff>184150</xdr:colOff>
      <xdr:row>62</xdr:row>
      <xdr:rowOff>162278</xdr:rowOff>
    </xdr:to>
    <xdr:sp macro="" textlink="">
      <xdr:nvSpPr>
        <xdr:cNvPr id="153" name="楕円 152"/>
        <xdr:cNvSpPr/>
      </xdr:nvSpPr>
      <xdr:spPr>
        <a:xfrm>
          <a:off x="4064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1005</xdr:rowOff>
    </xdr:from>
    <xdr:ext cx="736600" cy="259045"/>
    <xdr:sp macro="" textlink="">
      <xdr:nvSpPr>
        <xdr:cNvPr id="154" name="テキスト ボックス 153"/>
        <xdr:cNvSpPr txBox="1"/>
      </xdr:nvSpPr>
      <xdr:spPr>
        <a:xfrm>
          <a:off x="3733800" y="1045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28222</xdr:rowOff>
    </xdr:from>
    <xdr:to>
      <xdr:col>15</xdr:col>
      <xdr:colOff>133350</xdr:colOff>
      <xdr:row>60</xdr:row>
      <xdr:rowOff>129822</xdr:rowOff>
    </xdr:to>
    <xdr:sp macro="" textlink="">
      <xdr:nvSpPr>
        <xdr:cNvPr id="155" name="楕円 154"/>
        <xdr:cNvSpPr/>
      </xdr:nvSpPr>
      <xdr:spPr>
        <a:xfrm>
          <a:off x="3175000" y="103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139999</xdr:rowOff>
    </xdr:from>
    <xdr:ext cx="762000" cy="259045"/>
    <xdr:sp macro="" textlink="">
      <xdr:nvSpPr>
        <xdr:cNvPr id="156" name="テキスト ボックス 155"/>
        <xdr:cNvSpPr txBox="1"/>
      </xdr:nvSpPr>
      <xdr:spPr>
        <a:xfrm>
          <a:off x="2844800" y="1008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167217</xdr:rowOff>
    </xdr:from>
    <xdr:to>
      <xdr:col>11</xdr:col>
      <xdr:colOff>82550</xdr:colOff>
      <xdr:row>58</xdr:row>
      <xdr:rowOff>97367</xdr:rowOff>
    </xdr:to>
    <xdr:sp macro="" textlink="">
      <xdr:nvSpPr>
        <xdr:cNvPr id="157" name="楕円 156"/>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107544</xdr:rowOff>
    </xdr:from>
    <xdr:ext cx="762000" cy="259045"/>
    <xdr:sp macro="" textlink="">
      <xdr:nvSpPr>
        <xdr:cNvPr id="158" name="テキスト ボックス 157"/>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件費は、定数の適正化や給与の見直し等による減、職員の働き方改革の推進による時間外勤務手当の減があった一方で、退職手当の増、嘱託職員数の増などによる嘱託員報酬の増、共済組合市負担金の負担率引き上げなどの影響により増となった。また、物件費等は、予算編成においてマイナスシーリングを実施するとともに、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年度から「事務事業総点検運動」、</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年度から「公共施設総点検運動」、</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から事務事業総点検運動を発展的に継承した「対話による創造的事業改善」の取り組みを進めたものの、庁内システムや教育ＩＣＴのセキュリティ強化への対応など情報システムに関する経費が増となったことなどにより、前年度比で増となった。引き続き、職員給与の適正化や経常経費の削減を通して、人件費・物件費等の更なる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40866</xdr:rowOff>
    </xdr:from>
    <xdr:to>
      <xdr:col>23</xdr:col>
      <xdr:colOff>133350</xdr:colOff>
      <xdr:row>90</xdr:row>
      <xdr:rowOff>13477</xdr:rowOff>
    </xdr:to>
    <xdr:cxnSp macro="">
      <xdr:nvCxnSpPr>
        <xdr:cNvPr id="188" name="直線コネクタ 187"/>
        <xdr:cNvCxnSpPr/>
      </xdr:nvCxnSpPr>
      <xdr:spPr>
        <a:xfrm flipV="1">
          <a:off x="4953000" y="14099766"/>
          <a:ext cx="0" cy="1344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157004</xdr:rowOff>
    </xdr:from>
    <xdr:ext cx="762000" cy="259045"/>
    <xdr:sp macro="" textlink="">
      <xdr:nvSpPr>
        <xdr:cNvPr id="189" name="人件費・物件費等の状況最小値テキスト"/>
        <xdr:cNvSpPr txBox="1"/>
      </xdr:nvSpPr>
      <xdr:spPr>
        <a:xfrm>
          <a:off x="5041900" y="154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13477</xdr:rowOff>
    </xdr:from>
    <xdr:to>
      <xdr:col>24</xdr:col>
      <xdr:colOff>12700</xdr:colOff>
      <xdr:row>90</xdr:row>
      <xdr:rowOff>13477</xdr:rowOff>
    </xdr:to>
    <xdr:cxnSp macro="">
      <xdr:nvCxnSpPr>
        <xdr:cNvPr id="190" name="直線コネクタ 189"/>
        <xdr:cNvCxnSpPr/>
      </xdr:nvCxnSpPr>
      <xdr:spPr>
        <a:xfrm>
          <a:off x="4864100" y="1544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127243</xdr:rowOff>
    </xdr:from>
    <xdr:ext cx="762000" cy="259045"/>
    <xdr:sp macro="" textlink="">
      <xdr:nvSpPr>
        <xdr:cNvPr id="191" name="人件費・物件費等の状況最大値テキスト"/>
        <xdr:cNvSpPr txBox="1"/>
      </xdr:nvSpPr>
      <xdr:spPr>
        <a:xfrm>
          <a:off x="5041900" y="138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40866</xdr:rowOff>
    </xdr:from>
    <xdr:to>
      <xdr:col>24</xdr:col>
      <xdr:colOff>12700</xdr:colOff>
      <xdr:row>82</xdr:row>
      <xdr:rowOff>40866</xdr:rowOff>
    </xdr:to>
    <xdr:cxnSp macro="">
      <xdr:nvCxnSpPr>
        <xdr:cNvPr id="192" name="直線コネクタ 191"/>
        <xdr:cNvCxnSpPr/>
      </xdr:nvCxnSpPr>
      <xdr:spPr>
        <a:xfrm>
          <a:off x="4864100" y="1409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12754</xdr:rowOff>
    </xdr:from>
    <xdr:to>
      <xdr:col>23</xdr:col>
      <xdr:colOff>133350</xdr:colOff>
      <xdr:row>82</xdr:row>
      <xdr:rowOff>40866</xdr:rowOff>
    </xdr:to>
    <xdr:cxnSp macro="">
      <xdr:nvCxnSpPr>
        <xdr:cNvPr id="193" name="直線コネクタ 192"/>
        <xdr:cNvCxnSpPr/>
      </xdr:nvCxnSpPr>
      <xdr:spPr>
        <a:xfrm>
          <a:off x="4114800" y="14071654"/>
          <a:ext cx="8382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810</xdr:rowOff>
    </xdr:from>
    <xdr:ext cx="762000" cy="259045"/>
    <xdr:sp macro="" textlink="">
      <xdr:nvSpPr>
        <xdr:cNvPr id="194" name="人件費・物件費等の状況平均値テキスト"/>
        <xdr:cNvSpPr txBox="1"/>
      </xdr:nvSpPr>
      <xdr:spPr>
        <a:xfrm>
          <a:off x="5041900" y="1440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28733</xdr:rowOff>
    </xdr:from>
    <xdr:to>
      <xdr:col>23</xdr:col>
      <xdr:colOff>184150</xdr:colOff>
      <xdr:row>84</xdr:row>
      <xdr:rowOff>130333</xdr:rowOff>
    </xdr:to>
    <xdr:sp macro="" textlink="">
      <xdr:nvSpPr>
        <xdr:cNvPr id="195" name="フローチャート: 判断 194"/>
        <xdr:cNvSpPr/>
      </xdr:nvSpPr>
      <xdr:spPr>
        <a:xfrm>
          <a:off x="49022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148275</xdr:rowOff>
    </xdr:from>
    <xdr:to>
      <xdr:col>19</xdr:col>
      <xdr:colOff>133350</xdr:colOff>
      <xdr:row>82</xdr:row>
      <xdr:rowOff>12754</xdr:rowOff>
    </xdr:to>
    <xdr:cxnSp macro="">
      <xdr:nvCxnSpPr>
        <xdr:cNvPr id="196" name="直線コネクタ 195"/>
        <xdr:cNvCxnSpPr/>
      </xdr:nvCxnSpPr>
      <xdr:spPr>
        <a:xfrm>
          <a:off x="3225800" y="14035725"/>
          <a:ext cx="8890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141041</xdr:rowOff>
    </xdr:from>
    <xdr:to>
      <xdr:col>19</xdr:col>
      <xdr:colOff>184150</xdr:colOff>
      <xdr:row>84</xdr:row>
      <xdr:rowOff>71191</xdr:rowOff>
    </xdr:to>
    <xdr:sp macro="" textlink="">
      <xdr:nvSpPr>
        <xdr:cNvPr id="197" name="フローチャート: 判断 196"/>
        <xdr:cNvSpPr/>
      </xdr:nvSpPr>
      <xdr:spPr>
        <a:xfrm>
          <a:off x="4064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55968</xdr:rowOff>
    </xdr:from>
    <xdr:ext cx="736600" cy="259045"/>
    <xdr:sp macro="" textlink="">
      <xdr:nvSpPr>
        <xdr:cNvPr id="198" name="テキスト ボックス 197"/>
        <xdr:cNvSpPr txBox="1"/>
      </xdr:nvSpPr>
      <xdr:spPr>
        <a:xfrm>
          <a:off x="3733800" y="14457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148275</xdr:rowOff>
    </xdr:from>
    <xdr:to>
      <xdr:col>15</xdr:col>
      <xdr:colOff>82550</xdr:colOff>
      <xdr:row>82</xdr:row>
      <xdr:rowOff>16157</xdr:rowOff>
    </xdr:to>
    <xdr:cxnSp macro="">
      <xdr:nvCxnSpPr>
        <xdr:cNvPr id="199" name="直線コネクタ 198"/>
        <xdr:cNvCxnSpPr/>
      </xdr:nvCxnSpPr>
      <xdr:spPr>
        <a:xfrm flipV="1">
          <a:off x="2336800" y="14035725"/>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105811</xdr:rowOff>
    </xdr:from>
    <xdr:to>
      <xdr:col>15</xdr:col>
      <xdr:colOff>133350</xdr:colOff>
      <xdr:row>84</xdr:row>
      <xdr:rowOff>35961</xdr:rowOff>
    </xdr:to>
    <xdr:sp macro="" textlink="">
      <xdr:nvSpPr>
        <xdr:cNvPr id="200" name="フローチャート: 判断 199"/>
        <xdr:cNvSpPr/>
      </xdr:nvSpPr>
      <xdr:spPr>
        <a:xfrm>
          <a:off x="3175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20738</xdr:rowOff>
    </xdr:from>
    <xdr:ext cx="762000" cy="259045"/>
    <xdr:sp macro="" textlink="">
      <xdr:nvSpPr>
        <xdr:cNvPr id="201" name="テキスト ボックス 200"/>
        <xdr:cNvSpPr txBox="1"/>
      </xdr:nvSpPr>
      <xdr:spPr>
        <a:xfrm>
          <a:off x="2844800" y="144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142025</xdr:rowOff>
    </xdr:from>
    <xdr:to>
      <xdr:col>11</xdr:col>
      <xdr:colOff>31750</xdr:colOff>
      <xdr:row>82</xdr:row>
      <xdr:rowOff>16157</xdr:rowOff>
    </xdr:to>
    <xdr:cxnSp macro="">
      <xdr:nvCxnSpPr>
        <xdr:cNvPr id="202" name="直線コネクタ 201"/>
        <xdr:cNvCxnSpPr/>
      </xdr:nvCxnSpPr>
      <xdr:spPr>
        <a:xfrm>
          <a:off x="1447800" y="14029475"/>
          <a:ext cx="889000" cy="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164581</xdr:rowOff>
    </xdr:from>
    <xdr:to>
      <xdr:col>11</xdr:col>
      <xdr:colOff>82550</xdr:colOff>
      <xdr:row>82</xdr:row>
      <xdr:rowOff>94731</xdr:rowOff>
    </xdr:to>
    <xdr:sp macro="" textlink="">
      <xdr:nvSpPr>
        <xdr:cNvPr id="203" name="フローチャート: 判断 202"/>
        <xdr:cNvSpPr/>
      </xdr:nvSpPr>
      <xdr:spPr>
        <a:xfrm>
          <a:off x="2286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79508</xdr:rowOff>
    </xdr:from>
    <xdr:ext cx="762000" cy="259045"/>
    <xdr:sp macro="" textlink="">
      <xdr:nvSpPr>
        <xdr:cNvPr id="204" name="テキスト ボックス 203"/>
        <xdr:cNvSpPr txBox="1"/>
      </xdr:nvSpPr>
      <xdr:spPr>
        <a:xfrm>
          <a:off x="1955800" y="1413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46554</xdr:rowOff>
    </xdr:from>
    <xdr:to>
      <xdr:col>7</xdr:col>
      <xdr:colOff>31750</xdr:colOff>
      <xdr:row>82</xdr:row>
      <xdr:rowOff>148154</xdr:rowOff>
    </xdr:to>
    <xdr:sp macro="" textlink="">
      <xdr:nvSpPr>
        <xdr:cNvPr id="205" name="フローチャート: 判断 204"/>
        <xdr:cNvSpPr/>
      </xdr:nvSpPr>
      <xdr:spPr>
        <a:xfrm>
          <a:off x="1397000" y="141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132931</xdr:rowOff>
    </xdr:from>
    <xdr:ext cx="762000" cy="259045"/>
    <xdr:sp macro="" textlink="">
      <xdr:nvSpPr>
        <xdr:cNvPr id="206" name="テキスト ボックス 205"/>
        <xdr:cNvSpPr txBox="1"/>
      </xdr:nvSpPr>
      <xdr:spPr>
        <a:xfrm>
          <a:off x="1066800" y="141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161516</xdr:rowOff>
    </xdr:from>
    <xdr:to>
      <xdr:col>23</xdr:col>
      <xdr:colOff>184150</xdr:colOff>
      <xdr:row>82</xdr:row>
      <xdr:rowOff>91666</xdr:rowOff>
    </xdr:to>
    <xdr:sp macro="" textlink="">
      <xdr:nvSpPr>
        <xdr:cNvPr id="212" name="楕円 211"/>
        <xdr:cNvSpPr/>
      </xdr:nvSpPr>
      <xdr:spPr>
        <a:xfrm>
          <a:off x="4902200" y="140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82793</xdr:rowOff>
    </xdr:from>
    <xdr:ext cx="762000" cy="259045"/>
    <xdr:sp macro="" textlink="">
      <xdr:nvSpPr>
        <xdr:cNvPr id="213" name="人件費・物件費等の状況該当値テキスト"/>
        <xdr:cNvSpPr txBox="1"/>
      </xdr:nvSpPr>
      <xdr:spPr>
        <a:xfrm>
          <a:off x="5041900" y="1397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133404</xdr:rowOff>
    </xdr:from>
    <xdr:to>
      <xdr:col>19</xdr:col>
      <xdr:colOff>184150</xdr:colOff>
      <xdr:row>82</xdr:row>
      <xdr:rowOff>63554</xdr:rowOff>
    </xdr:to>
    <xdr:sp macro="" textlink="">
      <xdr:nvSpPr>
        <xdr:cNvPr id="214" name="楕円 213"/>
        <xdr:cNvSpPr/>
      </xdr:nvSpPr>
      <xdr:spPr>
        <a:xfrm>
          <a:off x="4064000" y="140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73731</xdr:rowOff>
    </xdr:from>
    <xdr:ext cx="736600" cy="259045"/>
    <xdr:sp macro="" textlink="">
      <xdr:nvSpPr>
        <xdr:cNvPr id="215" name="テキスト ボックス 214"/>
        <xdr:cNvSpPr txBox="1"/>
      </xdr:nvSpPr>
      <xdr:spPr>
        <a:xfrm>
          <a:off x="3733800" y="1378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97475</xdr:rowOff>
    </xdr:from>
    <xdr:to>
      <xdr:col>15</xdr:col>
      <xdr:colOff>133350</xdr:colOff>
      <xdr:row>82</xdr:row>
      <xdr:rowOff>27625</xdr:rowOff>
    </xdr:to>
    <xdr:sp macro="" textlink="">
      <xdr:nvSpPr>
        <xdr:cNvPr id="216" name="楕円 215"/>
        <xdr:cNvSpPr/>
      </xdr:nvSpPr>
      <xdr:spPr>
        <a:xfrm>
          <a:off x="3175000" y="139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37802</xdr:rowOff>
    </xdr:from>
    <xdr:ext cx="762000" cy="259045"/>
    <xdr:sp macro="" textlink="">
      <xdr:nvSpPr>
        <xdr:cNvPr id="217" name="テキスト ボックス 216"/>
        <xdr:cNvSpPr txBox="1"/>
      </xdr:nvSpPr>
      <xdr:spPr>
        <a:xfrm>
          <a:off x="2844800" y="1375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136807</xdr:rowOff>
    </xdr:from>
    <xdr:to>
      <xdr:col>11</xdr:col>
      <xdr:colOff>82550</xdr:colOff>
      <xdr:row>82</xdr:row>
      <xdr:rowOff>66957</xdr:rowOff>
    </xdr:to>
    <xdr:sp macro="" textlink="">
      <xdr:nvSpPr>
        <xdr:cNvPr id="218" name="楕円 217"/>
        <xdr:cNvSpPr/>
      </xdr:nvSpPr>
      <xdr:spPr>
        <a:xfrm>
          <a:off x="2286000" y="14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77134</xdr:rowOff>
    </xdr:from>
    <xdr:ext cx="762000" cy="259045"/>
    <xdr:sp macro="" textlink="">
      <xdr:nvSpPr>
        <xdr:cNvPr id="219" name="テキスト ボックス 218"/>
        <xdr:cNvSpPr txBox="1"/>
      </xdr:nvSpPr>
      <xdr:spPr>
        <a:xfrm>
          <a:off x="1955800" y="13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91225</xdr:rowOff>
    </xdr:from>
    <xdr:to>
      <xdr:col>7</xdr:col>
      <xdr:colOff>31750</xdr:colOff>
      <xdr:row>82</xdr:row>
      <xdr:rowOff>21375</xdr:rowOff>
    </xdr:to>
    <xdr:sp macro="" textlink="">
      <xdr:nvSpPr>
        <xdr:cNvPr id="220" name="楕円 219"/>
        <xdr:cNvSpPr/>
      </xdr:nvSpPr>
      <xdr:spPr>
        <a:xfrm>
          <a:off x="1397000" y="139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31552</xdr:rowOff>
    </xdr:from>
    <xdr:ext cx="762000" cy="259045"/>
    <xdr:sp macro="" textlink="">
      <xdr:nvSpPr>
        <xdr:cNvPr id="221" name="テキスト ボックス 220"/>
        <xdr:cNvSpPr txBox="1"/>
      </xdr:nvSpPr>
      <xdr:spPr>
        <a:xfrm>
          <a:off x="1066800" y="1374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年４月１日現在のラスパイレス指数は、「</a:t>
          </a:r>
          <a:r>
            <a:rPr kumimoji="1" lang="en-US" altLang="ja-JP" sz="1200">
              <a:latin typeface="ＭＳ Ｐゴシック" panose="020B0600070205080204" pitchFamily="50" charset="-128"/>
              <a:ea typeface="ＭＳ Ｐゴシック" panose="020B0600070205080204" pitchFamily="50" charset="-128"/>
            </a:rPr>
            <a:t>99.6</a:t>
          </a:r>
          <a:r>
            <a:rPr kumimoji="1" lang="ja-JP" altLang="en-US" sz="1200">
              <a:latin typeface="ＭＳ Ｐゴシック" panose="020B0600070205080204" pitchFamily="50" charset="-128"/>
              <a:ea typeface="ＭＳ Ｐゴシック" panose="020B0600070205080204" pitchFamily="50" charset="-128"/>
            </a:rPr>
            <a:t>」である。職務の困難度や責任の度合いに応じた給与制度を平成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年度から導入して以降、ラスパイレス指数は</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ポイント低下している。制度の導入以降も、国における給与構造改革等への対応も含めて給与の適正化に継続的に取り組んできた。今後も、地方分権時代にふさわしい給与制度の確立に向けて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64559</xdr:rowOff>
    </xdr:from>
    <xdr:to>
      <xdr:col>81</xdr:col>
      <xdr:colOff>44450</xdr:colOff>
      <xdr:row>88</xdr:row>
      <xdr:rowOff>40216</xdr:rowOff>
    </xdr:to>
    <xdr:cxnSp macro="">
      <xdr:nvCxnSpPr>
        <xdr:cNvPr id="250" name="直線コネクタ 249"/>
        <xdr:cNvCxnSpPr/>
      </xdr:nvCxnSpPr>
      <xdr:spPr>
        <a:xfrm flipV="1">
          <a:off x="17018000" y="13780559"/>
          <a:ext cx="0" cy="1347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150936</xdr:rowOff>
    </xdr:from>
    <xdr:ext cx="762000" cy="259045"/>
    <xdr:sp macro="" textlink="">
      <xdr:nvSpPr>
        <xdr:cNvPr id="253" name="給与水準   （国との比較）最大値テキスト"/>
        <xdr:cNvSpPr txBox="1"/>
      </xdr:nvSpPr>
      <xdr:spPr>
        <a:xfrm>
          <a:off x="17106900" y="135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64559</xdr:rowOff>
    </xdr:from>
    <xdr:to>
      <xdr:col>81</xdr:col>
      <xdr:colOff>133350</xdr:colOff>
      <xdr:row>80</xdr:row>
      <xdr:rowOff>64559</xdr:rowOff>
    </xdr:to>
    <xdr:cxnSp macro="">
      <xdr:nvCxnSpPr>
        <xdr:cNvPr id="254" name="直線コネクタ 253"/>
        <xdr:cNvCxnSpPr/>
      </xdr:nvCxnSpPr>
      <xdr:spPr>
        <a:xfrm>
          <a:off x="16929100" y="137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5" name="直線コネクタ 254"/>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138236</xdr:rowOff>
    </xdr:from>
    <xdr:ext cx="762000" cy="259045"/>
    <xdr:sp macro="" textlink="">
      <xdr:nvSpPr>
        <xdr:cNvPr id="256" name="給与水準   （国との比較）平均値テキスト"/>
        <xdr:cNvSpPr txBox="1"/>
      </xdr:nvSpPr>
      <xdr:spPr>
        <a:xfrm>
          <a:off x="17106900" y="14540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57" name="フローチャート: 判断 256"/>
        <xdr:cNvSpPr/>
      </xdr:nvSpPr>
      <xdr:spPr>
        <a:xfrm>
          <a:off x="169672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58" name="直線コネクタ 257"/>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9" name="フローチャート: 判断 258"/>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0" name="テキスト ボックス 259"/>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50800</xdr:rowOff>
    </xdr:to>
    <xdr:cxnSp macro="">
      <xdr:nvCxnSpPr>
        <xdr:cNvPr id="261" name="直線コネクタ 260"/>
        <xdr:cNvCxnSpPr/>
      </xdr:nvCxnSpPr>
      <xdr:spPr>
        <a:xfrm flipV="1">
          <a:off x="14401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2" name="フローチャート: 判断 261"/>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3" name="テキスト ボックス 262"/>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64" name="直線コネクタ 263"/>
        <xdr:cNvCxnSpPr/>
      </xdr:nvCxnSpPr>
      <xdr:spPr>
        <a:xfrm>
          <a:off x="13512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8" name="テキスト ボックス 267"/>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4" name="楕円 273"/>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5"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平成７年度以降、国や他団体に先んじて定員管理の適正化に取り組み、その後も、「三鷹市行財政改革アクションプラン</a:t>
          </a:r>
          <a:r>
            <a:rPr kumimoji="1" lang="en-US" altLang="ja-JP" sz="1200">
              <a:latin typeface="ＭＳ Ｐゴシック" panose="020B0600070205080204" pitchFamily="50" charset="-128"/>
              <a:ea typeface="ＭＳ Ｐゴシック" panose="020B0600070205080204" pitchFamily="50" charset="-128"/>
            </a:rPr>
            <a:t>2022</a:t>
          </a:r>
          <a:r>
            <a:rPr kumimoji="1" lang="ja-JP" altLang="en-US" sz="1200">
              <a:latin typeface="ＭＳ Ｐゴシック" panose="020B0600070205080204" pitchFamily="50" charset="-128"/>
              <a:ea typeface="ＭＳ Ｐゴシック" panose="020B0600070205080204" pitchFamily="50" charset="-128"/>
            </a:rPr>
            <a:t>」に基づき、更なる職員定数の見直しに取り組んだ。その結果、取組前の職員数</a:t>
          </a:r>
          <a:r>
            <a:rPr kumimoji="1" lang="en-US" altLang="ja-JP" sz="1200">
              <a:latin typeface="ＭＳ Ｐゴシック" panose="020B0600070205080204" pitchFamily="50" charset="-128"/>
              <a:ea typeface="ＭＳ Ｐゴシック" panose="020B0600070205080204" pitchFamily="50" charset="-128"/>
            </a:rPr>
            <a:t>1,334</a:t>
          </a:r>
          <a:r>
            <a:rPr kumimoji="1" lang="ja-JP" altLang="en-US" sz="1200">
              <a:latin typeface="ＭＳ Ｐゴシック" panose="020B0600070205080204" pitchFamily="50" charset="-128"/>
              <a:ea typeface="ＭＳ Ｐゴシック" panose="020B0600070205080204" pitchFamily="50" charset="-128"/>
            </a:rPr>
            <a:t>人（平成７年４月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が、</a:t>
          </a:r>
          <a:r>
            <a:rPr kumimoji="1" lang="en-US" altLang="ja-JP" sz="1200">
              <a:latin typeface="ＭＳ Ｐゴシック" panose="020B0600070205080204" pitchFamily="50" charset="-128"/>
              <a:ea typeface="ＭＳ Ｐゴシック" panose="020B0600070205080204" pitchFamily="50" charset="-128"/>
            </a:rPr>
            <a:t>953</a:t>
          </a:r>
          <a:r>
            <a:rPr kumimoji="1" lang="ja-JP" altLang="en-US" sz="1200">
              <a:latin typeface="ＭＳ Ｐゴシック" panose="020B0600070205080204" pitchFamily="50" charset="-128"/>
              <a:ea typeface="ＭＳ Ｐゴシック" panose="020B0600070205080204" pitchFamily="50" charset="-128"/>
            </a:rPr>
            <a:t>人（平成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年４月）となり、</a:t>
          </a:r>
          <a:r>
            <a:rPr kumimoji="1" lang="en-US" altLang="ja-JP" sz="1200">
              <a:latin typeface="ＭＳ Ｐゴシック" panose="020B0600070205080204" pitchFamily="50" charset="-128"/>
              <a:ea typeface="ＭＳ Ｐゴシック" panose="020B0600070205080204" pitchFamily="50" charset="-128"/>
            </a:rPr>
            <a:t>28.6</a:t>
          </a:r>
          <a:r>
            <a:rPr kumimoji="1" lang="ja-JP" altLang="en-US" sz="1200">
              <a:latin typeface="ＭＳ Ｐゴシック" panose="020B0600070205080204" pitchFamily="50" charset="-128"/>
              <a:ea typeface="ＭＳ Ｐゴシック" panose="020B0600070205080204" pitchFamily="50" charset="-128"/>
            </a:rPr>
            <a:t>％削減された（公益的法人等派遣職員を除く。）。今後も、事務事業の見直し、業務の委託化、再任用化などを図るとともに、新規事業や国及び東京都からの権限移譲に適切に対応し、職員定数を適切に管理することで、市民サービス、「組織力」の維持・向上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83566</xdr:rowOff>
    </xdr:from>
    <xdr:to>
      <xdr:col>81</xdr:col>
      <xdr:colOff>44450</xdr:colOff>
      <xdr:row>65</xdr:row>
      <xdr:rowOff>138176</xdr:rowOff>
    </xdr:to>
    <xdr:cxnSp macro="">
      <xdr:nvCxnSpPr>
        <xdr:cNvPr id="311" name="直線コネクタ 310"/>
        <xdr:cNvCxnSpPr/>
      </xdr:nvCxnSpPr>
      <xdr:spPr>
        <a:xfrm flipV="1">
          <a:off x="17018000" y="10027666"/>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110253</xdr:rowOff>
    </xdr:from>
    <xdr:ext cx="762000" cy="259045"/>
    <xdr:sp macro="" textlink="">
      <xdr:nvSpPr>
        <xdr:cNvPr id="312"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138176</xdr:rowOff>
    </xdr:from>
    <xdr:to>
      <xdr:col>81</xdr:col>
      <xdr:colOff>133350</xdr:colOff>
      <xdr:row>65</xdr:row>
      <xdr:rowOff>138176</xdr:rowOff>
    </xdr:to>
    <xdr:cxnSp macro="">
      <xdr:nvCxnSpPr>
        <xdr:cNvPr id="313" name="直線コネクタ 312"/>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169943</xdr:rowOff>
    </xdr:from>
    <xdr:ext cx="762000" cy="259045"/>
    <xdr:sp macro="" textlink="">
      <xdr:nvSpPr>
        <xdr:cNvPr id="314" name="定員管理の状況最大値テキスト"/>
        <xdr:cNvSpPr txBox="1"/>
      </xdr:nvSpPr>
      <xdr:spPr>
        <a:xfrm>
          <a:off x="17106900" y="97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83566</xdr:rowOff>
    </xdr:from>
    <xdr:to>
      <xdr:col>81</xdr:col>
      <xdr:colOff>133350</xdr:colOff>
      <xdr:row>58</xdr:row>
      <xdr:rowOff>83566</xdr:rowOff>
    </xdr:to>
    <xdr:cxnSp macro="">
      <xdr:nvCxnSpPr>
        <xdr:cNvPr id="315" name="直線コネクタ 314"/>
        <xdr:cNvCxnSpPr/>
      </xdr:nvCxnSpPr>
      <xdr:spPr>
        <a:xfrm>
          <a:off x="16929100" y="100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83566</xdr:rowOff>
    </xdr:from>
    <xdr:to>
      <xdr:col>81</xdr:col>
      <xdr:colOff>44450</xdr:colOff>
      <xdr:row>58</xdr:row>
      <xdr:rowOff>88392</xdr:rowOff>
    </xdr:to>
    <xdr:cxnSp macro="">
      <xdr:nvCxnSpPr>
        <xdr:cNvPr id="316" name="直線コネクタ 315"/>
        <xdr:cNvCxnSpPr/>
      </xdr:nvCxnSpPr>
      <xdr:spPr>
        <a:xfrm flipV="1">
          <a:off x="16179800" y="100276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31005</xdr:rowOff>
    </xdr:from>
    <xdr:ext cx="762000" cy="259045"/>
    <xdr:sp macro="" textlink="">
      <xdr:nvSpPr>
        <xdr:cNvPr id="317" name="定員管理の状況平均値テキスト"/>
        <xdr:cNvSpPr txBox="1"/>
      </xdr:nvSpPr>
      <xdr:spPr>
        <a:xfrm>
          <a:off x="17106900" y="104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18" name="フローチャート: 判断 317"/>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88392</xdr:rowOff>
    </xdr:from>
    <xdr:to>
      <xdr:col>77</xdr:col>
      <xdr:colOff>44450</xdr:colOff>
      <xdr:row>58</xdr:row>
      <xdr:rowOff>102870</xdr:rowOff>
    </xdr:to>
    <xdr:cxnSp macro="">
      <xdr:nvCxnSpPr>
        <xdr:cNvPr id="319" name="直線コネクタ 318"/>
        <xdr:cNvCxnSpPr/>
      </xdr:nvCxnSpPr>
      <xdr:spPr>
        <a:xfrm flipV="1">
          <a:off x="15290800" y="100324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20" name="フローチャート: 判断 319"/>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150131</xdr:rowOff>
    </xdr:from>
    <xdr:ext cx="736600" cy="259045"/>
    <xdr:sp macro="" textlink="">
      <xdr:nvSpPr>
        <xdr:cNvPr id="321" name="テキスト ボックス 320"/>
        <xdr:cNvSpPr txBox="1"/>
      </xdr:nvSpPr>
      <xdr:spPr>
        <a:xfrm>
          <a:off x="15798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59</xdr:row>
      <xdr:rowOff>3810</xdr:rowOff>
    </xdr:to>
    <xdr:cxnSp macro="">
      <xdr:nvCxnSpPr>
        <xdr:cNvPr id="322" name="直線コネクタ 321"/>
        <xdr:cNvCxnSpPr/>
      </xdr:nvCxnSpPr>
      <xdr:spPr>
        <a:xfrm flipV="1">
          <a:off x="14401800" y="100469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3" name="フローチャート: 判断 322"/>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150131</xdr:rowOff>
    </xdr:from>
    <xdr:ext cx="762000" cy="259045"/>
    <xdr:sp macro="" textlink="">
      <xdr:nvSpPr>
        <xdr:cNvPr id="324" name="テキスト ボックス 323"/>
        <xdr:cNvSpPr txBox="1"/>
      </xdr:nvSpPr>
      <xdr:spPr>
        <a:xfrm>
          <a:off x="14909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155956</xdr:rowOff>
    </xdr:from>
    <xdr:to>
      <xdr:col>68</xdr:col>
      <xdr:colOff>152400</xdr:colOff>
      <xdr:row>59</xdr:row>
      <xdr:rowOff>3810</xdr:rowOff>
    </xdr:to>
    <xdr:cxnSp macro="">
      <xdr:nvCxnSpPr>
        <xdr:cNvPr id="325" name="直線コネクタ 324"/>
        <xdr:cNvCxnSpPr/>
      </xdr:nvCxnSpPr>
      <xdr:spPr>
        <a:xfrm>
          <a:off x="13512800" y="101000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6" name="フローチャート: 判断 325"/>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63263</xdr:rowOff>
    </xdr:from>
    <xdr:ext cx="762000" cy="259045"/>
    <xdr:sp macro="" textlink="">
      <xdr:nvSpPr>
        <xdr:cNvPr id="327" name="テキスト ボックス 326"/>
        <xdr:cNvSpPr txBox="1"/>
      </xdr:nvSpPr>
      <xdr:spPr>
        <a:xfrm>
          <a:off x="14020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28" name="フローチャート: 判断 327"/>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29" name="テキスト ボックス 328"/>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32766</xdr:rowOff>
    </xdr:from>
    <xdr:to>
      <xdr:col>81</xdr:col>
      <xdr:colOff>95250</xdr:colOff>
      <xdr:row>58</xdr:row>
      <xdr:rowOff>134366</xdr:rowOff>
    </xdr:to>
    <xdr:sp macro="" textlink="">
      <xdr:nvSpPr>
        <xdr:cNvPr id="335" name="楕円 334"/>
        <xdr:cNvSpPr/>
      </xdr:nvSpPr>
      <xdr:spPr>
        <a:xfrm>
          <a:off x="169672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125493</xdr:rowOff>
    </xdr:from>
    <xdr:ext cx="762000" cy="259045"/>
    <xdr:sp macro="" textlink="">
      <xdr:nvSpPr>
        <xdr:cNvPr id="336" name="定員管理の状況該当値テキスト"/>
        <xdr:cNvSpPr txBox="1"/>
      </xdr:nvSpPr>
      <xdr:spPr>
        <a:xfrm>
          <a:off x="17106900" y="9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37592</xdr:rowOff>
    </xdr:from>
    <xdr:to>
      <xdr:col>77</xdr:col>
      <xdr:colOff>95250</xdr:colOff>
      <xdr:row>58</xdr:row>
      <xdr:rowOff>139192</xdr:rowOff>
    </xdr:to>
    <xdr:sp macro="" textlink="">
      <xdr:nvSpPr>
        <xdr:cNvPr id="337" name="楕円 336"/>
        <xdr:cNvSpPr/>
      </xdr:nvSpPr>
      <xdr:spPr>
        <a:xfrm>
          <a:off x="16129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149369</xdr:rowOff>
    </xdr:from>
    <xdr:ext cx="736600" cy="259045"/>
    <xdr:sp macro="" textlink="">
      <xdr:nvSpPr>
        <xdr:cNvPr id="338" name="テキスト ボックス 337"/>
        <xdr:cNvSpPr txBox="1"/>
      </xdr:nvSpPr>
      <xdr:spPr>
        <a:xfrm>
          <a:off x="15798800" y="975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52070</xdr:rowOff>
    </xdr:from>
    <xdr:to>
      <xdr:col>73</xdr:col>
      <xdr:colOff>44450</xdr:colOff>
      <xdr:row>58</xdr:row>
      <xdr:rowOff>153670</xdr:rowOff>
    </xdr:to>
    <xdr:sp macro="" textlink="">
      <xdr:nvSpPr>
        <xdr:cNvPr id="339" name="楕円 338"/>
        <xdr:cNvSpPr/>
      </xdr:nvSpPr>
      <xdr:spPr>
        <a:xfrm>
          <a:off x="15240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40" name="テキスト ボックス 339"/>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124460</xdr:rowOff>
    </xdr:from>
    <xdr:to>
      <xdr:col>68</xdr:col>
      <xdr:colOff>203200</xdr:colOff>
      <xdr:row>59</xdr:row>
      <xdr:rowOff>54610</xdr:rowOff>
    </xdr:to>
    <xdr:sp macro="" textlink="">
      <xdr:nvSpPr>
        <xdr:cNvPr id="341" name="楕円 340"/>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64787</xdr:rowOff>
    </xdr:from>
    <xdr:ext cx="762000" cy="259045"/>
    <xdr:sp macro="" textlink="">
      <xdr:nvSpPr>
        <xdr:cNvPr id="342" name="テキスト ボックス 341"/>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105156</xdr:rowOff>
    </xdr:from>
    <xdr:to>
      <xdr:col>64</xdr:col>
      <xdr:colOff>152400</xdr:colOff>
      <xdr:row>59</xdr:row>
      <xdr:rowOff>35306</xdr:rowOff>
    </xdr:to>
    <xdr:sp macro="" textlink="">
      <xdr:nvSpPr>
        <xdr:cNvPr id="343" name="楕円 342"/>
        <xdr:cNvSpPr/>
      </xdr:nvSpPr>
      <xdr:spPr>
        <a:xfrm>
          <a:off x="13462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45483</xdr:rowOff>
    </xdr:from>
    <xdr:ext cx="762000" cy="259045"/>
    <xdr:sp macro="" textlink="">
      <xdr:nvSpPr>
        <xdr:cNvPr id="344" name="テキスト ボックス 343"/>
        <xdr:cNvSpPr txBox="1"/>
      </xdr:nvSpPr>
      <xdr:spPr>
        <a:xfrm>
          <a:off x="13131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市債発行額の抑制や低金利債への借換え、高金利債の繰り上げ償還などを実施し、後年度負担の抑制に努めていることにより、類似団体平均を下回っている。平成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年度は、標準財政規模が減となったものの、一般会計の公債費の減や特定財源の増などにより、前年度と比べて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ポイントの減となった。今後もバランスに配慮した市債の発行を図り、「第４次三鷹市基本計画（第１次改定）」で目標としている、「概ね６％を超えないこと」の達成に努める。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37193</xdr:rowOff>
    </xdr:from>
    <xdr:to>
      <xdr:col>81</xdr:col>
      <xdr:colOff>44450</xdr:colOff>
      <xdr:row>44</xdr:row>
      <xdr:rowOff>113393</xdr:rowOff>
    </xdr:to>
    <xdr:cxnSp macro="">
      <xdr:nvCxnSpPr>
        <xdr:cNvPr id="375" name="直線コネクタ 374"/>
        <xdr:cNvCxnSpPr/>
      </xdr:nvCxnSpPr>
      <xdr:spPr>
        <a:xfrm flipV="1">
          <a:off x="17018000" y="620939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123570</xdr:rowOff>
    </xdr:from>
    <xdr:ext cx="762000" cy="259045"/>
    <xdr:sp macro="" textlink="">
      <xdr:nvSpPr>
        <xdr:cNvPr id="378"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37193</xdr:rowOff>
    </xdr:from>
    <xdr:to>
      <xdr:col>81</xdr:col>
      <xdr:colOff>133350</xdr:colOff>
      <xdr:row>36</xdr:row>
      <xdr:rowOff>37193</xdr:rowOff>
    </xdr:to>
    <xdr:cxnSp macro="">
      <xdr:nvCxnSpPr>
        <xdr:cNvPr id="379" name="直線コネクタ 378"/>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4535</xdr:rowOff>
    </xdr:from>
    <xdr:to>
      <xdr:col>81</xdr:col>
      <xdr:colOff>44450</xdr:colOff>
      <xdr:row>39</xdr:row>
      <xdr:rowOff>39915</xdr:rowOff>
    </xdr:to>
    <xdr:cxnSp macro="">
      <xdr:nvCxnSpPr>
        <xdr:cNvPr id="380" name="直線コネクタ 379"/>
        <xdr:cNvCxnSpPr/>
      </xdr:nvCxnSpPr>
      <xdr:spPr>
        <a:xfrm flipV="1">
          <a:off x="16179800" y="651963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1"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2" name="フローチャート: 判断 381"/>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39915</xdr:rowOff>
    </xdr:from>
    <xdr:to>
      <xdr:col>77</xdr:col>
      <xdr:colOff>44450</xdr:colOff>
      <xdr:row>39</xdr:row>
      <xdr:rowOff>91622</xdr:rowOff>
    </xdr:to>
    <xdr:cxnSp macro="">
      <xdr:nvCxnSpPr>
        <xdr:cNvPr id="383" name="直線コネクタ 382"/>
        <xdr:cNvCxnSpPr/>
      </xdr:nvCxnSpPr>
      <xdr:spPr>
        <a:xfrm flipV="1">
          <a:off x="15290800" y="67264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4" name="フローチャート: 判断 383"/>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5" name="テキスト ボックス 384"/>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108857</xdr:rowOff>
    </xdr:to>
    <xdr:cxnSp macro="">
      <xdr:nvCxnSpPr>
        <xdr:cNvPr id="386" name="直線コネクタ 385"/>
        <xdr:cNvCxnSpPr/>
      </xdr:nvCxnSpPr>
      <xdr:spPr>
        <a:xfrm flipV="1">
          <a:off x="14401800" y="677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7" name="フローチャート: 判断 38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88" name="テキスト ボックス 38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74385</xdr:rowOff>
    </xdr:from>
    <xdr:to>
      <xdr:col>68</xdr:col>
      <xdr:colOff>152400</xdr:colOff>
      <xdr:row>39</xdr:row>
      <xdr:rowOff>108857</xdr:rowOff>
    </xdr:to>
    <xdr:cxnSp macro="">
      <xdr:nvCxnSpPr>
        <xdr:cNvPr id="389" name="直線コネクタ 388"/>
        <xdr:cNvCxnSpPr/>
      </xdr:nvCxnSpPr>
      <xdr:spPr>
        <a:xfrm>
          <a:off x="13512800" y="67609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92528</xdr:rowOff>
    </xdr:from>
    <xdr:to>
      <xdr:col>68</xdr:col>
      <xdr:colOff>203200</xdr:colOff>
      <xdr:row>40</xdr:row>
      <xdr:rowOff>22678</xdr:rowOff>
    </xdr:to>
    <xdr:sp macro="" textlink="">
      <xdr:nvSpPr>
        <xdr:cNvPr id="390" name="フローチャート: 判断 389"/>
        <xdr:cNvSpPr/>
      </xdr:nvSpPr>
      <xdr:spPr>
        <a:xfrm>
          <a:off x="14351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7455</xdr:rowOff>
    </xdr:from>
    <xdr:ext cx="762000" cy="259045"/>
    <xdr:sp macro="" textlink="">
      <xdr:nvSpPr>
        <xdr:cNvPr id="391" name="テキスト ボックス 390"/>
        <xdr:cNvSpPr txBox="1"/>
      </xdr:nvSpPr>
      <xdr:spPr>
        <a:xfrm>
          <a:off x="140208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2" name="フローチャート: 判断 39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393" name="テキスト ボックス 392"/>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125186</xdr:rowOff>
    </xdr:from>
    <xdr:to>
      <xdr:col>81</xdr:col>
      <xdr:colOff>95250</xdr:colOff>
      <xdr:row>38</xdr:row>
      <xdr:rowOff>55336</xdr:rowOff>
    </xdr:to>
    <xdr:sp macro="" textlink="">
      <xdr:nvSpPr>
        <xdr:cNvPr id="399" name="楕円 398"/>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141713</xdr:rowOff>
    </xdr:from>
    <xdr:ext cx="762000" cy="259045"/>
    <xdr:sp macro="" textlink="">
      <xdr:nvSpPr>
        <xdr:cNvPr id="400" name="公債費負担の状況該当値テキスト"/>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160565</xdr:rowOff>
    </xdr:from>
    <xdr:to>
      <xdr:col>77</xdr:col>
      <xdr:colOff>95250</xdr:colOff>
      <xdr:row>39</xdr:row>
      <xdr:rowOff>90715</xdr:rowOff>
    </xdr:to>
    <xdr:sp macro="" textlink="">
      <xdr:nvSpPr>
        <xdr:cNvPr id="401" name="楕円 400"/>
        <xdr:cNvSpPr/>
      </xdr:nvSpPr>
      <xdr:spPr>
        <a:xfrm>
          <a:off x="16129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100892</xdr:rowOff>
    </xdr:from>
    <xdr:ext cx="736600" cy="259045"/>
    <xdr:sp macro="" textlink="">
      <xdr:nvSpPr>
        <xdr:cNvPr id="402" name="テキスト ボックス 401"/>
        <xdr:cNvSpPr txBox="1"/>
      </xdr:nvSpPr>
      <xdr:spPr>
        <a:xfrm>
          <a:off x="15798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3" name="楕円 402"/>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4" name="テキスト ボックス 403"/>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58057</xdr:rowOff>
    </xdr:from>
    <xdr:to>
      <xdr:col>68</xdr:col>
      <xdr:colOff>203200</xdr:colOff>
      <xdr:row>39</xdr:row>
      <xdr:rowOff>159657</xdr:rowOff>
    </xdr:to>
    <xdr:sp macro="" textlink="">
      <xdr:nvSpPr>
        <xdr:cNvPr id="405" name="楕円 404"/>
        <xdr:cNvSpPr/>
      </xdr:nvSpPr>
      <xdr:spPr>
        <a:xfrm>
          <a:off x="14351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169834</xdr:rowOff>
    </xdr:from>
    <xdr:ext cx="762000" cy="259045"/>
    <xdr:sp macro="" textlink="">
      <xdr:nvSpPr>
        <xdr:cNvPr id="406" name="テキスト ボックス 405"/>
        <xdr:cNvSpPr txBox="1"/>
      </xdr:nvSpPr>
      <xdr:spPr>
        <a:xfrm>
          <a:off x="14020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23585</xdr:rowOff>
    </xdr:from>
    <xdr:to>
      <xdr:col>64</xdr:col>
      <xdr:colOff>152400</xdr:colOff>
      <xdr:row>39</xdr:row>
      <xdr:rowOff>125185</xdr:rowOff>
    </xdr:to>
    <xdr:sp macro="" textlink="">
      <xdr:nvSpPr>
        <xdr:cNvPr id="407" name="楕円 406"/>
        <xdr:cNvSpPr/>
      </xdr:nvSpPr>
      <xdr:spPr>
        <a:xfrm>
          <a:off x="13462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135362</xdr:rowOff>
    </xdr:from>
    <xdr:ext cx="762000" cy="259045"/>
    <xdr:sp macro="" textlink="">
      <xdr:nvSpPr>
        <xdr:cNvPr id="408" name="テキスト ボックス 407"/>
        <xdr:cNvSpPr txBox="1"/>
      </xdr:nvSpPr>
      <xdr:spPr>
        <a:xfrm>
          <a:off x="13131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債現在高が減となったことに加え、三鷹市土地開発公社の借入金に係る繰上償還や先行取得した公共用地の買戻しが進んだことにより債務負担行為に基づく支出予定額が減となったことなどから、前年度比</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ポイントの減となった。今後も基金残高の確保を図るなど健全な財政運営に努める。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111488</xdr:rowOff>
    </xdr:to>
    <xdr:cxnSp macro="">
      <xdr:nvCxnSpPr>
        <xdr:cNvPr id="439" name="直線コネクタ 438"/>
        <xdr:cNvCxnSpPr/>
      </xdr:nvCxnSpPr>
      <xdr:spPr>
        <a:xfrm flipV="1">
          <a:off x="17018000" y="2313214"/>
          <a:ext cx="0" cy="1570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83565</xdr:rowOff>
    </xdr:from>
    <xdr:ext cx="762000" cy="259045"/>
    <xdr:sp macro="" textlink="">
      <xdr:nvSpPr>
        <xdr:cNvPr id="440" name="将来負担の状況最小値テキスト"/>
        <xdr:cNvSpPr txBox="1"/>
      </xdr:nvSpPr>
      <xdr:spPr>
        <a:xfrm>
          <a:off x="17106900" y="3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111488</xdr:rowOff>
    </xdr:from>
    <xdr:to>
      <xdr:col>81</xdr:col>
      <xdr:colOff>133350</xdr:colOff>
      <xdr:row>22</xdr:row>
      <xdr:rowOff>111488</xdr:rowOff>
    </xdr:to>
    <xdr:cxnSp macro="">
      <xdr:nvCxnSpPr>
        <xdr:cNvPr id="441" name="直線コネクタ 440"/>
        <xdr:cNvCxnSpPr/>
      </xdr:nvCxnSpPr>
      <xdr:spPr>
        <a:xfrm>
          <a:off x="16929100" y="388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127454</xdr:rowOff>
    </xdr:from>
    <xdr:to>
      <xdr:col>81</xdr:col>
      <xdr:colOff>44450</xdr:colOff>
      <xdr:row>14</xdr:row>
      <xdr:rowOff>116296</xdr:rowOff>
    </xdr:to>
    <xdr:cxnSp macro="">
      <xdr:nvCxnSpPr>
        <xdr:cNvPr id="444" name="直線コネクタ 443"/>
        <xdr:cNvCxnSpPr/>
      </xdr:nvCxnSpPr>
      <xdr:spPr>
        <a:xfrm flipV="1">
          <a:off x="16179800" y="2356304"/>
          <a:ext cx="8382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74675</xdr:rowOff>
    </xdr:from>
    <xdr:ext cx="762000" cy="259045"/>
    <xdr:sp macro="" textlink="">
      <xdr:nvSpPr>
        <xdr:cNvPr id="445" name="将来負担の状況平均値テキスト"/>
        <xdr:cNvSpPr txBox="1"/>
      </xdr:nvSpPr>
      <xdr:spPr>
        <a:xfrm>
          <a:off x="17106900" y="2646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102598</xdr:rowOff>
    </xdr:from>
    <xdr:to>
      <xdr:col>81</xdr:col>
      <xdr:colOff>95250</xdr:colOff>
      <xdr:row>16</xdr:row>
      <xdr:rowOff>32748</xdr:rowOff>
    </xdr:to>
    <xdr:sp macro="" textlink="">
      <xdr:nvSpPr>
        <xdr:cNvPr id="446" name="フローチャート: 判断 445"/>
        <xdr:cNvSpPr/>
      </xdr:nvSpPr>
      <xdr:spPr>
        <a:xfrm>
          <a:off x="16967200" y="26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116296</xdr:rowOff>
    </xdr:from>
    <xdr:to>
      <xdr:col>77</xdr:col>
      <xdr:colOff>44450</xdr:colOff>
      <xdr:row>15</xdr:row>
      <xdr:rowOff>62049</xdr:rowOff>
    </xdr:to>
    <xdr:cxnSp macro="">
      <xdr:nvCxnSpPr>
        <xdr:cNvPr id="447" name="直線コネクタ 446"/>
        <xdr:cNvCxnSpPr/>
      </xdr:nvCxnSpPr>
      <xdr:spPr>
        <a:xfrm flipV="1">
          <a:off x="15290800" y="251659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112939</xdr:rowOff>
    </xdr:from>
    <xdr:to>
      <xdr:col>77</xdr:col>
      <xdr:colOff>95250</xdr:colOff>
      <xdr:row>16</xdr:row>
      <xdr:rowOff>43089</xdr:rowOff>
    </xdr:to>
    <xdr:sp macro="" textlink="">
      <xdr:nvSpPr>
        <xdr:cNvPr id="448" name="フローチャート: 判断 447"/>
        <xdr:cNvSpPr/>
      </xdr:nvSpPr>
      <xdr:spPr>
        <a:xfrm>
          <a:off x="16129000" y="268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27866</xdr:rowOff>
    </xdr:from>
    <xdr:ext cx="736600" cy="259045"/>
    <xdr:sp macro="" textlink="">
      <xdr:nvSpPr>
        <xdr:cNvPr id="449" name="テキスト ボックス 448"/>
        <xdr:cNvSpPr txBox="1"/>
      </xdr:nvSpPr>
      <xdr:spPr>
        <a:xfrm>
          <a:off x="15798800" y="277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62049</xdr:rowOff>
    </xdr:from>
    <xdr:to>
      <xdr:col>72</xdr:col>
      <xdr:colOff>203200</xdr:colOff>
      <xdr:row>15</xdr:row>
      <xdr:rowOff>115479</xdr:rowOff>
    </xdr:to>
    <xdr:cxnSp macro="">
      <xdr:nvCxnSpPr>
        <xdr:cNvPr id="450" name="直線コネクタ 449"/>
        <xdr:cNvCxnSpPr/>
      </xdr:nvCxnSpPr>
      <xdr:spPr>
        <a:xfrm flipV="1">
          <a:off x="14401800" y="2633799"/>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157752</xdr:rowOff>
    </xdr:from>
    <xdr:to>
      <xdr:col>73</xdr:col>
      <xdr:colOff>44450</xdr:colOff>
      <xdr:row>16</xdr:row>
      <xdr:rowOff>87902</xdr:rowOff>
    </xdr:to>
    <xdr:sp macro="" textlink="">
      <xdr:nvSpPr>
        <xdr:cNvPr id="451" name="フローチャート: 判断 450"/>
        <xdr:cNvSpPr/>
      </xdr:nvSpPr>
      <xdr:spPr>
        <a:xfrm>
          <a:off x="15240000" y="27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72679</xdr:rowOff>
    </xdr:from>
    <xdr:ext cx="762000" cy="259045"/>
    <xdr:sp macro="" textlink="">
      <xdr:nvSpPr>
        <xdr:cNvPr id="452" name="テキスト ボックス 451"/>
        <xdr:cNvSpPr txBox="1"/>
      </xdr:nvSpPr>
      <xdr:spPr>
        <a:xfrm>
          <a:off x="14909800" y="28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115479</xdr:rowOff>
    </xdr:from>
    <xdr:to>
      <xdr:col>68</xdr:col>
      <xdr:colOff>152400</xdr:colOff>
      <xdr:row>16</xdr:row>
      <xdr:rowOff>78468</xdr:rowOff>
    </xdr:to>
    <xdr:cxnSp macro="">
      <xdr:nvCxnSpPr>
        <xdr:cNvPr id="453" name="直線コネクタ 452"/>
        <xdr:cNvCxnSpPr/>
      </xdr:nvCxnSpPr>
      <xdr:spPr>
        <a:xfrm flipV="1">
          <a:off x="13512800" y="2687229"/>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56062</xdr:rowOff>
    </xdr:from>
    <xdr:to>
      <xdr:col>68</xdr:col>
      <xdr:colOff>203200</xdr:colOff>
      <xdr:row>15</xdr:row>
      <xdr:rowOff>157662</xdr:rowOff>
    </xdr:to>
    <xdr:sp macro="" textlink="">
      <xdr:nvSpPr>
        <xdr:cNvPr id="454" name="フローチャート: 判断 453"/>
        <xdr:cNvSpPr/>
      </xdr:nvSpPr>
      <xdr:spPr>
        <a:xfrm>
          <a:off x="14351000" y="262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167839</xdr:rowOff>
    </xdr:from>
    <xdr:ext cx="762000" cy="259045"/>
    <xdr:sp macro="" textlink="">
      <xdr:nvSpPr>
        <xdr:cNvPr id="455" name="テキスト ボックス 454"/>
        <xdr:cNvSpPr txBox="1"/>
      </xdr:nvSpPr>
      <xdr:spPr>
        <a:xfrm>
          <a:off x="14020800" y="23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44904</xdr:rowOff>
    </xdr:from>
    <xdr:to>
      <xdr:col>64</xdr:col>
      <xdr:colOff>152400</xdr:colOff>
      <xdr:row>16</xdr:row>
      <xdr:rowOff>146504</xdr:rowOff>
    </xdr:to>
    <xdr:sp macro="" textlink="">
      <xdr:nvSpPr>
        <xdr:cNvPr id="456" name="フローチャート: 判断 455"/>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131281</xdr:rowOff>
    </xdr:from>
    <xdr:ext cx="762000" cy="259045"/>
    <xdr:sp macro="" textlink="">
      <xdr:nvSpPr>
        <xdr:cNvPr id="457" name="テキスト ボックス 456"/>
        <xdr:cNvSpPr txBox="1"/>
      </xdr:nvSpPr>
      <xdr:spPr>
        <a:xfrm>
          <a:off x="13131800" y="287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76654</xdr:rowOff>
    </xdr:from>
    <xdr:to>
      <xdr:col>81</xdr:col>
      <xdr:colOff>95250</xdr:colOff>
      <xdr:row>14</xdr:row>
      <xdr:rowOff>6804</xdr:rowOff>
    </xdr:to>
    <xdr:sp macro="" textlink="">
      <xdr:nvSpPr>
        <xdr:cNvPr id="463" name="楕円 462"/>
        <xdr:cNvSpPr/>
      </xdr:nvSpPr>
      <xdr:spPr>
        <a:xfrm>
          <a:off x="16967200" y="23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169381</xdr:rowOff>
    </xdr:from>
    <xdr:ext cx="762000" cy="259045"/>
    <xdr:sp macro="" textlink="">
      <xdr:nvSpPr>
        <xdr:cNvPr id="464" name="将来負担の状況該当値テキスト"/>
        <xdr:cNvSpPr txBox="1"/>
      </xdr:nvSpPr>
      <xdr:spPr>
        <a:xfrm>
          <a:off x="17106900" y="222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65496</xdr:rowOff>
    </xdr:from>
    <xdr:to>
      <xdr:col>77</xdr:col>
      <xdr:colOff>95250</xdr:colOff>
      <xdr:row>14</xdr:row>
      <xdr:rowOff>167096</xdr:rowOff>
    </xdr:to>
    <xdr:sp macro="" textlink="">
      <xdr:nvSpPr>
        <xdr:cNvPr id="465" name="楕円 464"/>
        <xdr:cNvSpPr/>
      </xdr:nvSpPr>
      <xdr:spPr>
        <a:xfrm>
          <a:off x="16129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5823</xdr:rowOff>
    </xdr:from>
    <xdr:ext cx="736600" cy="259045"/>
    <xdr:sp macro="" textlink="">
      <xdr:nvSpPr>
        <xdr:cNvPr id="466" name="テキスト ボックス 465"/>
        <xdr:cNvSpPr txBox="1"/>
      </xdr:nvSpPr>
      <xdr:spPr>
        <a:xfrm>
          <a:off x="15798800" y="223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11249</xdr:rowOff>
    </xdr:from>
    <xdr:to>
      <xdr:col>73</xdr:col>
      <xdr:colOff>44450</xdr:colOff>
      <xdr:row>15</xdr:row>
      <xdr:rowOff>112849</xdr:rowOff>
    </xdr:to>
    <xdr:sp macro="" textlink="">
      <xdr:nvSpPr>
        <xdr:cNvPr id="467" name="楕円 466"/>
        <xdr:cNvSpPr/>
      </xdr:nvSpPr>
      <xdr:spPr>
        <a:xfrm>
          <a:off x="15240000" y="2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123026</xdr:rowOff>
    </xdr:from>
    <xdr:ext cx="762000" cy="259045"/>
    <xdr:sp macro="" textlink="">
      <xdr:nvSpPr>
        <xdr:cNvPr id="468" name="テキスト ボックス 467"/>
        <xdr:cNvSpPr txBox="1"/>
      </xdr:nvSpPr>
      <xdr:spPr>
        <a:xfrm>
          <a:off x="14909800" y="235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64679</xdr:rowOff>
    </xdr:from>
    <xdr:to>
      <xdr:col>68</xdr:col>
      <xdr:colOff>203200</xdr:colOff>
      <xdr:row>15</xdr:row>
      <xdr:rowOff>166279</xdr:rowOff>
    </xdr:to>
    <xdr:sp macro="" textlink="">
      <xdr:nvSpPr>
        <xdr:cNvPr id="469" name="楕円 468"/>
        <xdr:cNvSpPr/>
      </xdr:nvSpPr>
      <xdr:spPr>
        <a:xfrm>
          <a:off x="14351000" y="26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151056</xdr:rowOff>
    </xdr:from>
    <xdr:ext cx="762000" cy="259045"/>
    <xdr:sp macro="" textlink="">
      <xdr:nvSpPr>
        <xdr:cNvPr id="470" name="テキスト ボックス 469"/>
        <xdr:cNvSpPr txBox="1"/>
      </xdr:nvSpPr>
      <xdr:spPr>
        <a:xfrm>
          <a:off x="14020800" y="272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27668</xdr:rowOff>
    </xdr:from>
    <xdr:to>
      <xdr:col>64</xdr:col>
      <xdr:colOff>152400</xdr:colOff>
      <xdr:row>16</xdr:row>
      <xdr:rowOff>129268</xdr:rowOff>
    </xdr:to>
    <xdr:sp macro="" textlink="">
      <xdr:nvSpPr>
        <xdr:cNvPr id="471" name="楕円 470"/>
        <xdr:cNvSpPr/>
      </xdr:nvSpPr>
      <xdr:spPr>
        <a:xfrm>
          <a:off x="13462000" y="27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139445</xdr:rowOff>
    </xdr:from>
    <xdr:ext cx="762000" cy="259045"/>
    <xdr:sp macro="" textlink="">
      <xdr:nvSpPr>
        <xdr:cNvPr id="472" name="テキスト ボックス 471"/>
        <xdr:cNvSpPr txBox="1"/>
      </xdr:nvSpPr>
      <xdr:spPr>
        <a:xfrm>
          <a:off x="13131800" y="253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187,199
183,386
16.42
69,517,944
67,614,887
1,841,465
38,891,364
39,478,659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三鷹市では、以前から職員数を低く抑えてきたが、平成７年度以降、行財政改革に取り組み、職員定数の見直しを継続的に実施してきた。平成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年度以降は、給料や諸手当の全般にわたって見直しを図り、給与水準の適正化に努めているところである。平成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退職手当の増、嘱託員報酬の増などにより人件費総額では増となったものの、分母となる経常一般財源等が前年度を上回ったため、人件費に係る経常収支比率は減となった。今後とも、職員定数と給与水準の両面の見直しを検討・実施し、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39</xdr:row>
      <xdr:rowOff>31750</xdr:rowOff>
    </xdr:to>
    <xdr:cxnSp macro="">
      <xdr:nvCxnSpPr>
        <xdr:cNvPr id="61" name="直線コネクタ 60"/>
        <xdr:cNvCxnSpPr/>
      </xdr:nvCxnSpPr>
      <xdr:spPr>
        <a:xfrm flipV="1">
          <a:off x="4826000" y="5899150"/>
          <a:ext cx="0" cy="81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2" name="人件費最小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3" name="直線コネクタ 62"/>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37</xdr:row>
      <xdr:rowOff>12700</xdr:rowOff>
    </xdr:to>
    <xdr:cxnSp macro="">
      <xdr:nvCxnSpPr>
        <xdr:cNvPr id="66" name="直線コネクタ 65"/>
        <xdr:cNvCxnSpPr/>
      </xdr:nvCxnSpPr>
      <xdr:spPr>
        <a:xfrm flipV="1">
          <a:off x="3987800" y="631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xdr:rowOff>
    </xdr:from>
    <xdr:to>
      <xdr:col>19</xdr:col>
      <xdr:colOff>187325</xdr:colOff>
      <xdr:row>37</xdr:row>
      <xdr:rowOff>88900</xdr:rowOff>
    </xdr:to>
    <xdr:cxnSp macro="">
      <xdr:nvCxnSpPr>
        <xdr:cNvPr id="69" name="直線コネクタ 68"/>
        <xdr:cNvCxnSpPr/>
      </xdr:nvCxnSpPr>
      <xdr:spPr>
        <a:xfrm flipV="1">
          <a:off x="3098800" y="635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0</xdr:rowOff>
    </xdr:from>
    <xdr:to>
      <xdr:col>20</xdr:col>
      <xdr:colOff>38100</xdr:colOff>
      <xdr:row>37</xdr:row>
      <xdr:rowOff>101600</xdr:rowOff>
    </xdr:to>
    <xdr:sp macro="" textlink="">
      <xdr:nvSpPr>
        <xdr:cNvPr id="70" name="フローチャート: 判断 69"/>
        <xdr:cNvSpPr/>
      </xdr:nvSpPr>
      <xdr:spPr>
        <a:xfrm>
          <a:off x="3937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86377</xdr:rowOff>
    </xdr:from>
    <xdr:ext cx="736600" cy="259045"/>
    <xdr:sp macro="" textlink="">
      <xdr:nvSpPr>
        <xdr:cNvPr id="71" name="テキスト ボックス 70"/>
        <xdr:cNvSpPr txBox="1"/>
      </xdr:nvSpPr>
      <xdr:spPr>
        <a:xfrm>
          <a:off x="3606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88900</xdr:rowOff>
    </xdr:to>
    <xdr:cxnSp macro="">
      <xdr:nvCxnSpPr>
        <xdr:cNvPr id="72" name="直線コネクタ 71"/>
        <xdr:cNvCxnSpPr/>
      </xdr:nvCxnSpPr>
      <xdr:spPr>
        <a:xfrm>
          <a:off x="2209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146050</xdr:rowOff>
    </xdr:to>
    <xdr:cxnSp macro="">
      <xdr:nvCxnSpPr>
        <xdr:cNvPr id="75" name="直線コネクタ 74"/>
        <xdr:cNvCxnSpPr/>
      </xdr:nvCxnSpPr>
      <xdr:spPr>
        <a:xfrm flipV="1">
          <a:off x="1320800" y="6413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95250</xdr:rowOff>
    </xdr:from>
    <xdr:to>
      <xdr:col>11</xdr:col>
      <xdr:colOff>60325</xdr:colOff>
      <xdr:row>40</xdr:row>
      <xdr:rowOff>25400</xdr:rowOff>
    </xdr:to>
    <xdr:sp macro="" textlink="">
      <xdr:nvSpPr>
        <xdr:cNvPr id="76" name="フローチャート: 判断 75"/>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77" name="テキスト ボックス 76"/>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78" name="フローチャート: 判断 77"/>
        <xdr:cNvSpPr/>
      </xdr:nvSpPr>
      <xdr:spPr>
        <a:xfrm>
          <a:off x="1270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79" name="テキスト ボックス 78"/>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95250</xdr:rowOff>
    </xdr:from>
    <xdr:to>
      <xdr:col>24</xdr:col>
      <xdr:colOff>76200</xdr:colOff>
      <xdr:row>37</xdr:row>
      <xdr:rowOff>25400</xdr:rowOff>
    </xdr:to>
    <xdr:sp macro="" textlink="">
      <xdr:nvSpPr>
        <xdr:cNvPr id="85" name="楕円 84"/>
        <xdr:cNvSpPr/>
      </xdr:nvSpPr>
      <xdr:spPr>
        <a:xfrm>
          <a:off x="4775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111777</xdr:rowOff>
    </xdr:from>
    <xdr:ext cx="762000" cy="259045"/>
    <xdr:sp macro="" textlink="">
      <xdr:nvSpPr>
        <xdr:cNvPr id="86" name="人件費該当値テキスト"/>
        <xdr:cNvSpPr txBox="1"/>
      </xdr:nvSpPr>
      <xdr:spPr>
        <a:xfrm>
          <a:off x="49149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133350</xdr:rowOff>
    </xdr:from>
    <xdr:to>
      <xdr:col>20</xdr:col>
      <xdr:colOff>38100</xdr:colOff>
      <xdr:row>37</xdr:row>
      <xdr:rowOff>63500</xdr:rowOff>
    </xdr:to>
    <xdr:sp macro="" textlink="">
      <xdr:nvSpPr>
        <xdr:cNvPr id="87" name="楕円 86"/>
        <xdr:cNvSpPr/>
      </xdr:nvSpPr>
      <xdr:spPr>
        <a:xfrm>
          <a:off x="3937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88" name="テキスト ボックス 87"/>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38100</xdr:rowOff>
    </xdr:from>
    <xdr:to>
      <xdr:col>15</xdr:col>
      <xdr:colOff>149225</xdr:colOff>
      <xdr:row>37</xdr:row>
      <xdr:rowOff>139700</xdr:rowOff>
    </xdr:to>
    <xdr:sp macro="" textlink="">
      <xdr:nvSpPr>
        <xdr:cNvPr id="89" name="楕円 88"/>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90" name="テキスト ボックス 89"/>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95250</xdr:rowOff>
    </xdr:from>
    <xdr:to>
      <xdr:col>6</xdr:col>
      <xdr:colOff>171450</xdr:colOff>
      <xdr:row>39</xdr:row>
      <xdr:rowOff>25400</xdr:rowOff>
    </xdr:to>
    <xdr:sp macro="" textlink="">
      <xdr:nvSpPr>
        <xdr:cNvPr id="93" name="楕円 92"/>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35577</xdr:rowOff>
    </xdr:from>
    <xdr:ext cx="762000" cy="259045"/>
    <xdr:sp macro="" textlink="">
      <xdr:nvSpPr>
        <xdr:cNvPr id="94" name="テキスト ボックス 93"/>
        <xdr:cNvSpPr txBox="1"/>
      </xdr:nvSpPr>
      <xdr:spPr>
        <a:xfrm>
          <a:off x="939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指定管理者制度の導入や学校給食調理業務などの事業の民営化・委託化を推進していることから、人件費に係る経常収支比率が低い一方で、物件費に係る経常収支比率が高くなっている。平成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年度は、更なる学校給食調理業務の委託化を進めたほか、庁内システムや教育ＩＣＴのセキュリティ強化などにより、前年度と比べて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ポイントの増となった。今後も引き続き、「新・三鷹市行財政改革アクションプラン</a:t>
          </a:r>
          <a:r>
            <a:rPr kumimoji="1" lang="en-US" altLang="ja-JP" sz="1200">
              <a:latin typeface="ＭＳ Ｐゴシック" panose="020B0600070205080204" pitchFamily="50" charset="-128"/>
              <a:ea typeface="ＭＳ Ｐゴシック" panose="020B0600070205080204" pitchFamily="50" charset="-128"/>
            </a:rPr>
            <a:t>2022</a:t>
          </a:r>
          <a:r>
            <a:rPr kumimoji="1" lang="ja-JP" altLang="en-US" sz="1200">
              <a:latin typeface="ＭＳ Ｐゴシック" panose="020B0600070205080204" pitchFamily="50" charset="-128"/>
              <a:ea typeface="ＭＳ Ｐゴシック" panose="020B0600070205080204" pitchFamily="50" charset="-128"/>
            </a:rPr>
            <a:t>」に基づき、民営化・委託化の一層の推進を図るとともに、経常経費の削減に取り組む。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44450</xdr:rowOff>
    </xdr:to>
    <xdr:cxnSp macro="">
      <xdr:nvCxnSpPr>
        <xdr:cNvPr id="122" name="直線コネクタ 121"/>
        <xdr:cNvCxnSpPr/>
      </xdr:nvCxnSpPr>
      <xdr:spPr>
        <a:xfrm flipV="1">
          <a:off x="16510000" y="21844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12700</xdr:rowOff>
    </xdr:to>
    <xdr:cxnSp macro="">
      <xdr:nvCxnSpPr>
        <xdr:cNvPr id="127" name="直線コネクタ 126"/>
        <xdr:cNvCxnSpPr/>
      </xdr:nvCxnSpPr>
      <xdr:spPr>
        <a:xfrm>
          <a:off x="15671800" y="306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17</xdr:row>
      <xdr:rowOff>146050</xdr:rowOff>
    </xdr:to>
    <xdr:cxnSp macro="">
      <xdr:nvCxnSpPr>
        <xdr:cNvPr id="130" name="直線コネクタ 129"/>
        <xdr:cNvCxnSpPr/>
      </xdr:nvCxnSpPr>
      <xdr:spPr>
        <a:xfrm>
          <a:off x="14782800" y="2857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114300</xdr:rowOff>
    </xdr:to>
    <xdr:cxnSp macro="">
      <xdr:nvCxnSpPr>
        <xdr:cNvPr id="133" name="直線コネクタ 132"/>
        <xdr:cNvCxnSpPr/>
      </xdr:nvCxnSpPr>
      <xdr:spPr>
        <a:xfrm>
          <a:off x="13893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76200</xdr:rowOff>
    </xdr:to>
    <xdr:cxnSp macro="">
      <xdr:nvCxnSpPr>
        <xdr:cNvPr id="136" name="直線コネクタ 135"/>
        <xdr:cNvCxnSpPr/>
      </xdr:nvCxnSpPr>
      <xdr:spPr>
        <a:xfrm flipV="1">
          <a:off x="13004800" y="279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120650</xdr:rowOff>
    </xdr:from>
    <xdr:to>
      <xdr:col>69</xdr:col>
      <xdr:colOff>142875</xdr:colOff>
      <xdr:row>16</xdr:row>
      <xdr:rowOff>50800</xdr:rowOff>
    </xdr:to>
    <xdr:sp macro="" textlink="">
      <xdr:nvSpPr>
        <xdr:cNvPr id="137" name="フローチャート: 判断 136"/>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38" name="テキスト ボックス 137"/>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0" name="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1" name="テキスト ボックス 150"/>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5" name="テキスト ボックス 154"/>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待機児童の解消として積極的に進めている保育園の増設、障がい福祉サービス利用者の伸びを反映した自立支援給付費の増などにより、扶助費に係る経常収支比率は年々上昇傾向にある。平成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年度は、私立認可保育園４園が開設したことなどに伴う運営事業費の増に加え、障がい者（児）の自立支援に係る給付金の伸びなどがあったものの、経常経費全体が増となったため、前年度と比べて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88900</xdr:rowOff>
    </xdr:to>
    <xdr:cxnSp macro="">
      <xdr:nvCxnSpPr>
        <xdr:cNvPr id="183" name="直線コネクタ 182"/>
        <xdr:cNvCxnSpPr/>
      </xdr:nvCxnSpPr>
      <xdr:spPr>
        <a:xfrm flipV="1">
          <a:off x="4826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4"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5" name="直線コネクタ 184"/>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69850</xdr:rowOff>
    </xdr:to>
    <xdr:cxnSp macro="">
      <xdr:nvCxnSpPr>
        <xdr:cNvPr id="188" name="直線コネクタ 187"/>
        <xdr:cNvCxnSpPr/>
      </xdr:nvCxnSpPr>
      <xdr:spPr>
        <a:xfrm flipV="1">
          <a:off x="3987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59</xdr:row>
      <xdr:rowOff>69850</xdr:rowOff>
    </xdr:to>
    <xdr:cxnSp macro="">
      <xdr:nvCxnSpPr>
        <xdr:cNvPr id="191" name="直線コネクタ 190"/>
        <xdr:cNvCxnSpPr/>
      </xdr:nvCxnSpPr>
      <xdr:spPr>
        <a:xfrm>
          <a:off x="3098800" y="984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2" name="フローチャート: 判断 191"/>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3" name="テキスト ボックス 192"/>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57</xdr:row>
      <xdr:rowOff>69850</xdr:rowOff>
    </xdr:to>
    <xdr:cxnSp macro="">
      <xdr:nvCxnSpPr>
        <xdr:cNvPr id="194" name="直線コネクタ 193"/>
        <xdr:cNvCxnSpPr/>
      </xdr:nvCxnSpPr>
      <xdr:spPr>
        <a:xfrm>
          <a:off x="2209800" y="9461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55</xdr:row>
      <xdr:rowOff>31750</xdr:rowOff>
    </xdr:to>
    <xdr:cxnSp macro="">
      <xdr:nvCxnSpPr>
        <xdr:cNvPr id="197" name="直線コネクタ 196"/>
        <xdr:cNvCxnSpPr/>
      </xdr:nvCxnSpPr>
      <xdr:spPr>
        <a:xfrm>
          <a:off x="1320800" y="9156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0" name="フローチャート: 判断 199"/>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01" name="テキスト ボックス 200"/>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その他における経常収支比率の大部分は特別会計への繰出金となっている。長寿化の進展などによる介護保険や後期高齢者医療特別会計への繰出金は増加傾向にある。平成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年度は、要介護・要支援認定者及びサービス利用者の増加による給付費の伸びや後期高齢者の増などにより介護保険事業及び後期高齢者医療に係る繰出金が増となったことなどから、前年度と比べて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4" name="直線コネクタ 243"/>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7"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8" name="直線コネクタ 247"/>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88900</xdr:rowOff>
    </xdr:to>
    <xdr:cxnSp macro="">
      <xdr:nvCxnSpPr>
        <xdr:cNvPr id="249" name="直線コネクタ 248"/>
        <xdr:cNvCxnSpPr/>
      </xdr:nvCxnSpPr>
      <xdr:spPr>
        <a:xfrm>
          <a:off x="15671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50800</xdr:rowOff>
    </xdr:to>
    <xdr:cxnSp macro="">
      <xdr:nvCxnSpPr>
        <xdr:cNvPr id="252" name="直線コネクタ 251"/>
        <xdr:cNvCxnSpPr/>
      </xdr:nvCxnSpPr>
      <xdr:spPr>
        <a:xfrm>
          <a:off x="14782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3" name="フローチャート: 判断 252"/>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4" name="テキスト ボックス 253"/>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146050</xdr:rowOff>
    </xdr:to>
    <xdr:cxnSp macro="">
      <xdr:nvCxnSpPr>
        <xdr:cNvPr id="255" name="直線コネクタ 254"/>
        <xdr:cNvCxnSpPr/>
      </xdr:nvCxnSpPr>
      <xdr:spPr>
        <a:xfrm>
          <a:off x="13893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6" name="フローチャート: 判断 255"/>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7" name="テキスト ボックス 256"/>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146050</xdr:rowOff>
    </xdr:to>
    <xdr:cxnSp macro="">
      <xdr:nvCxnSpPr>
        <xdr:cNvPr id="258" name="直線コネクタ 257"/>
        <xdr:cNvCxnSpPr/>
      </xdr:nvCxnSpPr>
      <xdr:spPr>
        <a:xfrm flipV="1">
          <a:off x="13004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95250</xdr:rowOff>
    </xdr:from>
    <xdr:to>
      <xdr:col>69</xdr:col>
      <xdr:colOff>142875</xdr:colOff>
      <xdr:row>59</xdr:row>
      <xdr:rowOff>25400</xdr:rowOff>
    </xdr:to>
    <xdr:sp macro="" textlink="">
      <xdr:nvSpPr>
        <xdr:cNvPr id="259" name="フローチャート: 判断 258"/>
        <xdr:cNvSpPr/>
      </xdr:nvSpPr>
      <xdr:spPr>
        <a:xfrm>
          <a:off x="13843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10177</xdr:rowOff>
    </xdr:from>
    <xdr:ext cx="762000" cy="259045"/>
    <xdr:sp macro="" textlink="">
      <xdr:nvSpPr>
        <xdr:cNvPr id="260" name="テキスト ボックス 259"/>
        <xdr:cNvSpPr txBox="1"/>
      </xdr:nvSpPr>
      <xdr:spPr>
        <a:xfrm>
          <a:off x="13512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68" name="楕円 267"/>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54627</xdr:rowOff>
    </xdr:from>
    <xdr:ext cx="762000" cy="259045"/>
    <xdr:sp macro="" textlink="">
      <xdr:nvSpPr>
        <xdr:cNvPr id="269" name="その他該当値テキスト"/>
        <xdr:cNvSpPr txBox="1"/>
      </xdr:nvSpPr>
      <xdr:spPr>
        <a:xfrm>
          <a:off x="165989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0" name="楕円 269"/>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71" name="テキスト ボックス 270"/>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2" name="楕円 271"/>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3" name="テキスト ボックス 272"/>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76" name="楕円 275"/>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77" name="テキスト ボックス 276"/>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や東京都平均と比べて補助費等に係る経常収支比率が高いのは、コミュニティ・センターにおける施設運営等を住民協議会が行うなど、市民・ＮＰＯ法人・事業者等との協働を推進しているためで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認証保育所入所児童数の増や保育従事職員宿舎借り上げ支援事業による保育士等の処遇改善の拡充のほか、国庫支出金等超過収入額の返還金が増となったことなどにより、前年度と同程度となった。引き続き、各種補助制度の見直しに取り組むことにより、一層の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88900</xdr:rowOff>
    </xdr:to>
    <xdr:cxnSp macro="">
      <xdr:nvCxnSpPr>
        <xdr:cNvPr id="305" name="直線コネクタ 304"/>
        <xdr:cNvCxnSpPr/>
      </xdr:nvCxnSpPr>
      <xdr:spPr>
        <a:xfrm flipV="1">
          <a:off x="16510000" y="5613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306"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307" name="直線コネクタ 306"/>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08"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09" name="直線コネクタ 308"/>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120650</xdr:rowOff>
    </xdr:from>
    <xdr:to>
      <xdr:col>82</xdr:col>
      <xdr:colOff>107950</xdr:colOff>
      <xdr:row>37</xdr:row>
      <xdr:rowOff>133350</xdr:rowOff>
    </xdr:to>
    <xdr:cxnSp macro="">
      <xdr:nvCxnSpPr>
        <xdr:cNvPr id="310" name="直線コネクタ 309"/>
        <xdr:cNvCxnSpPr/>
      </xdr:nvCxnSpPr>
      <xdr:spPr>
        <a:xfrm flipV="1">
          <a:off x="15671800" y="646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54627</xdr:rowOff>
    </xdr:from>
    <xdr:ext cx="762000" cy="259045"/>
    <xdr:sp macro="" textlink="">
      <xdr:nvSpPr>
        <xdr:cNvPr id="311" name="補助費等平均値テキスト"/>
        <xdr:cNvSpPr txBox="1"/>
      </xdr:nvSpPr>
      <xdr:spPr>
        <a:xfrm>
          <a:off x="16598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82550</xdr:rowOff>
    </xdr:from>
    <xdr:to>
      <xdr:col>82</xdr:col>
      <xdr:colOff>158750</xdr:colOff>
      <xdr:row>38</xdr:row>
      <xdr:rowOff>12700</xdr:rowOff>
    </xdr:to>
    <xdr:sp macro="" textlink="">
      <xdr:nvSpPr>
        <xdr:cNvPr id="312" name="フローチャート: 判断 311"/>
        <xdr:cNvSpPr/>
      </xdr:nvSpPr>
      <xdr:spPr>
        <a:xfrm>
          <a:off x="164592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95250</xdr:rowOff>
    </xdr:from>
    <xdr:to>
      <xdr:col>78</xdr:col>
      <xdr:colOff>69850</xdr:colOff>
      <xdr:row>37</xdr:row>
      <xdr:rowOff>133350</xdr:rowOff>
    </xdr:to>
    <xdr:cxnSp macro="">
      <xdr:nvCxnSpPr>
        <xdr:cNvPr id="313" name="直線コネクタ 312"/>
        <xdr:cNvCxnSpPr/>
      </xdr:nvCxnSpPr>
      <xdr:spPr>
        <a:xfrm>
          <a:off x="14782800" y="643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69850</xdr:rowOff>
    </xdr:from>
    <xdr:to>
      <xdr:col>78</xdr:col>
      <xdr:colOff>120650</xdr:colOff>
      <xdr:row>38</xdr:row>
      <xdr:rowOff>0</xdr:rowOff>
    </xdr:to>
    <xdr:sp macro="" textlink="">
      <xdr:nvSpPr>
        <xdr:cNvPr id="314" name="フローチャート: 判断 313"/>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15" name="テキスト ボックス 314"/>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95250</xdr:rowOff>
    </xdr:to>
    <xdr:cxnSp macro="">
      <xdr:nvCxnSpPr>
        <xdr:cNvPr id="316" name="直線コネクタ 315"/>
        <xdr:cNvCxnSpPr/>
      </xdr:nvCxnSpPr>
      <xdr:spPr>
        <a:xfrm>
          <a:off x="13893800" y="637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7" name="フローチャート: 判断 316"/>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18" name="テキスト ボックス 317"/>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69850</xdr:rowOff>
    </xdr:to>
    <xdr:cxnSp macro="">
      <xdr:nvCxnSpPr>
        <xdr:cNvPr id="319" name="直線コネクタ 318"/>
        <xdr:cNvCxnSpPr/>
      </xdr:nvCxnSpPr>
      <xdr:spPr>
        <a:xfrm flipV="1">
          <a:off x="13004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31750</xdr:rowOff>
    </xdr:from>
    <xdr:to>
      <xdr:col>69</xdr:col>
      <xdr:colOff>142875</xdr:colOff>
      <xdr:row>35</xdr:row>
      <xdr:rowOff>133350</xdr:rowOff>
    </xdr:to>
    <xdr:sp macro="" textlink="">
      <xdr:nvSpPr>
        <xdr:cNvPr id="320" name="フローチャート: 判断 319"/>
        <xdr:cNvSpPr/>
      </xdr:nvSpPr>
      <xdr:spPr>
        <a:xfrm>
          <a:off x="13843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143527</xdr:rowOff>
    </xdr:from>
    <xdr:ext cx="762000" cy="259045"/>
    <xdr:sp macro="" textlink="">
      <xdr:nvSpPr>
        <xdr:cNvPr id="321" name="テキスト ボックス 320"/>
        <xdr:cNvSpPr txBox="1"/>
      </xdr:nvSpPr>
      <xdr:spPr>
        <a:xfrm>
          <a:off x="13512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2" name="フローチャート: 判断 321"/>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3" name="テキスト ボックス 322"/>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29" name="楕円 328"/>
        <xdr:cNvSpPr/>
      </xdr:nvSpPr>
      <xdr:spPr>
        <a:xfrm>
          <a:off x="16459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0"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82550</xdr:rowOff>
    </xdr:from>
    <xdr:to>
      <xdr:col>78</xdr:col>
      <xdr:colOff>120650</xdr:colOff>
      <xdr:row>38</xdr:row>
      <xdr:rowOff>12700</xdr:rowOff>
    </xdr:to>
    <xdr:sp macro="" textlink="">
      <xdr:nvSpPr>
        <xdr:cNvPr id="331" name="楕円 330"/>
        <xdr:cNvSpPr/>
      </xdr:nvSpPr>
      <xdr:spPr>
        <a:xfrm>
          <a:off x="15621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168927</xdr:rowOff>
    </xdr:from>
    <xdr:ext cx="736600" cy="259045"/>
    <xdr:sp macro="" textlink="">
      <xdr:nvSpPr>
        <xdr:cNvPr id="332" name="テキスト ボックス 331"/>
        <xdr:cNvSpPr txBox="1"/>
      </xdr:nvSpPr>
      <xdr:spPr>
        <a:xfrm>
          <a:off x="15290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44450</xdr:rowOff>
    </xdr:from>
    <xdr:to>
      <xdr:col>74</xdr:col>
      <xdr:colOff>31750</xdr:colOff>
      <xdr:row>37</xdr:row>
      <xdr:rowOff>146050</xdr:rowOff>
    </xdr:to>
    <xdr:sp macro="" textlink="">
      <xdr:nvSpPr>
        <xdr:cNvPr id="333" name="楕円 332"/>
        <xdr:cNvSpPr/>
      </xdr:nvSpPr>
      <xdr:spPr>
        <a:xfrm>
          <a:off x="14732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130827</xdr:rowOff>
    </xdr:from>
    <xdr:ext cx="762000" cy="259045"/>
    <xdr:sp macro="" textlink="">
      <xdr:nvSpPr>
        <xdr:cNvPr id="334" name="テキスト ボックス 333"/>
        <xdr:cNvSpPr txBox="1"/>
      </xdr:nvSpPr>
      <xdr:spPr>
        <a:xfrm>
          <a:off x="14401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5" name="楕円 334"/>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36" name="テキスト ボックス 335"/>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これまで低金利債への借換えや高金利債の繰上償還などに取り組んできたことから、公債費に係る経常収支比率は、類似団体内平均値を下回っている。平成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年度は、三鷹中央防災公園・元気創造プラザ整備事業債の大部分の償還開始があるものの、平成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年度に井口地区の総合スポーツセンター（仮称）用地取得事業債の償還が完了したことなどから、前年度比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ポイントの減となった。今後も「都市再生」に向けた取り組みなどに一定の市債の活用を図ることとしているが、計画的かつ適正な活用により、引き続き、後年度負担の軽減に努める。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113393</xdr:rowOff>
    </xdr:from>
    <xdr:to>
      <xdr:col>24</xdr:col>
      <xdr:colOff>25400</xdr:colOff>
      <xdr:row>80</xdr:row>
      <xdr:rowOff>165100</xdr:rowOff>
    </xdr:to>
    <xdr:cxnSp macro="">
      <xdr:nvCxnSpPr>
        <xdr:cNvPr id="368" name="直線コネクタ 367"/>
        <xdr:cNvCxnSpPr/>
      </xdr:nvCxnSpPr>
      <xdr:spPr>
        <a:xfrm flipV="1">
          <a:off x="4826000" y="12629243"/>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28320</xdr:rowOff>
    </xdr:from>
    <xdr:ext cx="762000" cy="259045"/>
    <xdr:sp macro="" textlink="">
      <xdr:nvSpPr>
        <xdr:cNvPr id="371" name="公債費最大値テキスト"/>
        <xdr:cNvSpPr txBox="1"/>
      </xdr:nvSpPr>
      <xdr:spPr>
        <a:xfrm>
          <a:off x="4914900" y="123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113393</xdr:rowOff>
    </xdr:from>
    <xdr:to>
      <xdr:col>24</xdr:col>
      <xdr:colOff>114300</xdr:colOff>
      <xdr:row>73</xdr:row>
      <xdr:rowOff>113393</xdr:rowOff>
    </xdr:to>
    <xdr:cxnSp macro="">
      <xdr:nvCxnSpPr>
        <xdr:cNvPr id="372" name="直線コネクタ 371"/>
        <xdr:cNvCxnSpPr/>
      </xdr:nvCxnSpPr>
      <xdr:spPr>
        <a:xfrm>
          <a:off x="4737100" y="126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170543</xdr:rowOff>
    </xdr:from>
    <xdr:to>
      <xdr:col>24</xdr:col>
      <xdr:colOff>25400</xdr:colOff>
      <xdr:row>75</xdr:row>
      <xdr:rowOff>31750</xdr:rowOff>
    </xdr:to>
    <xdr:cxnSp macro="">
      <xdr:nvCxnSpPr>
        <xdr:cNvPr id="373" name="直線コネクタ 372"/>
        <xdr:cNvCxnSpPr/>
      </xdr:nvCxnSpPr>
      <xdr:spPr>
        <a:xfrm flipV="1">
          <a:off x="3987800" y="12857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110870</xdr:rowOff>
    </xdr:from>
    <xdr:ext cx="762000" cy="259045"/>
    <xdr:sp macro="" textlink="">
      <xdr:nvSpPr>
        <xdr:cNvPr id="374" name="公債費平均値テキスト"/>
        <xdr:cNvSpPr txBox="1"/>
      </xdr:nvSpPr>
      <xdr:spPr>
        <a:xfrm>
          <a:off x="4914900" y="1331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5" name="フローチャート: 判断 374"/>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31750</xdr:rowOff>
    </xdr:to>
    <xdr:cxnSp macro="">
      <xdr:nvCxnSpPr>
        <xdr:cNvPr id="376" name="直線コネクタ 375"/>
        <xdr:cNvCxnSpPr/>
      </xdr:nvCxnSpPr>
      <xdr:spPr>
        <a:xfrm>
          <a:off x="3098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7" name="フローチャート: 判断 376"/>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378" name="テキスト ボックス 377"/>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31750</xdr:rowOff>
    </xdr:to>
    <xdr:cxnSp macro="">
      <xdr:nvCxnSpPr>
        <xdr:cNvPr id="379" name="直線コネクタ 378"/>
        <xdr:cNvCxnSpPr/>
      </xdr:nvCxnSpPr>
      <xdr:spPr>
        <a:xfrm>
          <a:off x="2209800" y="12846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0" name="フローチャート: 判断 379"/>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381" name="テキスト ボックス 380"/>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107950</xdr:rowOff>
    </xdr:to>
    <xdr:cxnSp macro="">
      <xdr:nvCxnSpPr>
        <xdr:cNvPr id="382" name="直線コネクタ 381"/>
        <xdr:cNvCxnSpPr/>
      </xdr:nvCxnSpPr>
      <xdr:spPr>
        <a:xfrm flipV="1">
          <a:off x="1320800" y="12846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3" name="フローチャート: 判断 382"/>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84" name="テキスト ボックス 383"/>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5" name="フローチャート: 判断 384"/>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86" name="テキスト ボックス 385"/>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119743</xdr:rowOff>
    </xdr:from>
    <xdr:to>
      <xdr:col>24</xdr:col>
      <xdr:colOff>76200</xdr:colOff>
      <xdr:row>75</xdr:row>
      <xdr:rowOff>49893</xdr:rowOff>
    </xdr:to>
    <xdr:sp macro="" textlink="">
      <xdr:nvSpPr>
        <xdr:cNvPr id="392" name="楕円 391"/>
        <xdr:cNvSpPr/>
      </xdr:nvSpPr>
      <xdr:spPr>
        <a:xfrm>
          <a:off x="47752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136270</xdr:rowOff>
    </xdr:from>
    <xdr:ext cx="762000" cy="259045"/>
    <xdr:sp macro="" textlink="">
      <xdr:nvSpPr>
        <xdr:cNvPr id="393" name="公債費該当値テキスト"/>
        <xdr:cNvSpPr txBox="1"/>
      </xdr:nvSpPr>
      <xdr:spPr>
        <a:xfrm>
          <a:off x="49149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4" name="楕円 393"/>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5" name="テキスト ボックス 394"/>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6" name="楕円 395"/>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7" name="テキスト ボックス 396"/>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398" name="楕円 397"/>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399" name="テキスト ボックス 398"/>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0" name="楕円 399"/>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1" name="テキスト ボックス 400"/>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「対話による創造的事業改善」の取組により経常的な業務の見直しを行っている。平成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そうした恒常的な取り組みのほか、行財政改革の指針となる計画の改定に向けた全事務事業の基礎情報を整理する「事務事業の棚卸し」を実施した。待機児童の解消に向けた経費の増などにより経常経費充当一般財源等が増となった一方で、地方消費税交付金が都道府県間の清算基準の見直しにより大幅に減となったものの、個人・法人市民税がそれを上回る増となったことなどにより経常一般財源等が増となったため、公債費以外の経常収支比率は前年度と比べて微増した。今後も経常的な業務の見直しや民間委託化など、徹底した行財政改革を推進し、各費目の歳出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8889</xdr:rowOff>
    </xdr:to>
    <xdr:cxnSp macro="">
      <xdr:nvCxnSpPr>
        <xdr:cNvPr id="429" name="直線コネクタ 428"/>
        <xdr:cNvCxnSpPr/>
      </xdr:nvCxnSpPr>
      <xdr:spPr>
        <a:xfrm flipV="1">
          <a:off x="16510000" y="12585700"/>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152416</xdr:rowOff>
    </xdr:from>
    <xdr:ext cx="762000" cy="259045"/>
    <xdr:sp macro="" textlink="">
      <xdr:nvSpPr>
        <xdr:cNvPr id="430" name="公債費以外最小値テキスト"/>
        <xdr:cNvSpPr txBox="1"/>
      </xdr:nvSpPr>
      <xdr:spPr>
        <a:xfrm>
          <a:off x="16598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8889</xdr:rowOff>
    </xdr:from>
    <xdr:to>
      <xdr:col>82</xdr:col>
      <xdr:colOff>196850</xdr:colOff>
      <xdr:row>81</xdr:row>
      <xdr:rowOff>8889</xdr:rowOff>
    </xdr:to>
    <xdr:cxnSp macro="">
      <xdr:nvCxnSpPr>
        <xdr:cNvPr id="431" name="直線コネクタ 430"/>
        <xdr:cNvCxnSpPr/>
      </xdr:nvCxnSpPr>
      <xdr:spPr>
        <a:xfrm>
          <a:off x="16421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2"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3" name="直線コネクタ 432"/>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46989</xdr:rowOff>
    </xdr:to>
    <xdr:cxnSp macro="">
      <xdr:nvCxnSpPr>
        <xdr:cNvPr id="434" name="直線コネクタ 433"/>
        <xdr:cNvCxnSpPr/>
      </xdr:nvCxnSpPr>
      <xdr:spPr>
        <a:xfrm>
          <a:off x="15671800" y="13241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5"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6" name="フローチャート: 判断 435"/>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77</xdr:row>
      <xdr:rowOff>39370</xdr:rowOff>
    </xdr:to>
    <xdr:cxnSp macro="">
      <xdr:nvCxnSpPr>
        <xdr:cNvPr id="437" name="直線コネクタ 436"/>
        <xdr:cNvCxnSpPr/>
      </xdr:nvCxnSpPr>
      <xdr:spPr>
        <a:xfrm>
          <a:off x="14782800" y="130276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8" name="フローチャート: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168911</xdr:rowOff>
    </xdr:to>
    <xdr:cxnSp macro="">
      <xdr:nvCxnSpPr>
        <xdr:cNvPr id="440" name="直線コネクタ 439"/>
        <xdr:cNvCxnSpPr/>
      </xdr:nvCxnSpPr>
      <xdr:spPr>
        <a:xfrm>
          <a:off x="13893800" y="128447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41" name="フローチャート: 判断 44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2" name="テキスト ボックス 44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157480</xdr:rowOff>
    </xdr:from>
    <xdr:to>
      <xdr:col>69</xdr:col>
      <xdr:colOff>92075</xdr:colOff>
      <xdr:row>75</xdr:row>
      <xdr:rowOff>85090</xdr:rowOff>
    </xdr:to>
    <xdr:cxnSp macro="">
      <xdr:nvCxnSpPr>
        <xdr:cNvPr id="443" name="直線コネクタ 442"/>
        <xdr:cNvCxnSpPr/>
      </xdr:nvCxnSpPr>
      <xdr:spPr>
        <a:xfrm flipV="1">
          <a:off x="13004800" y="12844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4" name="フローチャート: 判断 443"/>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151147</xdr:rowOff>
    </xdr:from>
    <xdr:ext cx="762000" cy="259045"/>
    <xdr:sp macro="" textlink="">
      <xdr:nvSpPr>
        <xdr:cNvPr id="445" name="テキスト ボックス 444"/>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6" name="フローチャート: 判断 445"/>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7" name="テキスト ボックス 446"/>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3" name="楕円 452"/>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54"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5" name="楕円 454"/>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56" name="テキスト ボックス 45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57" name="楕円 456"/>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33038</xdr:rowOff>
    </xdr:from>
    <xdr:ext cx="762000" cy="259045"/>
    <xdr:sp macro="" textlink="">
      <xdr:nvSpPr>
        <xdr:cNvPr id="458" name="テキスト ボックス 457"/>
        <xdr:cNvSpPr txBox="1"/>
      </xdr:nvSpPr>
      <xdr:spPr>
        <a:xfrm>
          <a:off x="14401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9" name="楕円 458"/>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60" name="テキスト ボックス 459"/>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61" name="楕円 460"/>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62" name="テキスト ボックス 461"/>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46076</xdr:rowOff>
    </xdr:from>
    <xdr:to>
      <xdr:col>29</xdr:col>
      <xdr:colOff>127000</xdr:colOff>
      <xdr:row>19</xdr:row>
      <xdr:rowOff>27254</xdr:rowOff>
    </xdr:to>
    <xdr:cxnSp macro="">
      <xdr:nvCxnSpPr>
        <xdr:cNvPr id="45" name="直線コネクタ 44"/>
        <xdr:cNvCxnSpPr/>
      </xdr:nvCxnSpPr>
      <xdr:spPr bwMode="auto">
        <a:xfrm flipV="1">
          <a:off x="5651500" y="1979651"/>
          <a:ext cx="0" cy="1352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37431</xdr:rowOff>
    </xdr:from>
    <xdr:ext cx="762000" cy="259045"/>
    <xdr:sp macro="" textlink="">
      <xdr:nvSpPr>
        <xdr:cNvPr id="46" name="人口1人当たり決算額の推移最小値テキスト130"/>
        <xdr:cNvSpPr txBox="1"/>
      </xdr:nvSpPr>
      <xdr:spPr>
        <a:xfrm>
          <a:off x="5740400" y="33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27254</xdr:rowOff>
    </xdr:from>
    <xdr:to>
      <xdr:col>30</xdr:col>
      <xdr:colOff>25400</xdr:colOff>
      <xdr:row>19</xdr:row>
      <xdr:rowOff>27254</xdr:rowOff>
    </xdr:to>
    <xdr:cxnSp macro="">
      <xdr:nvCxnSpPr>
        <xdr:cNvPr id="47" name="直線コネクタ 46"/>
        <xdr:cNvCxnSpPr/>
      </xdr:nvCxnSpPr>
      <xdr:spPr bwMode="auto">
        <a:xfrm>
          <a:off x="5562600" y="333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132453</xdr:rowOff>
    </xdr:from>
    <xdr:ext cx="762000" cy="259045"/>
    <xdr:sp macro="" textlink="">
      <xdr:nvSpPr>
        <xdr:cNvPr id="48" name="人口1人当たり決算額の推移最大値テキスト130"/>
        <xdr:cNvSpPr txBox="1"/>
      </xdr:nvSpPr>
      <xdr:spPr>
        <a:xfrm>
          <a:off x="5740400" y="17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46076</xdr:rowOff>
    </xdr:from>
    <xdr:to>
      <xdr:col>30</xdr:col>
      <xdr:colOff>25400</xdr:colOff>
      <xdr:row>11</xdr:row>
      <xdr:rowOff>46076</xdr:rowOff>
    </xdr:to>
    <xdr:cxnSp macro="">
      <xdr:nvCxnSpPr>
        <xdr:cNvPr id="49" name="直線コネクタ 48"/>
        <xdr:cNvCxnSpPr/>
      </xdr:nvCxnSpPr>
      <xdr:spPr bwMode="auto">
        <a:xfrm>
          <a:off x="5562600" y="19796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166167</xdr:rowOff>
    </xdr:from>
    <xdr:to>
      <xdr:col>29</xdr:col>
      <xdr:colOff>127000</xdr:colOff>
      <xdr:row>19</xdr:row>
      <xdr:rowOff>27254</xdr:rowOff>
    </xdr:to>
    <xdr:cxnSp macro="">
      <xdr:nvCxnSpPr>
        <xdr:cNvPr id="50" name="直線コネクタ 49"/>
        <xdr:cNvCxnSpPr/>
      </xdr:nvCxnSpPr>
      <xdr:spPr bwMode="auto">
        <a:xfrm>
          <a:off x="5003800" y="3299892"/>
          <a:ext cx="647700" cy="32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37787</xdr:rowOff>
    </xdr:from>
    <xdr:ext cx="762000" cy="259045"/>
    <xdr:sp macro="" textlink="">
      <xdr:nvSpPr>
        <xdr:cNvPr id="51" name="人口1人当たり決算額の推移平均値テキスト130"/>
        <xdr:cNvSpPr txBox="1"/>
      </xdr:nvSpPr>
      <xdr:spPr>
        <a:xfrm>
          <a:off x="5740400" y="248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21260</xdr:rowOff>
    </xdr:from>
    <xdr:to>
      <xdr:col>29</xdr:col>
      <xdr:colOff>177800</xdr:colOff>
      <xdr:row>15</xdr:row>
      <xdr:rowOff>122860</xdr:rowOff>
    </xdr:to>
    <xdr:sp macro="" textlink="">
      <xdr:nvSpPr>
        <xdr:cNvPr id="52" name="フローチャート: 判断 51"/>
        <xdr:cNvSpPr/>
      </xdr:nvSpPr>
      <xdr:spPr bwMode="auto">
        <a:xfrm>
          <a:off x="56007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130353</xdr:rowOff>
    </xdr:from>
    <xdr:to>
      <xdr:col>26</xdr:col>
      <xdr:colOff>50800</xdr:colOff>
      <xdr:row>18</xdr:row>
      <xdr:rowOff>166167</xdr:rowOff>
    </xdr:to>
    <xdr:cxnSp macro="">
      <xdr:nvCxnSpPr>
        <xdr:cNvPr id="53" name="直線コネクタ 52"/>
        <xdr:cNvCxnSpPr/>
      </xdr:nvCxnSpPr>
      <xdr:spPr bwMode="auto">
        <a:xfrm>
          <a:off x="4305300" y="3264078"/>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47320</xdr:rowOff>
    </xdr:from>
    <xdr:to>
      <xdr:col>26</xdr:col>
      <xdr:colOff>101600</xdr:colOff>
      <xdr:row>15</xdr:row>
      <xdr:rowOff>148920</xdr:rowOff>
    </xdr:to>
    <xdr:sp macro="" textlink="">
      <xdr:nvSpPr>
        <xdr:cNvPr id="54" name="フローチャート: 判断 53"/>
        <xdr:cNvSpPr/>
      </xdr:nvSpPr>
      <xdr:spPr bwMode="auto">
        <a:xfrm>
          <a:off x="49530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159097</xdr:rowOff>
    </xdr:from>
    <xdr:ext cx="736600" cy="259045"/>
    <xdr:sp macro="" textlink="">
      <xdr:nvSpPr>
        <xdr:cNvPr id="55" name="テキスト ボックス 54"/>
        <xdr:cNvSpPr txBox="1"/>
      </xdr:nvSpPr>
      <xdr:spPr>
        <a:xfrm>
          <a:off x="4622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104902</xdr:rowOff>
    </xdr:from>
    <xdr:to>
      <xdr:col>22</xdr:col>
      <xdr:colOff>114300</xdr:colOff>
      <xdr:row>18</xdr:row>
      <xdr:rowOff>130353</xdr:rowOff>
    </xdr:to>
    <xdr:cxnSp macro="">
      <xdr:nvCxnSpPr>
        <xdr:cNvPr id="56" name="直線コネクタ 55"/>
        <xdr:cNvCxnSpPr/>
      </xdr:nvCxnSpPr>
      <xdr:spPr bwMode="auto">
        <a:xfrm>
          <a:off x="3606800" y="3238627"/>
          <a:ext cx="6985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59741</xdr:rowOff>
    </xdr:from>
    <xdr:to>
      <xdr:col>22</xdr:col>
      <xdr:colOff>165100</xdr:colOff>
      <xdr:row>15</xdr:row>
      <xdr:rowOff>161341</xdr:rowOff>
    </xdr:to>
    <xdr:sp macro="" textlink="">
      <xdr:nvSpPr>
        <xdr:cNvPr id="57" name="フローチャート: 判断 56"/>
        <xdr:cNvSpPr/>
      </xdr:nvSpPr>
      <xdr:spPr bwMode="auto">
        <a:xfrm>
          <a:off x="42545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xdr:rowOff>
    </xdr:from>
    <xdr:ext cx="762000" cy="259045"/>
    <xdr:sp macro="" textlink="">
      <xdr:nvSpPr>
        <xdr:cNvPr id="58" name="テキスト ボックス 57"/>
        <xdr:cNvSpPr txBox="1"/>
      </xdr:nvSpPr>
      <xdr:spPr>
        <a:xfrm>
          <a:off x="3924300" y="244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84633</xdr:rowOff>
    </xdr:from>
    <xdr:to>
      <xdr:col>18</xdr:col>
      <xdr:colOff>177800</xdr:colOff>
      <xdr:row>18</xdr:row>
      <xdr:rowOff>104902</xdr:rowOff>
    </xdr:to>
    <xdr:cxnSp macro="">
      <xdr:nvCxnSpPr>
        <xdr:cNvPr id="59" name="直線コネクタ 58"/>
        <xdr:cNvCxnSpPr/>
      </xdr:nvCxnSpPr>
      <xdr:spPr bwMode="auto">
        <a:xfrm>
          <a:off x="2908300" y="3218358"/>
          <a:ext cx="6985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119177</xdr:rowOff>
    </xdr:from>
    <xdr:to>
      <xdr:col>19</xdr:col>
      <xdr:colOff>38100</xdr:colOff>
      <xdr:row>16</xdr:row>
      <xdr:rowOff>49327</xdr:rowOff>
    </xdr:to>
    <xdr:sp macro="" textlink="">
      <xdr:nvSpPr>
        <xdr:cNvPr id="60" name="フローチャート: 判断 59"/>
        <xdr:cNvSpPr/>
      </xdr:nvSpPr>
      <xdr:spPr bwMode="auto">
        <a:xfrm>
          <a:off x="35560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59504</xdr:rowOff>
    </xdr:from>
    <xdr:ext cx="762000" cy="259045"/>
    <xdr:sp macro="" textlink="">
      <xdr:nvSpPr>
        <xdr:cNvPr id="61" name="テキスト ボックス 60"/>
        <xdr:cNvSpPr txBox="1"/>
      </xdr:nvSpPr>
      <xdr:spPr>
        <a:xfrm>
          <a:off x="3225800" y="250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49682</xdr:rowOff>
    </xdr:from>
    <xdr:to>
      <xdr:col>15</xdr:col>
      <xdr:colOff>101600</xdr:colOff>
      <xdr:row>15</xdr:row>
      <xdr:rowOff>151282</xdr:rowOff>
    </xdr:to>
    <xdr:sp macro="" textlink="">
      <xdr:nvSpPr>
        <xdr:cNvPr id="62" name="フローチャート: 判断 61"/>
        <xdr:cNvSpPr/>
      </xdr:nvSpPr>
      <xdr:spPr bwMode="auto">
        <a:xfrm>
          <a:off x="28575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161459</xdr:rowOff>
    </xdr:from>
    <xdr:ext cx="762000" cy="259045"/>
    <xdr:sp macro="" textlink="">
      <xdr:nvSpPr>
        <xdr:cNvPr id="63" name="テキスト ボックス 62"/>
        <xdr:cNvSpPr txBox="1"/>
      </xdr:nvSpPr>
      <xdr:spPr>
        <a:xfrm>
          <a:off x="2527300" y="243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147904</xdr:rowOff>
    </xdr:from>
    <xdr:to>
      <xdr:col>29</xdr:col>
      <xdr:colOff>177800</xdr:colOff>
      <xdr:row>19</xdr:row>
      <xdr:rowOff>78054</xdr:rowOff>
    </xdr:to>
    <xdr:sp macro="" textlink="">
      <xdr:nvSpPr>
        <xdr:cNvPr id="69" name="楕円 68"/>
        <xdr:cNvSpPr/>
      </xdr:nvSpPr>
      <xdr:spPr bwMode="auto">
        <a:xfrm>
          <a:off x="5600700" y="32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56481</xdr:rowOff>
    </xdr:from>
    <xdr:ext cx="762000" cy="259045"/>
    <xdr:sp macro="" textlink="">
      <xdr:nvSpPr>
        <xdr:cNvPr id="70" name="人口1人当たり決算額の推移該当値テキスト130"/>
        <xdr:cNvSpPr txBox="1"/>
      </xdr:nvSpPr>
      <xdr:spPr>
        <a:xfrm>
          <a:off x="5740400" y="319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115367</xdr:rowOff>
    </xdr:from>
    <xdr:to>
      <xdr:col>26</xdr:col>
      <xdr:colOff>101600</xdr:colOff>
      <xdr:row>19</xdr:row>
      <xdr:rowOff>45517</xdr:rowOff>
    </xdr:to>
    <xdr:sp macro="" textlink="">
      <xdr:nvSpPr>
        <xdr:cNvPr id="71" name="楕円 70"/>
        <xdr:cNvSpPr/>
      </xdr:nvSpPr>
      <xdr:spPr bwMode="auto">
        <a:xfrm>
          <a:off x="4953000" y="32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30294</xdr:rowOff>
    </xdr:from>
    <xdr:ext cx="736600" cy="259045"/>
    <xdr:sp macro="" textlink="">
      <xdr:nvSpPr>
        <xdr:cNvPr id="72" name="テキスト ボックス 71"/>
        <xdr:cNvSpPr txBox="1"/>
      </xdr:nvSpPr>
      <xdr:spPr>
        <a:xfrm>
          <a:off x="4622800" y="3335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79553</xdr:rowOff>
    </xdr:from>
    <xdr:to>
      <xdr:col>22</xdr:col>
      <xdr:colOff>165100</xdr:colOff>
      <xdr:row>19</xdr:row>
      <xdr:rowOff>9703</xdr:rowOff>
    </xdr:to>
    <xdr:sp macro="" textlink="">
      <xdr:nvSpPr>
        <xdr:cNvPr id="73" name="楕円 72"/>
        <xdr:cNvSpPr/>
      </xdr:nvSpPr>
      <xdr:spPr bwMode="auto">
        <a:xfrm>
          <a:off x="4254500" y="321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165930</xdr:rowOff>
    </xdr:from>
    <xdr:ext cx="762000" cy="259045"/>
    <xdr:sp macro="" textlink="">
      <xdr:nvSpPr>
        <xdr:cNvPr id="74" name="テキスト ボックス 73"/>
        <xdr:cNvSpPr txBox="1"/>
      </xdr:nvSpPr>
      <xdr:spPr>
        <a:xfrm>
          <a:off x="3924300" y="329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54102</xdr:rowOff>
    </xdr:from>
    <xdr:to>
      <xdr:col>19</xdr:col>
      <xdr:colOff>38100</xdr:colOff>
      <xdr:row>18</xdr:row>
      <xdr:rowOff>155702</xdr:rowOff>
    </xdr:to>
    <xdr:sp macro="" textlink="">
      <xdr:nvSpPr>
        <xdr:cNvPr id="75" name="楕円 74"/>
        <xdr:cNvSpPr/>
      </xdr:nvSpPr>
      <xdr:spPr bwMode="auto">
        <a:xfrm>
          <a:off x="3556000" y="31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140479</xdr:rowOff>
    </xdr:from>
    <xdr:ext cx="762000" cy="259045"/>
    <xdr:sp macro="" textlink="">
      <xdr:nvSpPr>
        <xdr:cNvPr id="76" name="テキスト ボックス 75"/>
        <xdr:cNvSpPr txBox="1"/>
      </xdr:nvSpPr>
      <xdr:spPr>
        <a:xfrm>
          <a:off x="3225800" y="32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33833</xdr:rowOff>
    </xdr:from>
    <xdr:to>
      <xdr:col>15</xdr:col>
      <xdr:colOff>101600</xdr:colOff>
      <xdr:row>18</xdr:row>
      <xdr:rowOff>135433</xdr:rowOff>
    </xdr:to>
    <xdr:sp macro="" textlink="">
      <xdr:nvSpPr>
        <xdr:cNvPr id="77" name="楕円 76"/>
        <xdr:cNvSpPr/>
      </xdr:nvSpPr>
      <xdr:spPr bwMode="auto">
        <a:xfrm>
          <a:off x="2857500" y="316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120210</xdr:rowOff>
    </xdr:from>
    <xdr:ext cx="762000" cy="259045"/>
    <xdr:sp macro="" textlink="">
      <xdr:nvSpPr>
        <xdr:cNvPr id="78" name="テキスト ボックス 77"/>
        <xdr:cNvSpPr txBox="1"/>
      </xdr:nvSpPr>
      <xdr:spPr>
        <a:xfrm>
          <a:off x="2527300" y="32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167157</xdr:rowOff>
    </xdr:from>
    <xdr:to>
      <xdr:col>29</xdr:col>
      <xdr:colOff>127000</xdr:colOff>
      <xdr:row>38</xdr:row>
      <xdr:rowOff>34036</xdr:rowOff>
    </xdr:to>
    <xdr:cxnSp macro="">
      <xdr:nvCxnSpPr>
        <xdr:cNvPr id="107" name="直線コネクタ 106"/>
        <xdr:cNvCxnSpPr/>
      </xdr:nvCxnSpPr>
      <xdr:spPr bwMode="auto">
        <a:xfrm flipV="1">
          <a:off x="5651500" y="6091707"/>
          <a:ext cx="0" cy="1409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6113</xdr:rowOff>
    </xdr:from>
    <xdr:ext cx="762000" cy="259045"/>
    <xdr:sp macro="" textlink="">
      <xdr:nvSpPr>
        <xdr:cNvPr id="108" name="人口1人当たり決算額の推移最小値テキスト445"/>
        <xdr:cNvSpPr txBox="1"/>
      </xdr:nvSpPr>
      <xdr:spPr>
        <a:xfrm>
          <a:off x="5740400" y="747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34036</xdr:rowOff>
    </xdr:from>
    <xdr:to>
      <xdr:col>30</xdr:col>
      <xdr:colOff>25400</xdr:colOff>
      <xdr:row>38</xdr:row>
      <xdr:rowOff>34036</xdr:rowOff>
    </xdr:to>
    <xdr:cxnSp macro="">
      <xdr:nvCxnSpPr>
        <xdr:cNvPr id="109" name="直線コネクタ 108"/>
        <xdr:cNvCxnSpPr/>
      </xdr:nvCxnSpPr>
      <xdr:spPr bwMode="auto">
        <a:xfrm>
          <a:off x="5562600" y="75016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82084</xdr:rowOff>
    </xdr:from>
    <xdr:ext cx="762000" cy="259045"/>
    <xdr:sp macro="" textlink="">
      <xdr:nvSpPr>
        <xdr:cNvPr id="110" name="人口1人当たり決算額の推移最大値テキスト445"/>
        <xdr:cNvSpPr txBox="1"/>
      </xdr:nvSpPr>
      <xdr:spPr>
        <a:xfrm>
          <a:off x="5740400" y="583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167157</xdr:rowOff>
    </xdr:from>
    <xdr:to>
      <xdr:col>30</xdr:col>
      <xdr:colOff>25400</xdr:colOff>
      <xdr:row>33</xdr:row>
      <xdr:rowOff>167157</xdr:rowOff>
    </xdr:to>
    <xdr:cxnSp macro="">
      <xdr:nvCxnSpPr>
        <xdr:cNvPr id="111" name="直線コネクタ 110"/>
        <xdr:cNvCxnSpPr/>
      </xdr:nvCxnSpPr>
      <xdr:spPr bwMode="auto">
        <a:xfrm>
          <a:off x="5562600" y="609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88062</xdr:rowOff>
    </xdr:from>
    <xdr:to>
      <xdr:col>29</xdr:col>
      <xdr:colOff>127000</xdr:colOff>
      <xdr:row>37</xdr:row>
      <xdr:rowOff>271932</xdr:rowOff>
    </xdr:to>
    <xdr:cxnSp macro="">
      <xdr:nvCxnSpPr>
        <xdr:cNvPr id="112" name="直線コネクタ 111"/>
        <xdr:cNvCxnSpPr/>
      </xdr:nvCxnSpPr>
      <xdr:spPr bwMode="auto">
        <a:xfrm>
          <a:off x="5003800" y="7212762"/>
          <a:ext cx="647700" cy="18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93184</xdr:rowOff>
    </xdr:from>
    <xdr:ext cx="762000" cy="259045"/>
    <xdr:sp macro="" textlink="">
      <xdr:nvSpPr>
        <xdr:cNvPr id="113" name="人口1人当たり決算額の推移平均値テキスト445"/>
        <xdr:cNvSpPr txBox="1"/>
      </xdr:nvSpPr>
      <xdr:spPr>
        <a:xfrm>
          <a:off x="5740400" y="670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248107</xdr:rowOff>
    </xdr:from>
    <xdr:to>
      <xdr:col>29</xdr:col>
      <xdr:colOff>177800</xdr:colOff>
      <xdr:row>36</xdr:row>
      <xdr:rowOff>6807</xdr:rowOff>
    </xdr:to>
    <xdr:sp macro="" textlink="">
      <xdr:nvSpPr>
        <xdr:cNvPr id="114" name="フローチャート: 判断 113"/>
        <xdr:cNvSpPr/>
      </xdr:nvSpPr>
      <xdr:spPr bwMode="auto">
        <a:xfrm>
          <a:off x="56007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28397</xdr:rowOff>
    </xdr:from>
    <xdr:to>
      <xdr:col>26</xdr:col>
      <xdr:colOff>50800</xdr:colOff>
      <xdr:row>37</xdr:row>
      <xdr:rowOff>88062</xdr:rowOff>
    </xdr:to>
    <xdr:cxnSp macro="">
      <xdr:nvCxnSpPr>
        <xdr:cNvPr id="115" name="直線コネクタ 114"/>
        <xdr:cNvCxnSpPr/>
      </xdr:nvCxnSpPr>
      <xdr:spPr bwMode="auto">
        <a:xfrm>
          <a:off x="4305300" y="6981647"/>
          <a:ext cx="698500" cy="23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159029</xdr:rowOff>
    </xdr:from>
    <xdr:to>
      <xdr:col>26</xdr:col>
      <xdr:colOff>101600</xdr:colOff>
      <xdr:row>35</xdr:row>
      <xdr:rowOff>260629</xdr:rowOff>
    </xdr:to>
    <xdr:sp macro="" textlink="">
      <xdr:nvSpPr>
        <xdr:cNvPr id="116" name="フローチャート: 判断 115"/>
        <xdr:cNvSpPr/>
      </xdr:nvSpPr>
      <xdr:spPr bwMode="auto">
        <a:xfrm>
          <a:off x="4953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270806</xdr:rowOff>
    </xdr:from>
    <xdr:ext cx="736600" cy="259045"/>
    <xdr:sp macro="" textlink="">
      <xdr:nvSpPr>
        <xdr:cNvPr id="117" name="テキスト ボックス 116"/>
        <xdr:cNvSpPr txBox="1"/>
      </xdr:nvSpPr>
      <xdr:spPr>
        <a:xfrm>
          <a:off x="4622800" y="653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229032</xdr:rowOff>
    </xdr:from>
    <xdr:to>
      <xdr:col>22</xdr:col>
      <xdr:colOff>114300</xdr:colOff>
      <xdr:row>36</xdr:row>
      <xdr:rowOff>28397</xdr:rowOff>
    </xdr:to>
    <xdr:cxnSp macro="">
      <xdr:nvCxnSpPr>
        <xdr:cNvPr id="118" name="直線コネクタ 117"/>
        <xdr:cNvCxnSpPr/>
      </xdr:nvCxnSpPr>
      <xdr:spPr bwMode="auto">
        <a:xfrm>
          <a:off x="3606800" y="6839382"/>
          <a:ext cx="698500" cy="14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98984</xdr:rowOff>
    </xdr:from>
    <xdr:to>
      <xdr:col>22</xdr:col>
      <xdr:colOff>165100</xdr:colOff>
      <xdr:row>35</xdr:row>
      <xdr:rowOff>200584</xdr:rowOff>
    </xdr:to>
    <xdr:sp macro="" textlink="">
      <xdr:nvSpPr>
        <xdr:cNvPr id="119" name="フローチャート: 判断 118"/>
        <xdr:cNvSpPr/>
      </xdr:nvSpPr>
      <xdr:spPr bwMode="auto">
        <a:xfrm>
          <a:off x="4254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210761</xdr:rowOff>
    </xdr:from>
    <xdr:ext cx="762000" cy="259045"/>
    <xdr:sp macro="" textlink="">
      <xdr:nvSpPr>
        <xdr:cNvPr id="120" name="テキスト ボックス 119"/>
        <xdr:cNvSpPr txBox="1"/>
      </xdr:nvSpPr>
      <xdr:spPr>
        <a:xfrm>
          <a:off x="3924300" y="647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229032</xdr:rowOff>
    </xdr:from>
    <xdr:to>
      <xdr:col>18</xdr:col>
      <xdr:colOff>177800</xdr:colOff>
      <xdr:row>37</xdr:row>
      <xdr:rowOff>11100</xdr:rowOff>
    </xdr:to>
    <xdr:cxnSp macro="">
      <xdr:nvCxnSpPr>
        <xdr:cNvPr id="121" name="直線コネクタ 120"/>
        <xdr:cNvCxnSpPr/>
      </xdr:nvCxnSpPr>
      <xdr:spPr bwMode="auto">
        <a:xfrm flipV="1">
          <a:off x="2908300" y="6839382"/>
          <a:ext cx="698500" cy="29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15240</xdr:rowOff>
    </xdr:from>
    <xdr:to>
      <xdr:col>19</xdr:col>
      <xdr:colOff>38100</xdr:colOff>
      <xdr:row>36</xdr:row>
      <xdr:rowOff>116840</xdr:rowOff>
    </xdr:to>
    <xdr:sp macro="" textlink="">
      <xdr:nvSpPr>
        <xdr:cNvPr id="122" name="フローチャート: 判断 121"/>
        <xdr:cNvSpPr/>
      </xdr:nvSpPr>
      <xdr:spPr bwMode="auto">
        <a:xfrm>
          <a:off x="35560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101617</xdr:rowOff>
    </xdr:from>
    <xdr:ext cx="762000" cy="259045"/>
    <xdr:sp macro="" textlink="">
      <xdr:nvSpPr>
        <xdr:cNvPr id="123" name="テキスト ボックス 122"/>
        <xdr:cNvSpPr txBox="1"/>
      </xdr:nvSpPr>
      <xdr:spPr>
        <a:xfrm>
          <a:off x="32258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296570</xdr:rowOff>
    </xdr:from>
    <xdr:to>
      <xdr:col>15</xdr:col>
      <xdr:colOff>101600</xdr:colOff>
      <xdr:row>36</xdr:row>
      <xdr:rowOff>55270</xdr:rowOff>
    </xdr:to>
    <xdr:sp macro="" textlink="">
      <xdr:nvSpPr>
        <xdr:cNvPr id="124" name="フローチャート: 判断 123"/>
        <xdr:cNvSpPr/>
      </xdr:nvSpPr>
      <xdr:spPr bwMode="auto">
        <a:xfrm>
          <a:off x="28575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65447</xdr:rowOff>
    </xdr:from>
    <xdr:ext cx="762000" cy="259045"/>
    <xdr:sp macro="" textlink="">
      <xdr:nvSpPr>
        <xdr:cNvPr id="125" name="テキスト ボックス 124"/>
        <xdr:cNvSpPr txBox="1"/>
      </xdr:nvSpPr>
      <xdr:spPr>
        <a:xfrm>
          <a:off x="25273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221132</xdr:rowOff>
    </xdr:from>
    <xdr:to>
      <xdr:col>29</xdr:col>
      <xdr:colOff>177800</xdr:colOff>
      <xdr:row>37</xdr:row>
      <xdr:rowOff>322732</xdr:rowOff>
    </xdr:to>
    <xdr:sp macro="" textlink="">
      <xdr:nvSpPr>
        <xdr:cNvPr id="131" name="楕円 130"/>
        <xdr:cNvSpPr/>
      </xdr:nvSpPr>
      <xdr:spPr bwMode="auto">
        <a:xfrm>
          <a:off x="5600700" y="734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129709</xdr:rowOff>
    </xdr:from>
    <xdr:ext cx="762000" cy="259045"/>
    <xdr:sp macro="" textlink="">
      <xdr:nvSpPr>
        <xdr:cNvPr id="132" name="人口1人当たり決算額の推移該当値テキスト445"/>
        <xdr:cNvSpPr txBox="1"/>
      </xdr:nvSpPr>
      <xdr:spPr>
        <a:xfrm>
          <a:off x="5740400" y="725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37262</xdr:rowOff>
    </xdr:from>
    <xdr:to>
      <xdr:col>26</xdr:col>
      <xdr:colOff>101600</xdr:colOff>
      <xdr:row>37</xdr:row>
      <xdr:rowOff>138862</xdr:rowOff>
    </xdr:to>
    <xdr:sp macro="" textlink="">
      <xdr:nvSpPr>
        <xdr:cNvPr id="133" name="楕円 132"/>
        <xdr:cNvSpPr/>
      </xdr:nvSpPr>
      <xdr:spPr bwMode="auto">
        <a:xfrm>
          <a:off x="4953000" y="716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123639</xdr:rowOff>
    </xdr:from>
    <xdr:ext cx="736600" cy="259045"/>
    <xdr:sp macro="" textlink="">
      <xdr:nvSpPr>
        <xdr:cNvPr id="134" name="テキスト ボックス 133"/>
        <xdr:cNvSpPr txBox="1"/>
      </xdr:nvSpPr>
      <xdr:spPr>
        <a:xfrm>
          <a:off x="4622800" y="7248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320497</xdr:rowOff>
    </xdr:from>
    <xdr:to>
      <xdr:col>22</xdr:col>
      <xdr:colOff>165100</xdr:colOff>
      <xdr:row>36</xdr:row>
      <xdr:rowOff>79197</xdr:rowOff>
    </xdr:to>
    <xdr:sp macro="" textlink="">
      <xdr:nvSpPr>
        <xdr:cNvPr id="135" name="楕円 134"/>
        <xdr:cNvSpPr/>
      </xdr:nvSpPr>
      <xdr:spPr bwMode="auto">
        <a:xfrm>
          <a:off x="4254500" y="693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63974</xdr:rowOff>
    </xdr:from>
    <xdr:ext cx="762000" cy="259045"/>
    <xdr:sp macro="" textlink="">
      <xdr:nvSpPr>
        <xdr:cNvPr id="136" name="テキスト ボックス 135"/>
        <xdr:cNvSpPr txBox="1"/>
      </xdr:nvSpPr>
      <xdr:spPr>
        <a:xfrm>
          <a:off x="3924300" y="701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178232</xdr:rowOff>
    </xdr:from>
    <xdr:to>
      <xdr:col>19</xdr:col>
      <xdr:colOff>38100</xdr:colOff>
      <xdr:row>35</xdr:row>
      <xdr:rowOff>279832</xdr:rowOff>
    </xdr:to>
    <xdr:sp macro="" textlink="">
      <xdr:nvSpPr>
        <xdr:cNvPr id="137" name="楕円 136"/>
        <xdr:cNvSpPr/>
      </xdr:nvSpPr>
      <xdr:spPr bwMode="auto">
        <a:xfrm>
          <a:off x="3556000" y="678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290009</xdr:rowOff>
    </xdr:from>
    <xdr:ext cx="762000" cy="259045"/>
    <xdr:sp macro="" textlink="">
      <xdr:nvSpPr>
        <xdr:cNvPr id="138" name="テキスト ボックス 137"/>
        <xdr:cNvSpPr txBox="1"/>
      </xdr:nvSpPr>
      <xdr:spPr>
        <a:xfrm>
          <a:off x="3225800" y="65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131750</xdr:rowOff>
    </xdr:from>
    <xdr:to>
      <xdr:col>15</xdr:col>
      <xdr:colOff>101600</xdr:colOff>
      <xdr:row>37</xdr:row>
      <xdr:rowOff>61900</xdr:rowOff>
    </xdr:to>
    <xdr:sp macro="" textlink="">
      <xdr:nvSpPr>
        <xdr:cNvPr id="139" name="楕円 138"/>
        <xdr:cNvSpPr/>
      </xdr:nvSpPr>
      <xdr:spPr bwMode="auto">
        <a:xfrm>
          <a:off x="2857500" y="708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46677</xdr:rowOff>
    </xdr:from>
    <xdr:ext cx="762000" cy="259045"/>
    <xdr:sp macro="" textlink="">
      <xdr:nvSpPr>
        <xdr:cNvPr id="140" name="テキスト ボックス 139"/>
        <xdr:cNvSpPr txBox="1"/>
      </xdr:nvSpPr>
      <xdr:spPr>
        <a:xfrm>
          <a:off x="2527300" y="71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187,199
183,386
16.42
69,517,944
67,614,887
1,841,465
38,891,364
39,478,659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40</xdr:row>
      <xdr:rowOff>1996</xdr:rowOff>
    </xdr:to>
    <xdr:cxnSp macro="">
      <xdr:nvCxnSpPr>
        <xdr:cNvPr id="58" name="直線コネクタ 57"/>
        <xdr:cNvCxnSpPr/>
      </xdr:nvCxnSpPr>
      <xdr:spPr>
        <a:xfrm flipV="1">
          <a:off x="4633595" y="5286466"/>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5823</xdr:rowOff>
    </xdr:from>
    <xdr:ext cx="534377" cy="259045"/>
    <xdr:sp macro="" textlink="">
      <xdr:nvSpPr>
        <xdr:cNvPr id="59" name="人件費最小値テキスト"/>
        <xdr:cNvSpPr txBox="1"/>
      </xdr:nvSpPr>
      <xdr:spPr>
        <a:xfrm>
          <a:off x="4686300" y="686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1996</xdr:rowOff>
    </xdr:from>
    <xdr:to>
      <xdr:col>24</xdr:col>
      <xdr:colOff>152400</xdr:colOff>
      <xdr:row>40</xdr:row>
      <xdr:rowOff>1996</xdr:rowOff>
    </xdr:to>
    <xdr:cxnSp macro="">
      <xdr:nvCxnSpPr>
        <xdr:cNvPr id="60" name="直線コネクタ 59"/>
        <xdr:cNvCxnSpPr/>
      </xdr:nvCxnSpPr>
      <xdr:spPr>
        <a:xfrm>
          <a:off x="4546600" y="685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534377" cy="259045"/>
    <xdr:sp macro="" textlink="">
      <xdr:nvSpPr>
        <xdr:cNvPr id="61" name="人件費最大値テキスト"/>
        <xdr:cNvSpPr txBox="1"/>
      </xdr:nvSpPr>
      <xdr:spPr>
        <a:xfrm>
          <a:off x="4686300" y="50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151783</xdr:rowOff>
    </xdr:from>
    <xdr:to>
      <xdr:col>24</xdr:col>
      <xdr:colOff>63500</xdr:colOff>
      <xdr:row>38</xdr:row>
      <xdr:rowOff>163866</xdr:rowOff>
    </xdr:to>
    <xdr:cxnSp macro="">
      <xdr:nvCxnSpPr>
        <xdr:cNvPr id="63" name="直線コネクタ 62"/>
        <xdr:cNvCxnSpPr/>
      </xdr:nvCxnSpPr>
      <xdr:spPr>
        <a:xfrm>
          <a:off x="3797300" y="666688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17942</xdr:rowOff>
    </xdr:from>
    <xdr:ext cx="534377" cy="259045"/>
    <xdr:sp macro="" textlink="">
      <xdr:nvSpPr>
        <xdr:cNvPr id="64" name="人件費平均値テキスト"/>
        <xdr:cNvSpPr txBox="1"/>
      </xdr:nvSpPr>
      <xdr:spPr>
        <a:xfrm>
          <a:off x="4686300" y="6018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166515</xdr:rowOff>
    </xdr:from>
    <xdr:to>
      <xdr:col>24</xdr:col>
      <xdr:colOff>114300</xdr:colOff>
      <xdr:row>36</xdr:row>
      <xdr:rowOff>96665</xdr:rowOff>
    </xdr:to>
    <xdr:sp macro="" textlink="">
      <xdr:nvSpPr>
        <xdr:cNvPr id="65" name="フローチャート: 判断 64"/>
        <xdr:cNvSpPr/>
      </xdr:nvSpPr>
      <xdr:spPr>
        <a:xfrm>
          <a:off x="4584700" y="61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142857</xdr:rowOff>
    </xdr:from>
    <xdr:to>
      <xdr:col>19</xdr:col>
      <xdr:colOff>177800</xdr:colOff>
      <xdr:row>38</xdr:row>
      <xdr:rowOff>151783</xdr:rowOff>
    </xdr:to>
    <xdr:cxnSp macro="">
      <xdr:nvCxnSpPr>
        <xdr:cNvPr id="66" name="直線コネクタ 65"/>
        <xdr:cNvCxnSpPr/>
      </xdr:nvCxnSpPr>
      <xdr:spPr>
        <a:xfrm>
          <a:off x="2908300" y="6486507"/>
          <a:ext cx="889000" cy="18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148336</xdr:rowOff>
    </xdr:from>
    <xdr:to>
      <xdr:col>20</xdr:col>
      <xdr:colOff>38100</xdr:colOff>
      <xdr:row>36</xdr:row>
      <xdr:rowOff>78486</xdr:rowOff>
    </xdr:to>
    <xdr:sp macro="" textlink="">
      <xdr:nvSpPr>
        <xdr:cNvPr id="67" name="フローチャート: 判断 66"/>
        <xdr:cNvSpPr/>
      </xdr:nvSpPr>
      <xdr:spPr>
        <a:xfrm>
          <a:off x="37465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95013</xdr:rowOff>
    </xdr:from>
    <xdr:ext cx="534377" cy="259045"/>
    <xdr:sp macro="" textlink="">
      <xdr:nvSpPr>
        <xdr:cNvPr id="68" name="テキスト ボックス 67"/>
        <xdr:cNvSpPr txBox="1"/>
      </xdr:nvSpPr>
      <xdr:spPr>
        <a:xfrm>
          <a:off x="3530111" y="59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17345</xdr:rowOff>
    </xdr:from>
    <xdr:to>
      <xdr:col>15</xdr:col>
      <xdr:colOff>50800</xdr:colOff>
      <xdr:row>37</xdr:row>
      <xdr:rowOff>142857</xdr:rowOff>
    </xdr:to>
    <xdr:cxnSp macro="">
      <xdr:nvCxnSpPr>
        <xdr:cNvPr id="69" name="直線コネクタ 68"/>
        <xdr:cNvCxnSpPr/>
      </xdr:nvCxnSpPr>
      <xdr:spPr>
        <a:xfrm>
          <a:off x="2019300" y="6360995"/>
          <a:ext cx="889000" cy="1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171305</xdr:rowOff>
    </xdr:from>
    <xdr:to>
      <xdr:col>15</xdr:col>
      <xdr:colOff>101600</xdr:colOff>
      <xdr:row>36</xdr:row>
      <xdr:rowOff>101455</xdr:rowOff>
    </xdr:to>
    <xdr:sp macro="" textlink="">
      <xdr:nvSpPr>
        <xdr:cNvPr id="70" name="フローチャート: 判断 69"/>
        <xdr:cNvSpPr/>
      </xdr:nvSpPr>
      <xdr:spPr>
        <a:xfrm>
          <a:off x="2857500" y="61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117982</xdr:rowOff>
    </xdr:from>
    <xdr:ext cx="534377" cy="259045"/>
    <xdr:sp macro="" textlink="">
      <xdr:nvSpPr>
        <xdr:cNvPr id="71" name="テキスト ボックス 70"/>
        <xdr:cNvSpPr txBox="1"/>
      </xdr:nvSpPr>
      <xdr:spPr>
        <a:xfrm>
          <a:off x="2641111" y="59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152328</xdr:rowOff>
    </xdr:from>
    <xdr:to>
      <xdr:col>10</xdr:col>
      <xdr:colOff>114300</xdr:colOff>
      <xdr:row>37</xdr:row>
      <xdr:rowOff>17345</xdr:rowOff>
    </xdr:to>
    <xdr:cxnSp macro="">
      <xdr:nvCxnSpPr>
        <xdr:cNvPr id="72" name="直線コネクタ 71"/>
        <xdr:cNvCxnSpPr/>
      </xdr:nvCxnSpPr>
      <xdr:spPr>
        <a:xfrm>
          <a:off x="1130300" y="6324528"/>
          <a:ext cx="88900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164447</xdr:rowOff>
    </xdr:from>
    <xdr:to>
      <xdr:col>10</xdr:col>
      <xdr:colOff>165100</xdr:colOff>
      <xdr:row>35</xdr:row>
      <xdr:rowOff>94597</xdr:rowOff>
    </xdr:to>
    <xdr:sp macro="" textlink="">
      <xdr:nvSpPr>
        <xdr:cNvPr id="73" name="フローチャート: 判断 72"/>
        <xdr:cNvSpPr/>
      </xdr:nvSpPr>
      <xdr:spPr>
        <a:xfrm>
          <a:off x="1968500" y="599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111124</xdr:rowOff>
    </xdr:from>
    <xdr:ext cx="534377" cy="259045"/>
    <xdr:sp macro="" textlink="">
      <xdr:nvSpPr>
        <xdr:cNvPr id="74" name="テキスト ボックス 73"/>
        <xdr:cNvSpPr txBox="1"/>
      </xdr:nvSpPr>
      <xdr:spPr>
        <a:xfrm>
          <a:off x="1752111" y="57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75" name="フローチャート: 判断 74"/>
        <xdr:cNvSpPr/>
      </xdr:nvSpPr>
      <xdr:spPr>
        <a:xfrm>
          <a:off x="1079500" y="608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26433</xdr:rowOff>
    </xdr:from>
    <xdr:ext cx="534377" cy="259045"/>
    <xdr:sp macro="" textlink="">
      <xdr:nvSpPr>
        <xdr:cNvPr id="76" name="テキスト ボックス 75"/>
        <xdr:cNvSpPr txBox="1"/>
      </xdr:nvSpPr>
      <xdr:spPr>
        <a:xfrm>
          <a:off x="863111" y="58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113066</xdr:rowOff>
    </xdr:from>
    <xdr:to>
      <xdr:col>24</xdr:col>
      <xdr:colOff>114300</xdr:colOff>
      <xdr:row>39</xdr:row>
      <xdr:rowOff>43216</xdr:rowOff>
    </xdr:to>
    <xdr:sp macro="" textlink="">
      <xdr:nvSpPr>
        <xdr:cNvPr id="82" name="楕円 81"/>
        <xdr:cNvSpPr/>
      </xdr:nvSpPr>
      <xdr:spPr>
        <a:xfrm>
          <a:off x="45847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91493</xdr:rowOff>
    </xdr:from>
    <xdr:ext cx="534377" cy="259045"/>
    <xdr:sp macro="" textlink="">
      <xdr:nvSpPr>
        <xdr:cNvPr id="83" name="人件費該当値テキスト"/>
        <xdr:cNvSpPr txBox="1"/>
      </xdr:nvSpPr>
      <xdr:spPr>
        <a:xfrm>
          <a:off x="4686300" y="66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100983</xdr:rowOff>
    </xdr:from>
    <xdr:to>
      <xdr:col>20</xdr:col>
      <xdr:colOff>38100</xdr:colOff>
      <xdr:row>39</xdr:row>
      <xdr:rowOff>31133</xdr:rowOff>
    </xdr:to>
    <xdr:sp macro="" textlink="">
      <xdr:nvSpPr>
        <xdr:cNvPr id="84" name="楕円 83"/>
        <xdr:cNvSpPr/>
      </xdr:nvSpPr>
      <xdr:spPr>
        <a:xfrm>
          <a:off x="3746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22260</xdr:rowOff>
    </xdr:from>
    <xdr:ext cx="534377" cy="259045"/>
    <xdr:sp macro="" textlink="">
      <xdr:nvSpPr>
        <xdr:cNvPr id="85" name="テキスト ボックス 84"/>
        <xdr:cNvSpPr txBox="1"/>
      </xdr:nvSpPr>
      <xdr:spPr>
        <a:xfrm>
          <a:off x="3530111" y="67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92057</xdr:rowOff>
    </xdr:from>
    <xdr:to>
      <xdr:col>15</xdr:col>
      <xdr:colOff>101600</xdr:colOff>
      <xdr:row>38</xdr:row>
      <xdr:rowOff>22206</xdr:rowOff>
    </xdr:to>
    <xdr:sp macro="" textlink="">
      <xdr:nvSpPr>
        <xdr:cNvPr id="86" name="楕円 85"/>
        <xdr:cNvSpPr/>
      </xdr:nvSpPr>
      <xdr:spPr>
        <a:xfrm>
          <a:off x="2857500" y="6435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13334</xdr:rowOff>
    </xdr:from>
    <xdr:ext cx="534377" cy="259045"/>
    <xdr:sp macro="" textlink="">
      <xdr:nvSpPr>
        <xdr:cNvPr id="87" name="テキスト ボックス 86"/>
        <xdr:cNvSpPr txBox="1"/>
      </xdr:nvSpPr>
      <xdr:spPr>
        <a:xfrm>
          <a:off x="2641111" y="65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137995</xdr:rowOff>
    </xdr:from>
    <xdr:to>
      <xdr:col>10</xdr:col>
      <xdr:colOff>165100</xdr:colOff>
      <xdr:row>37</xdr:row>
      <xdr:rowOff>68145</xdr:rowOff>
    </xdr:to>
    <xdr:sp macro="" textlink="">
      <xdr:nvSpPr>
        <xdr:cNvPr id="88" name="楕円 87"/>
        <xdr:cNvSpPr/>
      </xdr:nvSpPr>
      <xdr:spPr>
        <a:xfrm>
          <a:off x="1968500" y="63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59272</xdr:rowOff>
    </xdr:from>
    <xdr:ext cx="534377" cy="259045"/>
    <xdr:sp macro="" textlink="">
      <xdr:nvSpPr>
        <xdr:cNvPr id="89" name="テキスト ボックス 88"/>
        <xdr:cNvSpPr txBox="1"/>
      </xdr:nvSpPr>
      <xdr:spPr>
        <a:xfrm>
          <a:off x="1752111" y="640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101528</xdr:rowOff>
    </xdr:from>
    <xdr:to>
      <xdr:col>6</xdr:col>
      <xdr:colOff>38100</xdr:colOff>
      <xdr:row>37</xdr:row>
      <xdr:rowOff>31678</xdr:rowOff>
    </xdr:to>
    <xdr:sp macro="" textlink="">
      <xdr:nvSpPr>
        <xdr:cNvPr id="90" name="楕円 89"/>
        <xdr:cNvSpPr/>
      </xdr:nvSpPr>
      <xdr:spPr>
        <a:xfrm>
          <a:off x="1079500" y="62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22805</xdr:rowOff>
    </xdr:from>
    <xdr:ext cx="534377" cy="259045"/>
    <xdr:sp macro="" textlink="">
      <xdr:nvSpPr>
        <xdr:cNvPr id="91" name="テキスト ボックス 90"/>
        <xdr:cNvSpPr txBox="1"/>
      </xdr:nvSpPr>
      <xdr:spPr>
        <a:xfrm>
          <a:off x="863111" y="63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3128</xdr:rowOff>
    </xdr:from>
    <xdr:to>
      <xdr:col>24</xdr:col>
      <xdr:colOff>62865</xdr:colOff>
      <xdr:row>58</xdr:row>
      <xdr:rowOff>54497</xdr:rowOff>
    </xdr:to>
    <xdr:cxnSp macro="">
      <xdr:nvCxnSpPr>
        <xdr:cNvPr id="118" name="直線コネクタ 117"/>
        <xdr:cNvCxnSpPr/>
      </xdr:nvCxnSpPr>
      <xdr:spPr>
        <a:xfrm flipV="1">
          <a:off x="4633595" y="8575628"/>
          <a:ext cx="1270" cy="1422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58324</xdr:rowOff>
    </xdr:from>
    <xdr:ext cx="534377" cy="259045"/>
    <xdr:sp macro="" textlink="">
      <xdr:nvSpPr>
        <xdr:cNvPr id="119" name="物件費最小値テキスト"/>
        <xdr:cNvSpPr txBox="1"/>
      </xdr:nvSpPr>
      <xdr:spPr>
        <a:xfrm>
          <a:off x="4686300" y="100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54497</xdr:rowOff>
    </xdr:from>
    <xdr:to>
      <xdr:col>24</xdr:col>
      <xdr:colOff>152400</xdr:colOff>
      <xdr:row>58</xdr:row>
      <xdr:rowOff>54497</xdr:rowOff>
    </xdr:to>
    <xdr:cxnSp macro="">
      <xdr:nvCxnSpPr>
        <xdr:cNvPr id="120" name="直線コネクタ 119"/>
        <xdr:cNvCxnSpPr/>
      </xdr:nvCxnSpPr>
      <xdr:spPr>
        <a:xfrm>
          <a:off x="4546600" y="999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121255</xdr:rowOff>
    </xdr:from>
    <xdr:ext cx="599010" cy="259045"/>
    <xdr:sp macro="" textlink="">
      <xdr:nvSpPr>
        <xdr:cNvPr id="121" name="物件費最大値テキスト"/>
        <xdr:cNvSpPr txBox="1"/>
      </xdr:nvSpPr>
      <xdr:spPr>
        <a:xfrm>
          <a:off x="4686300" y="835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3128</xdr:rowOff>
    </xdr:from>
    <xdr:to>
      <xdr:col>24</xdr:col>
      <xdr:colOff>152400</xdr:colOff>
      <xdr:row>50</xdr:row>
      <xdr:rowOff>3128</xdr:rowOff>
    </xdr:to>
    <xdr:cxnSp macro="">
      <xdr:nvCxnSpPr>
        <xdr:cNvPr id="122" name="直線コネクタ 121"/>
        <xdr:cNvCxnSpPr/>
      </xdr:nvCxnSpPr>
      <xdr:spPr>
        <a:xfrm>
          <a:off x="4546600" y="857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166675</xdr:rowOff>
    </xdr:from>
    <xdr:to>
      <xdr:col>24</xdr:col>
      <xdr:colOff>63500</xdr:colOff>
      <xdr:row>58</xdr:row>
      <xdr:rowOff>46889</xdr:rowOff>
    </xdr:to>
    <xdr:cxnSp macro="">
      <xdr:nvCxnSpPr>
        <xdr:cNvPr id="123" name="直線コネクタ 122"/>
        <xdr:cNvCxnSpPr/>
      </xdr:nvCxnSpPr>
      <xdr:spPr>
        <a:xfrm flipV="1">
          <a:off x="3797300" y="9939325"/>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20435</xdr:rowOff>
    </xdr:from>
    <xdr:ext cx="534377" cy="259045"/>
    <xdr:sp macro="" textlink="">
      <xdr:nvSpPr>
        <xdr:cNvPr id="124" name="物件費平均値テキスト"/>
        <xdr:cNvSpPr txBox="1"/>
      </xdr:nvSpPr>
      <xdr:spPr>
        <a:xfrm>
          <a:off x="4686300" y="9450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169008</xdr:rowOff>
    </xdr:from>
    <xdr:to>
      <xdr:col>24</xdr:col>
      <xdr:colOff>114300</xdr:colOff>
      <xdr:row>56</xdr:row>
      <xdr:rowOff>99158</xdr:rowOff>
    </xdr:to>
    <xdr:sp macro="" textlink="">
      <xdr:nvSpPr>
        <xdr:cNvPr id="125" name="フローチャート: 判断 124"/>
        <xdr:cNvSpPr/>
      </xdr:nvSpPr>
      <xdr:spPr>
        <a:xfrm>
          <a:off x="45847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46889</xdr:rowOff>
    </xdr:from>
    <xdr:to>
      <xdr:col>19</xdr:col>
      <xdr:colOff>177800</xdr:colOff>
      <xdr:row>58</xdr:row>
      <xdr:rowOff>112496</xdr:rowOff>
    </xdr:to>
    <xdr:cxnSp macro="">
      <xdr:nvCxnSpPr>
        <xdr:cNvPr id="126" name="直線コネクタ 125"/>
        <xdr:cNvCxnSpPr/>
      </xdr:nvCxnSpPr>
      <xdr:spPr>
        <a:xfrm flipV="1">
          <a:off x="2908300" y="9990989"/>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90827</xdr:rowOff>
    </xdr:from>
    <xdr:to>
      <xdr:col>20</xdr:col>
      <xdr:colOff>38100</xdr:colOff>
      <xdr:row>57</xdr:row>
      <xdr:rowOff>20977</xdr:rowOff>
    </xdr:to>
    <xdr:sp macro="" textlink="">
      <xdr:nvSpPr>
        <xdr:cNvPr id="127" name="フローチャート: 判断 126"/>
        <xdr:cNvSpPr/>
      </xdr:nvSpPr>
      <xdr:spPr>
        <a:xfrm>
          <a:off x="3746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37504</xdr:rowOff>
    </xdr:from>
    <xdr:ext cx="534377" cy="259045"/>
    <xdr:sp macro="" textlink="">
      <xdr:nvSpPr>
        <xdr:cNvPr id="128" name="テキスト ボックス 127"/>
        <xdr:cNvSpPr txBox="1"/>
      </xdr:nvSpPr>
      <xdr:spPr>
        <a:xfrm>
          <a:off x="3530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77064</xdr:rowOff>
    </xdr:from>
    <xdr:to>
      <xdr:col>15</xdr:col>
      <xdr:colOff>50800</xdr:colOff>
      <xdr:row>58</xdr:row>
      <xdr:rowOff>112496</xdr:rowOff>
    </xdr:to>
    <xdr:cxnSp macro="">
      <xdr:nvCxnSpPr>
        <xdr:cNvPr id="129" name="直線コネクタ 128"/>
        <xdr:cNvCxnSpPr/>
      </xdr:nvCxnSpPr>
      <xdr:spPr>
        <a:xfrm>
          <a:off x="2019300" y="10021164"/>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117606</xdr:rowOff>
    </xdr:from>
    <xdr:to>
      <xdr:col>15</xdr:col>
      <xdr:colOff>101600</xdr:colOff>
      <xdr:row>57</xdr:row>
      <xdr:rowOff>47756</xdr:rowOff>
    </xdr:to>
    <xdr:sp macro="" textlink="">
      <xdr:nvSpPr>
        <xdr:cNvPr id="130" name="フローチャート: 判断 129"/>
        <xdr:cNvSpPr/>
      </xdr:nvSpPr>
      <xdr:spPr>
        <a:xfrm>
          <a:off x="2857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64283</xdr:rowOff>
    </xdr:from>
    <xdr:ext cx="534377" cy="259045"/>
    <xdr:sp macro="" textlink="">
      <xdr:nvSpPr>
        <xdr:cNvPr id="131" name="テキスト ボックス 130"/>
        <xdr:cNvSpPr txBox="1"/>
      </xdr:nvSpPr>
      <xdr:spPr>
        <a:xfrm>
          <a:off x="2641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77064</xdr:rowOff>
    </xdr:from>
    <xdr:to>
      <xdr:col>10</xdr:col>
      <xdr:colOff>114300</xdr:colOff>
      <xdr:row>58</xdr:row>
      <xdr:rowOff>148713</xdr:rowOff>
    </xdr:to>
    <xdr:cxnSp macro="">
      <xdr:nvCxnSpPr>
        <xdr:cNvPr id="132" name="直線コネクタ 131"/>
        <xdr:cNvCxnSpPr/>
      </xdr:nvCxnSpPr>
      <xdr:spPr>
        <a:xfrm flipV="1">
          <a:off x="1130300" y="10021164"/>
          <a:ext cx="889000" cy="7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152189</xdr:rowOff>
    </xdr:from>
    <xdr:to>
      <xdr:col>10</xdr:col>
      <xdr:colOff>165100</xdr:colOff>
      <xdr:row>59</xdr:row>
      <xdr:rowOff>82339</xdr:rowOff>
    </xdr:to>
    <xdr:sp macro="" textlink="">
      <xdr:nvSpPr>
        <xdr:cNvPr id="133" name="フローチャート: 判断 132"/>
        <xdr:cNvSpPr/>
      </xdr:nvSpPr>
      <xdr:spPr>
        <a:xfrm>
          <a:off x="1968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73466</xdr:rowOff>
    </xdr:from>
    <xdr:ext cx="534377" cy="259045"/>
    <xdr:sp macro="" textlink="">
      <xdr:nvSpPr>
        <xdr:cNvPr id="134" name="テキスト ボックス 133"/>
        <xdr:cNvSpPr txBox="1"/>
      </xdr:nvSpPr>
      <xdr:spPr>
        <a:xfrm>
          <a:off x="1752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50887</xdr:rowOff>
    </xdr:from>
    <xdr:to>
      <xdr:col>6</xdr:col>
      <xdr:colOff>38100</xdr:colOff>
      <xdr:row>58</xdr:row>
      <xdr:rowOff>152487</xdr:rowOff>
    </xdr:to>
    <xdr:sp macro="" textlink="">
      <xdr:nvSpPr>
        <xdr:cNvPr id="135" name="フローチャート: 判断 134"/>
        <xdr:cNvSpPr/>
      </xdr:nvSpPr>
      <xdr:spPr>
        <a:xfrm>
          <a:off x="1079500" y="999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169014</xdr:rowOff>
    </xdr:from>
    <xdr:ext cx="534377" cy="259045"/>
    <xdr:sp macro="" textlink="">
      <xdr:nvSpPr>
        <xdr:cNvPr id="136" name="テキスト ボックス 135"/>
        <xdr:cNvSpPr txBox="1"/>
      </xdr:nvSpPr>
      <xdr:spPr>
        <a:xfrm>
          <a:off x="863111" y="9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115875</xdr:rowOff>
    </xdr:from>
    <xdr:to>
      <xdr:col>24</xdr:col>
      <xdr:colOff>114300</xdr:colOff>
      <xdr:row>58</xdr:row>
      <xdr:rowOff>46025</xdr:rowOff>
    </xdr:to>
    <xdr:sp macro="" textlink="">
      <xdr:nvSpPr>
        <xdr:cNvPr id="142" name="楕円 141"/>
        <xdr:cNvSpPr/>
      </xdr:nvSpPr>
      <xdr:spPr>
        <a:xfrm>
          <a:off x="45847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30802</xdr:rowOff>
    </xdr:from>
    <xdr:ext cx="534377" cy="259045"/>
    <xdr:sp macro="" textlink="">
      <xdr:nvSpPr>
        <xdr:cNvPr id="143" name="物件費該当値テキスト"/>
        <xdr:cNvSpPr txBox="1"/>
      </xdr:nvSpPr>
      <xdr:spPr>
        <a:xfrm>
          <a:off x="4686300" y="98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167539</xdr:rowOff>
    </xdr:from>
    <xdr:to>
      <xdr:col>20</xdr:col>
      <xdr:colOff>38100</xdr:colOff>
      <xdr:row>58</xdr:row>
      <xdr:rowOff>97689</xdr:rowOff>
    </xdr:to>
    <xdr:sp macro="" textlink="">
      <xdr:nvSpPr>
        <xdr:cNvPr id="144" name="楕円 143"/>
        <xdr:cNvSpPr/>
      </xdr:nvSpPr>
      <xdr:spPr>
        <a:xfrm>
          <a:off x="3746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88816</xdr:rowOff>
    </xdr:from>
    <xdr:ext cx="534377" cy="259045"/>
    <xdr:sp macro="" textlink="">
      <xdr:nvSpPr>
        <xdr:cNvPr id="145" name="テキスト ボックス 144"/>
        <xdr:cNvSpPr txBox="1"/>
      </xdr:nvSpPr>
      <xdr:spPr>
        <a:xfrm>
          <a:off x="3530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61696</xdr:rowOff>
    </xdr:from>
    <xdr:to>
      <xdr:col>15</xdr:col>
      <xdr:colOff>101600</xdr:colOff>
      <xdr:row>58</xdr:row>
      <xdr:rowOff>163296</xdr:rowOff>
    </xdr:to>
    <xdr:sp macro="" textlink="">
      <xdr:nvSpPr>
        <xdr:cNvPr id="146" name="楕円 145"/>
        <xdr:cNvSpPr/>
      </xdr:nvSpPr>
      <xdr:spPr>
        <a:xfrm>
          <a:off x="2857500" y="100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154423</xdr:rowOff>
    </xdr:from>
    <xdr:ext cx="534377" cy="259045"/>
    <xdr:sp macro="" textlink="">
      <xdr:nvSpPr>
        <xdr:cNvPr id="147" name="テキスト ボックス 146"/>
        <xdr:cNvSpPr txBox="1"/>
      </xdr:nvSpPr>
      <xdr:spPr>
        <a:xfrm>
          <a:off x="2641111" y="1009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26264</xdr:rowOff>
    </xdr:from>
    <xdr:to>
      <xdr:col>10</xdr:col>
      <xdr:colOff>165100</xdr:colOff>
      <xdr:row>58</xdr:row>
      <xdr:rowOff>127864</xdr:rowOff>
    </xdr:to>
    <xdr:sp macro="" textlink="">
      <xdr:nvSpPr>
        <xdr:cNvPr id="148" name="楕円 147"/>
        <xdr:cNvSpPr/>
      </xdr:nvSpPr>
      <xdr:spPr>
        <a:xfrm>
          <a:off x="1968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144391</xdr:rowOff>
    </xdr:from>
    <xdr:ext cx="534377" cy="259045"/>
    <xdr:sp macro="" textlink="">
      <xdr:nvSpPr>
        <xdr:cNvPr id="149" name="テキスト ボックス 148"/>
        <xdr:cNvSpPr txBox="1"/>
      </xdr:nvSpPr>
      <xdr:spPr>
        <a:xfrm>
          <a:off x="1752111" y="97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97913</xdr:rowOff>
    </xdr:from>
    <xdr:to>
      <xdr:col>6</xdr:col>
      <xdr:colOff>38100</xdr:colOff>
      <xdr:row>59</xdr:row>
      <xdr:rowOff>28063</xdr:rowOff>
    </xdr:to>
    <xdr:sp macro="" textlink="">
      <xdr:nvSpPr>
        <xdr:cNvPr id="150" name="楕円 149"/>
        <xdr:cNvSpPr/>
      </xdr:nvSpPr>
      <xdr:spPr>
        <a:xfrm>
          <a:off x="1079500" y="100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19190</xdr:rowOff>
    </xdr:from>
    <xdr:ext cx="534377" cy="259045"/>
    <xdr:sp macro="" textlink="">
      <xdr:nvSpPr>
        <xdr:cNvPr id="151" name="テキスト ボックス 150"/>
        <xdr:cNvSpPr txBox="1"/>
      </xdr:nvSpPr>
      <xdr:spPr>
        <a:xfrm>
          <a:off x="863111" y="101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81897</xdr:rowOff>
    </xdr:from>
    <xdr:to>
      <xdr:col>24</xdr:col>
      <xdr:colOff>62865</xdr:colOff>
      <xdr:row>78</xdr:row>
      <xdr:rowOff>10378</xdr:rowOff>
    </xdr:to>
    <xdr:cxnSp macro="">
      <xdr:nvCxnSpPr>
        <xdr:cNvPr id="177" name="直線コネクタ 176"/>
        <xdr:cNvCxnSpPr/>
      </xdr:nvCxnSpPr>
      <xdr:spPr>
        <a:xfrm flipV="1">
          <a:off x="4633595" y="12083397"/>
          <a:ext cx="1270" cy="130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14205</xdr:rowOff>
    </xdr:from>
    <xdr:ext cx="469744" cy="259045"/>
    <xdr:sp macro="" textlink="">
      <xdr:nvSpPr>
        <xdr:cNvPr id="178" name="維持補修費最小値テキスト"/>
        <xdr:cNvSpPr txBox="1"/>
      </xdr:nvSpPr>
      <xdr:spPr>
        <a:xfrm>
          <a:off x="4686300" y="1338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10378</xdr:rowOff>
    </xdr:from>
    <xdr:to>
      <xdr:col>24</xdr:col>
      <xdr:colOff>152400</xdr:colOff>
      <xdr:row>78</xdr:row>
      <xdr:rowOff>10378</xdr:rowOff>
    </xdr:to>
    <xdr:cxnSp macro="">
      <xdr:nvCxnSpPr>
        <xdr:cNvPr id="179" name="直線コネクタ 178"/>
        <xdr:cNvCxnSpPr/>
      </xdr:nvCxnSpPr>
      <xdr:spPr>
        <a:xfrm>
          <a:off x="4546600" y="1338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28574</xdr:rowOff>
    </xdr:from>
    <xdr:ext cx="469744" cy="259045"/>
    <xdr:sp macro="" textlink="">
      <xdr:nvSpPr>
        <xdr:cNvPr id="180" name="維持補修費最大値テキスト"/>
        <xdr:cNvSpPr txBox="1"/>
      </xdr:nvSpPr>
      <xdr:spPr>
        <a:xfrm>
          <a:off x="4686300" y="1185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81897</xdr:rowOff>
    </xdr:from>
    <xdr:to>
      <xdr:col>24</xdr:col>
      <xdr:colOff>152400</xdr:colOff>
      <xdr:row>70</xdr:row>
      <xdr:rowOff>81897</xdr:rowOff>
    </xdr:to>
    <xdr:cxnSp macro="">
      <xdr:nvCxnSpPr>
        <xdr:cNvPr id="181" name="直線コネクタ 180"/>
        <xdr:cNvCxnSpPr/>
      </xdr:nvCxnSpPr>
      <xdr:spPr>
        <a:xfrm>
          <a:off x="4546600" y="1208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10378</xdr:rowOff>
    </xdr:from>
    <xdr:to>
      <xdr:col>24</xdr:col>
      <xdr:colOff>63500</xdr:colOff>
      <xdr:row>78</xdr:row>
      <xdr:rowOff>21971</xdr:rowOff>
    </xdr:to>
    <xdr:cxnSp macro="">
      <xdr:nvCxnSpPr>
        <xdr:cNvPr id="182" name="直線コネクタ 181"/>
        <xdr:cNvCxnSpPr/>
      </xdr:nvCxnSpPr>
      <xdr:spPr>
        <a:xfrm flipV="1">
          <a:off x="3797300" y="13383478"/>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144924</xdr:rowOff>
    </xdr:from>
    <xdr:ext cx="469744" cy="259045"/>
    <xdr:sp macro="" textlink="">
      <xdr:nvSpPr>
        <xdr:cNvPr id="183" name="維持補修費平均値テキスト"/>
        <xdr:cNvSpPr txBox="1"/>
      </xdr:nvSpPr>
      <xdr:spPr>
        <a:xfrm>
          <a:off x="4686300" y="12660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122047</xdr:rowOff>
    </xdr:from>
    <xdr:to>
      <xdr:col>24</xdr:col>
      <xdr:colOff>114300</xdr:colOff>
      <xdr:row>75</xdr:row>
      <xdr:rowOff>52197</xdr:rowOff>
    </xdr:to>
    <xdr:sp macro="" textlink="">
      <xdr:nvSpPr>
        <xdr:cNvPr id="184" name="フローチャート: 判断 183"/>
        <xdr:cNvSpPr/>
      </xdr:nvSpPr>
      <xdr:spPr>
        <a:xfrm>
          <a:off x="4584700" y="128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21971</xdr:rowOff>
    </xdr:from>
    <xdr:to>
      <xdr:col>19</xdr:col>
      <xdr:colOff>177800</xdr:colOff>
      <xdr:row>78</xdr:row>
      <xdr:rowOff>40422</xdr:rowOff>
    </xdr:to>
    <xdr:cxnSp macro="">
      <xdr:nvCxnSpPr>
        <xdr:cNvPr id="185" name="直線コネクタ 184"/>
        <xdr:cNvCxnSpPr/>
      </xdr:nvCxnSpPr>
      <xdr:spPr>
        <a:xfrm flipV="1">
          <a:off x="2908300" y="13395071"/>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66366</xdr:rowOff>
    </xdr:from>
    <xdr:to>
      <xdr:col>20</xdr:col>
      <xdr:colOff>38100</xdr:colOff>
      <xdr:row>74</xdr:row>
      <xdr:rowOff>167966</xdr:rowOff>
    </xdr:to>
    <xdr:sp macro="" textlink="">
      <xdr:nvSpPr>
        <xdr:cNvPr id="186" name="フローチャート: 判断 185"/>
        <xdr:cNvSpPr/>
      </xdr:nvSpPr>
      <xdr:spPr>
        <a:xfrm>
          <a:off x="3746500" y="1275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13043</xdr:rowOff>
    </xdr:from>
    <xdr:ext cx="469744" cy="259045"/>
    <xdr:sp macro="" textlink="">
      <xdr:nvSpPr>
        <xdr:cNvPr id="187" name="テキスト ボックス 186"/>
        <xdr:cNvSpPr txBox="1"/>
      </xdr:nvSpPr>
      <xdr:spPr>
        <a:xfrm>
          <a:off x="3562428" y="1252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12827</xdr:rowOff>
    </xdr:from>
    <xdr:to>
      <xdr:col>15</xdr:col>
      <xdr:colOff>50800</xdr:colOff>
      <xdr:row>78</xdr:row>
      <xdr:rowOff>40422</xdr:rowOff>
    </xdr:to>
    <xdr:cxnSp macro="">
      <xdr:nvCxnSpPr>
        <xdr:cNvPr id="188" name="直線コネクタ 187"/>
        <xdr:cNvCxnSpPr/>
      </xdr:nvCxnSpPr>
      <xdr:spPr>
        <a:xfrm>
          <a:off x="2019300" y="13385927"/>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127109</xdr:rowOff>
    </xdr:from>
    <xdr:to>
      <xdr:col>15</xdr:col>
      <xdr:colOff>101600</xdr:colOff>
      <xdr:row>75</xdr:row>
      <xdr:rowOff>57259</xdr:rowOff>
    </xdr:to>
    <xdr:sp macro="" textlink="">
      <xdr:nvSpPr>
        <xdr:cNvPr id="189" name="フローチャート: 判断 188"/>
        <xdr:cNvSpPr/>
      </xdr:nvSpPr>
      <xdr:spPr>
        <a:xfrm>
          <a:off x="2857500" y="1281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73786</xdr:rowOff>
    </xdr:from>
    <xdr:ext cx="469744" cy="259045"/>
    <xdr:sp macro="" textlink="">
      <xdr:nvSpPr>
        <xdr:cNvPr id="190" name="テキスト ボックス 189"/>
        <xdr:cNvSpPr txBox="1"/>
      </xdr:nvSpPr>
      <xdr:spPr>
        <a:xfrm>
          <a:off x="2673428" y="1258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6623</xdr:rowOff>
    </xdr:from>
    <xdr:to>
      <xdr:col>10</xdr:col>
      <xdr:colOff>114300</xdr:colOff>
      <xdr:row>78</xdr:row>
      <xdr:rowOff>12827</xdr:rowOff>
    </xdr:to>
    <xdr:cxnSp macro="">
      <xdr:nvCxnSpPr>
        <xdr:cNvPr id="191" name="直線コネクタ 190"/>
        <xdr:cNvCxnSpPr/>
      </xdr:nvCxnSpPr>
      <xdr:spPr>
        <a:xfrm>
          <a:off x="1130300" y="1337972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148827</xdr:rowOff>
    </xdr:from>
    <xdr:to>
      <xdr:col>10</xdr:col>
      <xdr:colOff>165100</xdr:colOff>
      <xdr:row>76</xdr:row>
      <xdr:rowOff>78977</xdr:rowOff>
    </xdr:to>
    <xdr:sp macro="" textlink="">
      <xdr:nvSpPr>
        <xdr:cNvPr id="192" name="フローチャート: 判断 191"/>
        <xdr:cNvSpPr/>
      </xdr:nvSpPr>
      <xdr:spPr>
        <a:xfrm>
          <a:off x="19685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95503</xdr:rowOff>
    </xdr:from>
    <xdr:ext cx="469744" cy="259045"/>
    <xdr:sp macro="" textlink="">
      <xdr:nvSpPr>
        <xdr:cNvPr id="193" name="テキスト ボックス 192"/>
        <xdr:cNvSpPr txBox="1"/>
      </xdr:nvSpPr>
      <xdr:spPr>
        <a:xfrm>
          <a:off x="1784428" y="127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168094</xdr:rowOff>
    </xdr:from>
    <xdr:to>
      <xdr:col>6</xdr:col>
      <xdr:colOff>38100</xdr:colOff>
      <xdr:row>76</xdr:row>
      <xdr:rowOff>98244</xdr:rowOff>
    </xdr:to>
    <xdr:sp macro="" textlink="">
      <xdr:nvSpPr>
        <xdr:cNvPr id="194" name="フローチャート: 判断 193"/>
        <xdr:cNvSpPr/>
      </xdr:nvSpPr>
      <xdr:spPr>
        <a:xfrm>
          <a:off x="1079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114771</xdr:rowOff>
    </xdr:from>
    <xdr:ext cx="469744" cy="259045"/>
    <xdr:sp macro="" textlink="">
      <xdr:nvSpPr>
        <xdr:cNvPr id="195" name="テキスト ボックス 194"/>
        <xdr:cNvSpPr txBox="1"/>
      </xdr:nvSpPr>
      <xdr:spPr>
        <a:xfrm>
          <a:off x="895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131028</xdr:rowOff>
    </xdr:from>
    <xdr:to>
      <xdr:col>24</xdr:col>
      <xdr:colOff>114300</xdr:colOff>
      <xdr:row>78</xdr:row>
      <xdr:rowOff>61178</xdr:rowOff>
    </xdr:to>
    <xdr:sp macro="" textlink="">
      <xdr:nvSpPr>
        <xdr:cNvPr id="201" name="楕円 200"/>
        <xdr:cNvSpPr/>
      </xdr:nvSpPr>
      <xdr:spPr>
        <a:xfrm>
          <a:off x="45847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45955</xdr:rowOff>
    </xdr:from>
    <xdr:ext cx="469744" cy="259045"/>
    <xdr:sp macro="" textlink="">
      <xdr:nvSpPr>
        <xdr:cNvPr id="202" name="維持補修費該当値テキスト"/>
        <xdr:cNvSpPr txBox="1"/>
      </xdr:nvSpPr>
      <xdr:spPr>
        <a:xfrm>
          <a:off x="4686300" y="132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142621</xdr:rowOff>
    </xdr:from>
    <xdr:to>
      <xdr:col>20</xdr:col>
      <xdr:colOff>38100</xdr:colOff>
      <xdr:row>78</xdr:row>
      <xdr:rowOff>72771</xdr:rowOff>
    </xdr:to>
    <xdr:sp macro="" textlink="">
      <xdr:nvSpPr>
        <xdr:cNvPr id="203" name="楕円 202"/>
        <xdr:cNvSpPr/>
      </xdr:nvSpPr>
      <xdr:spPr>
        <a:xfrm>
          <a:off x="3746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63898</xdr:rowOff>
    </xdr:from>
    <xdr:ext cx="469744" cy="259045"/>
    <xdr:sp macro="" textlink="">
      <xdr:nvSpPr>
        <xdr:cNvPr id="204" name="テキスト ボックス 203"/>
        <xdr:cNvSpPr txBox="1"/>
      </xdr:nvSpPr>
      <xdr:spPr>
        <a:xfrm>
          <a:off x="3562428"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161072</xdr:rowOff>
    </xdr:from>
    <xdr:to>
      <xdr:col>15</xdr:col>
      <xdr:colOff>101600</xdr:colOff>
      <xdr:row>78</xdr:row>
      <xdr:rowOff>91222</xdr:rowOff>
    </xdr:to>
    <xdr:sp macro="" textlink="">
      <xdr:nvSpPr>
        <xdr:cNvPr id="205" name="楕円 204"/>
        <xdr:cNvSpPr/>
      </xdr:nvSpPr>
      <xdr:spPr>
        <a:xfrm>
          <a:off x="2857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82349</xdr:rowOff>
    </xdr:from>
    <xdr:ext cx="469744" cy="259045"/>
    <xdr:sp macro="" textlink="">
      <xdr:nvSpPr>
        <xdr:cNvPr id="206" name="テキスト ボックス 205"/>
        <xdr:cNvSpPr txBox="1"/>
      </xdr:nvSpPr>
      <xdr:spPr>
        <a:xfrm>
          <a:off x="2673428" y="1345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133477</xdr:rowOff>
    </xdr:from>
    <xdr:to>
      <xdr:col>10</xdr:col>
      <xdr:colOff>165100</xdr:colOff>
      <xdr:row>78</xdr:row>
      <xdr:rowOff>63627</xdr:rowOff>
    </xdr:to>
    <xdr:sp macro="" textlink="">
      <xdr:nvSpPr>
        <xdr:cNvPr id="207" name="楕円 206"/>
        <xdr:cNvSpPr/>
      </xdr:nvSpPr>
      <xdr:spPr>
        <a:xfrm>
          <a:off x="1968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54754</xdr:rowOff>
    </xdr:from>
    <xdr:ext cx="469744" cy="259045"/>
    <xdr:sp macro="" textlink="">
      <xdr:nvSpPr>
        <xdr:cNvPr id="208" name="テキスト ボックス 207"/>
        <xdr:cNvSpPr txBox="1"/>
      </xdr:nvSpPr>
      <xdr:spPr>
        <a:xfrm>
          <a:off x="1784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127273</xdr:rowOff>
    </xdr:from>
    <xdr:to>
      <xdr:col>6</xdr:col>
      <xdr:colOff>38100</xdr:colOff>
      <xdr:row>78</xdr:row>
      <xdr:rowOff>57423</xdr:rowOff>
    </xdr:to>
    <xdr:sp macro="" textlink="">
      <xdr:nvSpPr>
        <xdr:cNvPr id="209" name="楕円 208"/>
        <xdr:cNvSpPr/>
      </xdr:nvSpPr>
      <xdr:spPr>
        <a:xfrm>
          <a:off x="1079500" y="133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48550</xdr:rowOff>
    </xdr:from>
    <xdr:ext cx="469744" cy="259045"/>
    <xdr:sp macro="" textlink="">
      <xdr:nvSpPr>
        <xdr:cNvPr id="210" name="テキスト ボックス 209"/>
        <xdr:cNvSpPr txBox="1"/>
      </xdr:nvSpPr>
      <xdr:spPr>
        <a:xfrm>
          <a:off x="895428" y="1342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35001</xdr:rowOff>
    </xdr:from>
    <xdr:to>
      <xdr:col>24</xdr:col>
      <xdr:colOff>62865</xdr:colOff>
      <xdr:row>97</xdr:row>
      <xdr:rowOff>43524</xdr:rowOff>
    </xdr:to>
    <xdr:cxnSp macro="">
      <xdr:nvCxnSpPr>
        <xdr:cNvPr id="237" name="直線コネクタ 236"/>
        <xdr:cNvCxnSpPr/>
      </xdr:nvCxnSpPr>
      <xdr:spPr>
        <a:xfrm flipV="1">
          <a:off x="4633595" y="15636951"/>
          <a:ext cx="1270" cy="103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47351</xdr:rowOff>
    </xdr:from>
    <xdr:ext cx="599010" cy="259045"/>
    <xdr:sp macro="" textlink="">
      <xdr:nvSpPr>
        <xdr:cNvPr id="238" name="扶助費最小値テキスト"/>
        <xdr:cNvSpPr txBox="1"/>
      </xdr:nvSpPr>
      <xdr:spPr>
        <a:xfrm>
          <a:off x="4686300" y="166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43524</xdr:rowOff>
    </xdr:from>
    <xdr:to>
      <xdr:col>24</xdr:col>
      <xdr:colOff>152400</xdr:colOff>
      <xdr:row>97</xdr:row>
      <xdr:rowOff>43524</xdr:rowOff>
    </xdr:to>
    <xdr:cxnSp macro="">
      <xdr:nvCxnSpPr>
        <xdr:cNvPr id="239" name="直線コネクタ 238"/>
        <xdr:cNvCxnSpPr/>
      </xdr:nvCxnSpPr>
      <xdr:spPr>
        <a:xfrm>
          <a:off x="4546600" y="1667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153128</xdr:rowOff>
    </xdr:from>
    <xdr:ext cx="599010" cy="259045"/>
    <xdr:sp macro="" textlink="">
      <xdr:nvSpPr>
        <xdr:cNvPr id="240" name="扶助費最大値テキスト"/>
        <xdr:cNvSpPr txBox="1"/>
      </xdr:nvSpPr>
      <xdr:spPr>
        <a:xfrm>
          <a:off x="4686300" y="1541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35001</xdr:rowOff>
    </xdr:from>
    <xdr:to>
      <xdr:col>24</xdr:col>
      <xdr:colOff>152400</xdr:colOff>
      <xdr:row>91</xdr:row>
      <xdr:rowOff>35001</xdr:rowOff>
    </xdr:to>
    <xdr:cxnSp macro="">
      <xdr:nvCxnSpPr>
        <xdr:cNvPr id="241" name="直線コネクタ 240"/>
        <xdr:cNvCxnSpPr/>
      </xdr:nvCxnSpPr>
      <xdr:spPr>
        <a:xfrm>
          <a:off x="4546600" y="15636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38953</xdr:rowOff>
    </xdr:from>
    <xdr:to>
      <xdr:col>24</xdr:col>
      <xdr:colOff>63500</xdr:colOff>
      <xdr:row>96</xdr:row>
      <xdr:rowOff>76998</xdr:rowOff>
    </xdr:to>
    <xdr:cxnSp macro="">
      <xdr:nvCxnSpPr>
        <xdr:cNvPr id="242" name="直線コネクタ 241"/>
        <xdr:cNvCxnSpPr/>
      </xdr:nvCxnSpPr>
      <xdr:spPr>
        <a:xfrm flipV="1">
          <a:off x="3797300" y="16498153"/>
          <a:ext cx="8382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163833</xdr:rowOff>
    </xdr:from>
    <xdr:ext cx="599010" cy="259045"/>
    <xdr:sp macro="" textlink="">
      <xdr:nvSpPr>
        <xdr:cNvPr id="243" name="扶助費平均値テキスト"/>
        <xdr:cNvSpPr txBox="1"/>
      </xdr:nvSpPr>
      <xdr:spPr>
        <a:xfrm>
          <a:off x="4686300" y="15937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140956</xdr:rowOff>
    </xdr:from>
    <xdr:to>
      <xdr:col>24</xdr:col>
      <xdr:colOff>114300</xdr:colOff>
      <xdr:row>94</xdr:row>
      <xdr:rowOff>71106</xdr:rowOff>
    </xdr:to>
    <xdr:sp macro="" textlink="">
      <xdr:nvSpPr>
        <xdr:cNvPr id="244" name="フローチャート: 判断 243"/>
        <xdr:cNvSpPr/>
      </xdr:nvSpPr>
      <xdr:spPr>
        <a:xfrm>
          <a:off x="4584700" y="1608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76998</xdr:rowOff>
    </xdr:from>
    <xdr:to>
      <xdr:col>19</xdr:col>
      <xdr:colOff>177800</xdr:colOff>
      <xdr:row>96</xdr:row>
      <xdr:rowOff>134769</xdr:rowOff>
    </xdr:to>
    <xdr:cxnSp macro="">
      <xdr:nvCxnSpPr>
        <xdr:cNvPr id="245" name="直線コネクタ 244"/>
        <xdr:cNvCxnSpPr/>
      </xdr:nvCxnSpPr>
      <xdr:spPr>
        <a:xfrm flipV="1">
          <a:off x="2908300" y="16536198"/>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170118</xdr:rowOff>
    </xdr:from>
    <xdr:to>
      <xdr:col>20</xdr:col>
      <xdr:colOff>38100</xdr:colOff>
      <xdr:row>94</xdr:row>
      <xdr:rowOff>100268</xdr:rowOff>
    </xdr:to>
    <xdr:sp macro="" textlink="">
      <xdr:nvSpPr>
        <xdr:cNvPr id="246" name="フローチャート: 判断 245"/>
        <xdr:cNvSpPr/>
      </xdr:nvSpPr>
      <xdr:spPr>
        <a:xfrm>
          <a:off x="3746500" y="1611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116795</xdr:rowOff>
    </xdr:from>
    <xdr:ext cx="599010" cy="259045"/>
    <xdr:sp macro="" textlink="">
      <xdr:nvSpPr>
        <xdr:cNvPr id="247" name="テキスト ボックス 246"/>
        <xdr:cNvSpPr txBox="1"/>
      </xdr:nvSpPr>
      <xdr:spPr>
        <a:xfrm>
          <a:off x="3497795" y="158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134769</xdr:rowOff>
    </xdr:from>
    <xdr:to>
      <xdr:col>15</xdr:col>
      <xdr:colOff>50800</xdr:colOff>
      <xdr:row>97</xdr:row>
      <xdr:rowOff>115926</xdr:rowOff>
    </xdr:to>
    <xdr:cxnSp macro="">
      <xdr:nvCxnSpPr>
        <xdr:cNvPr id="248" name="直線コネクタ 247"/>
        <xdr:cNvCxnSpPr/>
      </xdr:nvCxnSpPr>
      <xdr:spPr>
        <a:xfrm flipV="1">
          <a:off x="2019300" y="16593969"/>
          <a:ext cx="889000" cy="1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76033</xdr:rowOff>
    </xdr:from>
    <xdr:to>
      <xdr:col>15</xdr:col>
      <xdr:colOff>101600</xdr:colOff>
      <xdr:row>95</xdr:row>
      <xdr:rowOff>6183</xdr:rowOff>
    </xdr:to>
    <xdr:sp macro="" textlink="">
      <xdr:nvSpPr>
        <xdr:cNvPr id="249" name="フローチャート: 判断 248"/>
        <xdr:cNvSpPr/>
      </xdr:nvSpPr>
      <xdr:spPr>
        <a:xfrm>
          <a:off x="2857500" y="1619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22710</xdr:rowOff>
    </xdr:from>
    <xdr:ext cx="599010" cy="259045"/>
    <xdr:sp macro="" textlink="">
      <xdr:nvSpPr>
        <xdr:cNvPr id="250" name="テキスト ボックス 249"/>
        <xdr:cNvSpPr txBox="1"/>
      </xdr:nvSpPr>
      <xdr:spPr>
        <a:xfrm>
          <a:off x="2608795" y="1596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115926</xdr:rowOff>
    </xdr:from>
    <xdr:to>
      <xdr:col>10</xdr:col>
      <xdr:colOff>114300</xdr:colOff>
      <xdr:row>98</xdr:row>
      <xdr:rowOff>75692</xdr:rowOff>
    </xdr:to>
    <xdr:cxnSp macro="">
      <xdr:nvCxnSpPr>
        <xdr:cNvPr id="251" name="直線コネクタ 250"/>
        <xdr:cNvCxnSpPr/>
      </xdr:nvCxnSpPr>
      <xdr:spPr>
        <a:xfrm flipV="1">
          <a:off x="1130300" y="16746576"/>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96248</xdr:rowOff>
    </xdr:from>
    <xdr:to>
      <xdr:col>10</xdr:col>
      <xdr:colOff>165100</xdr:colOff>
      <xdr:row>98</xdr:row>
      <xdr:rowOff>26398</xdr:rowOff>
    </xdr:to>
    <xdr:sp macro="" textlink="">
      <xdr:nvSpPr>
        <xdr:cNvPr id="252" name="フローチャート: 判断 251"/>
        <xdr:cNvSpPr/>
      </xdr:nvSpPr>
      <xdr:spPr>
        <a:xfrm>
          <a:off x="1968500" y="167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17525</xdr:rowOff>
    </xdr:from>
    <xdr:ext cx="534377" cy="259045"/>
    <xdr:sp macro="" textlink="">
      <xdr:nvSpPr>
        <xdr:cNvPr id="253" name="テキスト ボックス 252"/>
        <xdr:cNvSpPr txBox="1"/>
      </xdr:nvSpPr>
      <xdr:spPr>
        <a:xfrm>
          <a:off x="1752111" y="16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117997</xdr:rowOff>
    </xdr:from>
    <xdr:to>
      <xdr:col>6</xdr:col>
      <xdr:colOff>38100</xdr:colOff>
      <xdr:row>100</xdr:row>
      <xdr:rowOff>48147</xdr:rowOff>
    </xdr:to>
    <xdr:sp macro="" textlink="">
      <xdr:nvSpPr>
        <xdr:cNvPr id="254" name="フローチャート: 判断 253"/>
        <xdr:cNvSpPr/>
      </xdr:nvSpPr>
      <xdr:spPr>
        <a:xfrm>
          <a:off x="1079500" y="170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39274</xdr:rowOff>
    </xdr:from>
    <xdr:ext cx="534377" cy="259045"/>
    <xdr:sp macro="" textlink="">
      <xdr:nvSpPr>
        <xdr:cNvPr id="255" name="テキスト ボックス 254"/>
        <xdr:cNvSpPr txBox="1"/>
      </xdr:nvSpPr>
      <xdr:spPr>
        <a:xfrm>
          <a:off x="863111" y="171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159603</xdr:rowOff>
    </xdr:from>
    <xdr:to>
      <xdr:col>24</xdr:col>
      <xdr:colOff>114300</xdr:colOff>
      <xdr:row>96</xdr:row>
      <xdr:rowOff>89753</xdr:rowOff>
    </xdr:to>
    <xdr:sp macro="" textlink="">
      <xdr:nvSpPr>
        <xdr:cNvPr id="261" name="楕円 260"/>
        <xdr:cNvSpPr/>
      </xdr:nvSpPr>
      <xdr:spPr>
        <a:xfrm>
          <a:off x="4584700" y="164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138030</xdr:rowOff>
    </xdr:from>
    <xdr:ext cx="599010" cy="259045"/>
    <xdr:sp macro="" textlink="">
      <xdr:nvSpPr>
        <xdr:cNvPr id="262" name="扶助費該当値テキスト"/>
        <xdr:cNvSpPr txBox="1"/>
      </xdr:nvSpPr>
      <xdr:spPr>
        <a:xfrm>
          <a:off x="4686300" y="1642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26198</xdr:rowOff>
    </xdr:from>
    <xdr:to>
      <xdr:col>20</xdr:col>
      <xdr:colOff>38100</xdr:colOff>
      <xdr:row>96</xdr:row>
      <xdr:rowOff>127798</xdr:rowOff>
    </xdr:to>
    <xdr:sp macro="" textlink="">
      <xdr:nvSpPr>
        <xdr:cNvPr id="263" name="楕円 262"/>
        <xdr:cNvSpPr/>
      </xdr:nvSpPr>
      <xdr:spPr>
        <a:xfrm>
          <a:off x="3746500" y="164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118925</xdr:rowOff>
    </xdr:from>
    <xdr:ext cx="599010" cy="259045"/>
    <xdr:sp macro="" textlink="">
      <xdr:nvSpPr>
        <xdr:cNvPr id="264" name="テキスト ボックス 263"/>
        <xdr:cNvSpPr txBox="1"/>
      </xdr:nvSpPr>
      <xdr:spPr>
        <a:xfrm>
          <a:off x="3497795" y="1657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83969</xdr:rowOff>
    </xdr:from>
    <xdr:to>
      <xdr:col>15</xdr:col>
      <xdr:colOff>101600</xdr:colOff>
      <xdr:row>97</xdr:row>
      <xdr:rowOff>14119</xdr:rowOff>
    </xdr:to>
    <xdr:sp macro="" textlink="">
      <xdr:nvSpPr>
        <xdr:cNvPr id="265" name="楕円 264"/>
        <xdr:cNvSpPr/>
      </xdr:nvSpPr>
      <xdr:spPr>
        <a:xfrm>
          <a:off x="2857500" y="165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5246</xdr:rowOff>
    </xdr:from>
    <xdr:ext cx="599010" cy="259045"/>
    <xdr:sp macro="" textlink="">
      <xdr:nvSpPr>
        <xdr:cNvPr id="266" name="テキスト ボックス 265"/>
        <xdr:cNvSpPr txBox="1"/>
      </xdr:nvSpPr>
      <xdr:spPr>
        <a:xfrm>
          <a:off x="2608795" y="1663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65126</xdr:rowOff>
    </xdr:from>
    <xdr:to>
      <xdr:col>10</xdr:col>
      <xdr:colOff>165100</xdr:colOff>
      <xdr:row>97</xdr:row>
      <xdr:rowOff>166726</xdr:rowOff>
    </xdr:to>
    <xdr:sp macro="" textlink="">
      <xdr:nvSpPr>
        <xdr:cNvPr id="267" name="楕円 266"/>
        <xdr:cNvSpPr/>
      </xdr:nvSpPr>
      <xdr:spPr>
        <a:xfrm>
          <a:off x="1968500" y="16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11803</xdr:rowOff>
    </xdr:from>
    <xdr:ext cx="534377" cy="259045"/>
    <xdr:sp macro="" textlink="">
      <xdr:nvSpPr>
        <xdr:cNvPr id="268" name="テキスト ボックス 267"/>
        <xdr:cNvSpPr txBox="1"/>
      </xdr:nvSpPr>
      <xdr:spPr>
        <a:xfrm>
          <a:off x="1752111" y="164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24892</xdr:rowOff>
    </xdr:from>
    <xdr:to>
      <xdr:col>6</xdr:col>
      <xdr:colOff>38100</xdr:colOff>
      <xdr:row>98</xdr:row>
      <xdr:rowOff>126492</xdr:rowOff>
    </xdr:to>
    <xdr:sp macro="" textlink="">
      <xdr:nvSpPr>
        <xdr:cNvPr id="269" name="楕円 268"/>
        <xdr:cNvSpPr/>
      </xdr:nvSpPr>
      <xdr:spPr>
        <a:xfrm>
          <a:off x="1079500" y="168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143019</xdr:rowOff>
    </xdr:from>
    <xdr:ext cx="534377" cy="259045"/>
    <xdr:sp macro="" textlink="">
      <xdr:nvSpPr>
        <xdr:cNvPr id="270" name="テキスト ボックス 269"/>
        <xdr:cNvSpPr txBox="1"/>
      </xdr:nvSpPr>
      <xdr:spPr>
        <a:xfrm>
          <a:off x="863111" y="166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2" name="直線コネクタ 28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3" name="テキスト ボックス 28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4" name="直線コネクタ 28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5" name="テキスト ボックス 28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6" name="直線コネクタ 28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7" name="テキスト ボックス 28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8" name="直線コネクタ 28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9" name="テキスト ボックス 28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118258</xdr:rowOff>
    </xdr:from>
    <xdr:to>
      <xdr:col>54</xdr:col>
      <xdr:colOff>189865</xdr:colOff>
      <xdr:row>38</xdr:row>
      <xdr:rowOff>6792</xdr:rowOff>
    </xdr:to>
    <xdr:cxnSp macro="">
      <xdr:nvCxnSpPr>
        <xdr:cNvPr id="293" name="直線コネクタ 292"/>
        <xdr:cNvCxnSpPr/>
      </xdr:nvCxnSpPr>
      <xdr:spPr>
        <a:xfrm flipV="1">
          <a:off x="10475595" y="5261758"/>
          <a:ext cx="1270" cy="1260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10619</xdr:rowOff>
    </xdr:from>
    <xdr:ext cx="534377" cy="259045"/>
    <xdr:sp macro="" textlink="">
      <xdr:nvSpPr>
        <xdr:cNvPr id="294" name="補助費等最小値テキスト"/>
        <xdr:cNvSpPr txBox="1"/>
      </xdr:nvSpPr>
      <xdr:spPr>
        <a:xfrm>
          <a:off x="10528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6792</xdr:rowOff>
    </xdr:from>
    <xdr:to>
      <xdr:col>55</xdr:col>
      <xdr:colOff>88900</xdr:colOff>
      <xdr:row>38</xdr:row>
      <xdr:rowOff>6792</xdr:rowOff>
    </xdr:to>
    <xdr:cxnSp macro="">
      <xdr:nvCxnSpPr>
        <xdr:cNvPr id="295" name="直線コネクタ 294"/>
        <xdr:cNvCxnSpPr/>
      </xdr:nvCxnSpPr>
      <xdr:spPr>
        <a:xfrm>
          <a:off x="10388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64935</xdr:rowOff>
    </xdr:from>
    <xdr:ext cx="534377" cy="259045"/>
    <xdr:sp macro="" textlink="">
      <xdr:nvSpPr>
        <xdr:cNvPr id="296" name="補助費等最大値テキスト"/>
        <xdr:cNvSpPr txBox="1"/>
      </xdr:nvSpPr>
      <xdr:spPr>
        <a:xfrm>
          <a:off x="10528300" y="50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118258</xdr:rowOff>
    </xdr:from>
    <xdr:to>
      <xdr:col>55</xdr:col>
      <xdr:colOff>88900</xdr:colOff>
      <xdr:row>30</xdr:row>
      <xdr:rowOff>118258</xdr:rowOff>
    </xdr:to>
    <xdr:cxnSp macro="">
      <xdr:nvCxnSpPr>
        <xdr:cNvPr id="297" name="直線コネクタ 296"/>
        <xdr:cNvCxnSpPr/>
      </xdr:nvCxnSpPr>
      <xdr:spPr>
        <a:xfrm>
          <a:off x="10388600" y="526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127721</xdr:rowOff>
    </xdr:from>
    <xdr:to>
      <xdr:col>55</xdr:col>
      <xdr:colOff>0</xdr:colOff>
      <xdr:row>34</xdr:row>
      <xdr:rowOff>5420</xdr:rowOff>
    </xdr:to>
    <xdr:cxnSp macro="">
      <xdr:nvCxnSpPr>
        <xdr:cNvPr id="298" name="直線コネクタ 297"/>
        <xdr:cNvCxnSpPr/>
      </xdr:nvCxnSpPr>
      <xdr:spPr>
        <a:xfrm flipV="1">
          <a:off x="9639300" y="5785571"/>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157680</xdr:rowOff>
    </xdr:from>
    <xdr:ext cx="534377" cy="259045"/>
    <xdr:sp macro="" textlink="">
      <xdr:nvSpPr>
        <xdr:cNvPr id="299" name="補助費等平均値テキスト"/>
        <xdr:cNvSpPr txBox="1"/>
      </xdr:nvSpPr>
      <xdr:spPr>
        <a:xfrm>
          <a:off x="10528300" y="547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134803</xdr:rowOff>
    </xdr:from>
    <xdr:to>
      <xdr:col>55</xdr:col>
      <xdr:colOff>50800</xdr:colOff>
      <xdr:row>33</xdr:row>
      <xdr:rowOff>64953</xdr:rowOff>
    </xdr:to>
    <xdr:sp macro="" textlink="">
      <xdr:nvSpPr>
        <xdr:cNvPr id="300" name="フローチャート: 判断 299"/>
        <xdr:cNvSpPr/>
      </xdr:nvSpPr>
      <xdr:spPr>
        <a:xfrm>
          <a:off x="10426700" y="56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5420</xdr:rowOff>
    </xdr:from>
    <xdr:to>
      <xdr:col>50</xdr:col>
      <xdr:colOff>114300</xdr:colOff>
      <xdr:row>34</xdr:row>
      <xdr:rowOff>37836</xdr:rowOff>
    </xdr:to>
    <xdr:cxnSp macro="">
      <xdr:nvCxnSpPr>
        <xdr:cNvPr id="301" name="直線コネクタ 300"/>
        <xdr:cNvCxnSpPr/>
      </xdr:nvCxnSpPr>
      <xdr:spPr>
        <a:xfrm flipV="1">
          <a:off x="8750300" y="5834720"/>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119350</xdr:rowOff>
    </xdr:from>
    <xdr:to>
      <xdr:col>50</xdr:col>
      <xdr:colOff>165100</xdr:colOff>
      <xdr:row>33</xdr:row>
      <xdr:rowOff>49500</xdr:rowOff>
    </xdr:to>
    <xdr:sp macro="" textlink="">
      <xdr:nvSpPr>
        <xdr:cNvPr id="302" name="フローチャート: 判断 301"/>
        <xdr:cNvSpPr/>
      </xdr:nvSpPr>
      <xdr:spPr>
        <a:xfrm>
          <a:off x="9588500" y="560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66027</xdr:rowOff>
    </xdr:from>
    <xdr:ext cx="534377" cy="259045"/>
    <xdr:sp macro="" textlink="">
      <xdr:nvSpPr>
        <xdr:cNvPr id="303" name="テキスト ボックス 302"/>
        <xdr:cNvSpPr txBox="1"/>
      </xdr:nvSpPr>
      <xdr:spPr>
        <a:xfrm>
          <a:off x="9372111" y="53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168870</xdr:rowOff>
    </xdr:from>
    <xdr:to>
      <xdr:col>45</xdr:col>
      <xdr:colOff>177800</xdr:colOff>
      <xdr:row>34</xdr:row>
      <xdr:rowOff>37836</xdr:rowOff>
    </xdr:to>
    <xdr:cxnSp macro="">
      <xdr:nvCxnSpPr>
        <xdr:cNvPr id="304" name="直線コネクタ 303"/>
        <xdr:cNvCxnSpPr/>
      </xdr:nvCxnSpPr>
      <xdr:spPr>
        <a:xfrm>
          <a:off x="7861300" y="5826720"/>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44369</xdr:rowOff>
    </xdr:from>
    <xdr:to>
      <xdr:col>46</xdr:col>
      <xdr:colOff>38100</xdr:colOff>
      <xdr:row>33</xdr:row>
      <xdr:rowOff>145969</xdr:rowOff>
    </xdr:to>
    <xdr:sp macro="" textlink="">
      <xdr:nvSpPr>
        <xdr:cNvPr id="305" name="フローチャート: 判断 304"/>
        <xdr:cNvSpPr/>
      </xdr:nvSpPr>
      <xdr:spPr>
        <a:xfrm>
          <a:off x="8699500" y="570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162496</xdr:rowOff>
    </xdr:from>
    <xdr:ext cx="534377" cy="259045"/>
    <xdr:sp macro="" textlink="">
      <xdr:nvSpPr>
        <xdr:cNvPr id="306" name="テキスト ボックス 305"/>
        <xdr:cNvSpPr txBox="1"/>
      </xdr:nvSpPr>
      <xdr:spPr>
        <a:xfrm>
          <a:off x="8483111" y="54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168870</xdr:rowOff>
    </xdr:from>
    <xdr:to>
      <xdr:col>41</xdr:col>
      <xdr:colOff>50800</xdr:colOff>
      <xdr:row>34</xdr:row>
      <xdr:rowOff>169647</xdr:rowOff>
    </xdr:to>
    <xdr:cxnSp macro="">
      <xdr:nvCxnSpPr>
        <xdr:cNvPr id="307" name="直線コネクタ 306"/>
        <xdr:cNvCxnSpPr/>
      </xdr:nvCxnSpPr>
      <xdr:spPr>
        <a:xfrm flipV="1">
          <a:off x="6972300" y="5826720"/>
          <a:ext cx="889000" cy="1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167538</xdr:rowOff>
    </xdr:from>
    <xdr:to>
      <xdr:col>41</xdr:col>
      <xdr:colOff>101600</xdr:colOff>
      <xdr:row>35</xdr:row>
      <xdr:rowOff>97688</xdr:rowOff>
    </xdr:to>
    <xdr:sp macro="" textlink="">
      <xdr:nvSpPr>
        <xdr:cNvPr id="308" name="フローチャート: 判断 307"/>
        <xdr:cNvSpPr/>
      </xdr:nvSpPr>
      <xdr:spPr>
        <a:xfrm>
          <a:off x="7810500" y="59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88815</xdr:rowOff>
    </xdr:from>
    <xdr:ext cx="534377" cy="259045"/>
    <xdr:sp macro="" textlink="">
      <xdr:nvSpPr>
        <xdr:cNvPr id="309" name="テキスト ボックス 308"/>
        <xdr:cNvSpPr txBox="1"/>
      </xdr:nvSpPr>
      <xdr:spPr>
        <a:xfrm>
          <a:off x="7594111" y="60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106045</xdr:rowOff>
    </xdr:from>
    <xdr:to>
      <xdr:col>36</xdr:col>
      <xdr:colOff>165100</xdr:colOff>
      <xdr:row>37</xdr:row>
      <xdr:rowOff>36195</xdr:rowOff>
    </xdr:to>
    <xdr:sp macro="" textlink="">
      <xdr:nvSpPr>
        <xdr:cNvPr id="310" name="フローチャート: 判断 309"/>
        <xdr:cNvSpPr/>
      </xdr:nvSpPr>
      <xdr:spPr>
        <a:xfrm>
          <a:off x="6921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27322</xdr:rowOff>
    </xdr:from>
    <xdr:ext cx="534377" cy="259045"/>
    <xdr:sp macro="" textlink="">
      <xdr:nvSpPr>
        <xdr:cNvPr id="311" name="テキスト ボックス 310"/>
        <xdr:cNvSpPr txBox="1"/>
      </xdr:nvSpPr>
      <xdr:spPr>
        <a:xfrm>
          <a:off x="6705111" y="63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76921</xdr:rowOff>
    </xdr:from>
    <xdr:to>
      <xdr:col>55</xdr:col>
      <xdr:colOff>50800</xdr:colOff>
      <xdr:row>34</xdr:row>
      <xdr:rowOff>7071</xdr:rowOff>
    </xdr:to>
    <xdr:sp macro="" textlink="">
      <xdr:nvSpPr>
        <xdr:cNvPr id="317" name="楕円 316"/>
        <xdr:cNvSpPr/>
      </xdr:nvSpPr>
      <xdr:spPr>
        <a:xfrm>
          <a:off x="10426700" y="57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55348</xdr:rowOff>
    </xdr:from>
    <xdr:ext cx="534377" cy="259045"/>
    <xdr:sp macro="" textlink="">
      <xdr:nvSpPr>
        <xdr:cNvPr id="318" name="補助費等該当値テキスト"/>
        <xdr:cNvSpPr txBox="1"/>
      </xdr:nvSpPr>
      <xdr:spPr>
        <a:xfrm>
          <a:off x="10528300" y="57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126070</xdr:rowOff>
    </xdr:from>
    <xdr:to>
      <xdr:col>50</xdr:col>
      <xdr:colOff>165100</xdr:colOff>
      <xdr:row>34</xdr:row>
      <xdr:rowOff>56220</xdr:rowOff>
    </xdr:to>
    <xdr:sp macro="" textlink="">
      <xdr:nvSpPr>
        <xdr:cNvPr id="319" name="楕円 318"/>
        <xdr:cNvSpPr/>
      </xdr:nvSpPr>
      <xdr:spPr>
        <a:xfrm>
          <a:off x="9588500" y="57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47347</xdr:rowOff>
    </xdr:from>
    <xdr:ext cx="534377" cy="259045"/>
    <xdr:sp macro="" textlink="">
      <xdr:nvSpPr>
        <xdr:cNvPr id="320" name="テキスト ボックス 319"/>
        <xdr:cNvSpPr txBox="1"/>
      </xdr:nvSpPr>
      <xdr:spPr>
        <a:xfrm>
          <a:off x="9372111" y="58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158486</xdr:rowOff>
    </xdr:from>
    <xdr:to>
      <xdr:col>46</xdr:col>
      <xdr:colOff>38100</xdr:colOff>
      <xdr:row>34</xdr:row>
      <xdr:rowOff>88636</xdr:rowOff>
    </xdr:to>
    <xdr:sp macro="" textlink="">
      <xdr:nvSpPr>
        <xdr:cNvPr id="321" name="楕円 320"/>
        <xdr:cNvSpPr/>
      </xdr:nvSpPr>
      <xdr:spPr>
        <a:xfrm>
          <a:off x="8699500" y="58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79763</xdr:rowOff>
    </xdr:from>
    <xdr:ext cx="534377" cy="259045"/>
    <xdr:sp macro="" textlink="">
      <xdr:nvSpPr>
        <xdr:cNvPr id="322" name="テキスト ボックス 321"/>
        <xdr:cNvSpPr txBox="1"/>
      </xdr:nvSpPr>
      <xdr:spPr>
        <a:xfrm>
          <a:off x="8483111" y="59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118070</xdr:rowOff>
    </xdr:from>
    <xdr:to>
      <xdr:col>41</xdr:col>
      <xdr:colOff>101600</xdr:colOff>
      <xdr:row>34</xdr:row>
      <xdr:rowOff>48220</xdr:rowOff>
    </xdr:to>
    <xdr:sp macro="" textlink="">
      <xdr:nvSpPr>
        <xdr:cNvPr id="323" name="楕円 322"/>
        <xdr:cNvSpPr/>
      </xdr:nvSpPr>
      <xdr:spPr>
        <a:xfrm>
          <a:off x="7810500" y="57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64747</xdr:rowOff>
    </xdr:from>
    <xdr:ext cx="534377" cy="259045"/>
    <xdr:sp macro="" textlink="">
      <xdr:nvSpPr>
        <xdr:cNvPr id="324" name="テキスト ボックス 323"/>
        <xdr:cNvSpPr txBox="1"/>
      </xdr:nvSpPr>
      <xdr:spPr>
        <a:xfrm>
          <a:off x="7594111" y="55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118847</xdr:rowOff>
    </xdr:from>
    <xdr:to>
      <xdr:col>36</xdr:col>
      <xdr:colOff>165100</xdr:colOff>
      <xdr:row>35</xdr:row>
      <xdr:rowOff>48997</xdr:rowOff>
    </xdr:to>
    <xdr:sp macro="" textlink="">
      <xdr:nvSpPr>
        <xdr:cNvPr id="325" name="楕円 324"/>
        <xdr:cNvSpPr/>
      </xdr:nvSpPr>
      <xdr:spPr>
        <a:xfrm>
          <a:off x="6921500" y="59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65524</xdr:rowOff>
    </xdr:from>
    <xdr:ext cx="534377" cy="259045"/>
    <xdr:sp macro="" textlink="">
      <xdr:nvSpPr>
        <xdr:cNvPr id="326" name="テキスト ボックス 325"/>
        <xdr:cNvSpPr txBox="1"/>
      </xdr:nvSpPr>
      <xdr:spPr>
        <a:xfrm>
          <a:off x="6705111" y="5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7" name="テキスト ボックス 33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9" name="テキスト ボックス 33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1" name="テキスト ボックス 34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3" name="テキスト ボックス 34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5" name="テキスト ボックス 34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87991</xdr:rowOff>
    </xdr:from>
    <xdr:to>
      <xdr:col>54</xdr:col>
      <xdr:colOff>189865</xdr:colOff>
      <xdr:row>57</xdr:row>
      <xdr:rowOff>117800</xdr:rowOff>
    </xdr:to>
    <xdr:cxnSp macro="">
      <xdr:nvCxnSpPr>
        <xdr:cNvPr id="349" name="直線コネクタ 348"/>
        <xdr:cNvCxnSpPr/>
      </xdr:nvCxnSpPr>
      <xdr:spPr>
        <a:xfrm flipV="1">
          <a:off x="10475595" y="8831941"/>
          <a:ext cx="1270" cy="105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121627</xdr:rowOff>
    </xdr:from>
    <xdr:ext cx="534377" cy="259045"/>
    <xdr:sp macro="" textlink="">
      <xdr:nvSpPr>
        <xdr:cNvPr id="350" name="普通建設事業費最小値テキスト"/>
        <xdr:cNvSpPr txBox="1"/>
      </xdr:nvSpPr>
      <xdr:spPr>
        <a:xfrm>
          <a:off x="10528300" y="98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117800</xdr:rowOff>
    </xdr:from>
    <xdr:to>
      <xdr:col>55</xdr:col>
      <xdr:colOff>88900</xdr:colOff>
      <xdr:row>57</xdr:row>
      <xdr:rowOff>117800</xdr:rowOff>
    </xdr:to>
    <xdr:cxnSp macro="">
      <xdr:nvCxnSpPr>
        <xdr:cNvPr id="351" name="直線コネクタ 350"/>
        <xdr:cNvCxnSpPr/>
      </xdr:nvCxnSpPr>
      <xdr:spPr>
        <a:xfrm>
          <a:off x="10388600" y="98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34668</xdr:rowOff>
    </xdr:from>
    <xdr:ext cx="534377" cy="259045"/>
    <xdr:sp macro="" textlink="">
      <xdr:nvSpPr>
        <xdr:cNvPr id="352" name="普通建設事業費最大値テキスト"/>
        <xdr:cNvSpPr txBox="1"/>
      </xdr:nvSpPr>
      <xdr:spPr>
        <a:xfrm>
          <a:off x="10528300" y="86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87991</xdr:rowOff>
    </xdr:from>
    <xdr:to>
      <xdr:col>55</xdr:col>
      <xdr:colOff>88900</xdr:colOff>
      <xdr:row>51</xdr:row>
      <xdr:rowOff>87991</xdr:rowOff>
    </xdr:to>
    <xdr:cxnSp macro="">
      <xdr:nvCxnSpPr>
        <xdr:cNvPr id="353" name="直線コネクタ 352"/>
        <xdr:cNvCxnSpPr/>
      </xdr:nvCxnSpPr>
      <xdr:spPr>
        <a:xfrm>
          <a:off x="10388600" y="8831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117800</xdr:rowOff>
    </xdr:from>
    <xdr:to>
      <xdr:col>55</xdr:col>
      <xdr:colOff>0</xdr:colOff>
      <xdr:row>58</xdr:row>
      <xdr:rowOff>6517</xdr:rowOff>
    </xdr:to>
    <xdr:cxnSp macro="">
      <xdr:nvCxnSpPr>
        <xdr:cNvPr id="354" name="直線コネクタ 353"/>
        <xdr:cNvCxnSpPr/>
      </xdr:nvCxnSpPr>
      <xdr:spPr>
        <a:xfrm flipV="1">
          <a:off x="9639300" y="9890450"/>
          <a:ext cx="8382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140764</xdr:rowOff>
    </xdr:from>
    <xdr:ext cx="534377" cy="259045"/>
    <xdr:sp macro="" textlink="">
      <xdr:nvSpPr>
        <xdr:cNvPr id="355" name="普通建設事業費平均値テキスト"/>
        <xdr:cNvSpPr txBox="1"/>
      </xdr:nvSpPr>
      <xdr:spPr>
        <a:xfrm>
          <a:off x="10528300" y="922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117887</xdr:rowOff>
    </xdr:from>
    <xdr:to>
      <xdr:col>55</xdr:col>
      <xdr:colOff>50800</xdr:colOff>
      <xdr:row>55</xdr:row>
      <xdr:rowOff>48037</xdr:rowOff>
    </xdr:to>
    <xdr:sp macro="" textlink="">
      <xdr:nvSpPr>
        <xdr:cNvPr id="356" name="フローチャート: 判断 355"/>
        <xdr:cNvSpPr/>
      </xdr:nvSpPr>
      <xdr:spPr>
        <a:xfrm>
          <a:off x="10426700" y="93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137734</xdr:rowOff>
    </xdr:from>
    <xdr:to>
      <xdr:col>50</xdr:col>
      <xdr:colOff>114300</xdr:colOff>
      <xdr:row>58</xdr:row>
      <xdr:rowOff>6517</xdr:rowOff>
    </xdr:to>
    <xdr:cxnSp macro="">
      <xdr:nvCxnSpPr>
        <xdr:cNvPr id="357" name="直線コネクタ 356"/>
        <xdr:cNvCxnSpPr/>
      </xdr:nvCxnSpPr>
      <xdr:spPr>
        <a:xfrm>
          <a:off x="8750300" y="9396034"/>
          <a:ext cx="889000" cy="55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9668</xdr:rowOff>
    </xdr:from>
    <xdr:to>
      <xdr:col>50</xdr:col>
      <xdr:colOff>165100</xdr:colOff>
      <xdr:row>52</xdr:row>
      <xdr:rowOff>111268</xdr:rowOff>
    </xdr:to>
    <xdr:sp macro="" textlink="">
      <xdr:nvSpPr>
        <xdr:cNvPr id="358" name="フローチャート: 判断 357"/>
        <xdr:cNvSpPr/>
      </xdr:nvSpPr>
      <xdr:spPr>
        <a:xfrm>
          <a:off x="9588500" y="89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127795</xdr:rowOff>
    </xdr:from>
    <xdr:ext cx="534377" cy="259045"/>
    <xdr:sp macro="" textlink="">
      <xdr:nvSpPr>
        <xdr:cNvPr id="359" name="テキスト ボックス 358"/>
        <xdr:cNvSpPr txBox="1"/>
      </xdr:nvSpPr>
      <xdr:spPr>
        <a:xfrm>
          <a:off x="9372111" y="87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52238</xdr:rowOff>
    </xdr:from>
    <xdr:to>
      <xdr:col>45</xdr:col>
      <xdr:colOff>177800</xdr:colOff>
      <xdr:row>54</xdr:row>
      <xdr:rowOff>137734</xdr:rowOff>
    </xdr:to>
    <xdr:cxnSp macro="">
      <xdr:nvCxnSpPr>
        <xdr:cNvPr id="360" name="直線コネクタ 359"/>
        <xdr:cNvCxnSpPr/>
      </xdr:nvCxnSpPr>
      <xdr:spPr>
        <a:xfrm>
          <a:off x="7861300" y="8624738"/>
          <a:ext cx="889000" cy="7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138140</xdr:rowOff>
    </xdr:from>
    <xdr:to>
      <xdr:col>46</xdr:col>
      <xdr:colOff>38100</xdr:colOff>
      <xdr:row>54</xdr:row>
      <xdr:rowOff>68290</xdr:rowOff>
    </xdr:to>
    <xdr:sp macro="" textlink="">
      <xdr:nvSpPr>
        <xdr:cNvPr id="361" name="フローチャート: 判断 360"/>
        <xdr:cNvSpPr/>
      </xdr:nvSpPr>
      <xdr:spPr>
        <a:xfrm>
          <a:off x="8699500" y="92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84817</xdr:rowOff>
    </xdr:from>
    <xdr:ext cx="534377" cy="259045"/>
    <xdr:sp macro="" textlink="">
      <xdr:nvSpPr>
        <xdr:cNvPr id="362" name="テキスト ボックス 361"/>
        <xdr:cNvSpPr txBox="1"/>
      </xdr:nvSpPr>
      <xdr:spPr>
        <a:xfrm>
          <a:off x="8483111" y="90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52238</xdr:rowOff>
    </xdr:from>
    <xdr:to>
      <xdr:col>41</xdr:col>
      <xdr:colOff>50800</xdr:colOff>
      <xdr:row>55</xdr:row>
      <xdr:rowOff>37059</xdr:rowOff>
    </xdr:to>
    <xdr:cxnSp macro="">
      <xdr:nvCxnSpPr>
        <xdr:cNvPr id="363" name="直線コネクタ 362"/>
        <xdr:cNvCxnSpPr/>
      </xdr:nvCxnSpPr>
      <xdr:spPr>
        <a:xfrm flipV="1">
          <a:off x="6972300" y="8624738"/>
          <a:ext cx="889000" cy="84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156017</xdr:rowOff>
    </xdr:from>
    <xdr:to>
      <xdr:col>41</xdr:col>
      <xdr:colOff>101600</xdr:colOff>
      <xdr:row>55</xdr:row>
      <xdr:rowOff>86167</xdr:rowOff>
    </xdr:to>
    <xdr:sp macro="" textlink="">
      <xdr:nvSpPr>
        <xdr:cNvPr id="364" name="フローチャート: 判断 363"/>
        <xdr:cNvSpPr/>
      </xdr:nvSpPr>
      <xdr:spPr>
        <a:xfrm>
          <a:off x="7810500" y="941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77294</xdr:rowOff>
    </xdr:from>
    <xdr:ext cx="534377" cy="259045"/>
    <xdr:sp macro="" textlink="">
      <xdr:nvSpPr>
        <xdr:cNvPr id="365" name="テキスト ボックス 364"/>
        <xdr:cNvSpPr txBox="1"/>
      </xdr:nvSpPr>
      <xdr:spPr>
        <a:xfrm>
          <a:off x="7594111" y="950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83551</xdr:rowOff>
    </xdr:from>
    <xdr:to>
      <xdr:col>36</xdr:col>
      <xdr:colOff>165100</xdr:colOff>
      <xdr:row>55</xdr:row>
      <xdr:rowOff>13701</xdr:rowOff>
    </xdr:to>
    <xdr:sp macro="" textlink="">
      <xdr:nvSpPr>
        <xdr:cNvPr id="366" name="フローチャート: 判断 365"/>
        <xdr:cNvSpPr/>
      </xdr:nvSpPr>
      <xdr:spPr>
        <a:xfrm>
          <a:off x="6921500" y="93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30228</xdr:rowOff>
    </xdr:from>
    <xdr:ext cx="534377" cy="259045"/>
    <xdr:sp macro="" textlink="">
      <xdr:nvSpPr>
        <xdr:cNvPr id="367" name="テキスト ボックス 366"/>
        <xdr:cNvSpPr txBox="1"/>
      </xdr:nvSpPr>
      <xdr:spPr>
        <a:xfrm>
          <a:off x="6705111" y="91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67000</xdr:rowOff>
    </xdr:from>
    <xdr:to>
      <xdr:col>55</xdr:col>
      <xdr:colOff>50800</xdr:colOff>
      <xdr:row>57</xdr:row>
      <xdr:rowOff>168600</xdr:rowOff>
    </xdr:to>
    <xdr:sp macro="" textlink="">
      <xdr:nvSpPr>
        <xdr:cNvPr id="373" name="楕円 372"/>
        <xdr:cNvSpPr/>
      </xdr:nvSpPr>
      <xdr:spPr>
        <a:xfrm>
          <a:off x="10426700" y="983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153377</xdr:rowOff>
    </xdr:from>
    <xdr:ext cx="534377" cy="259045"/>
    <xdr:sp macro="" textlink="">
      <xdr:nvSpPr>
        <xdr:cNvPr id="374" name="普通建設事業費該当値テキスト"/>
        <xdr:cNvSpPr txBox="1"/>
      </xdr:nvSpPr>
      <xdr:spPr>
        <a:xfrm>
          <a:off x="10528300" y="97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127167</xdr:rowOff>
    </xdr:from>
    <xdr:to>
      <xdr:col>50</xdr:col>
      <xdr:colOff>165100</xdr:colOff>
      <xdr:row>58</xdr:row>
      <xdr:rowOff>57317</xdr:rowOff>
    </xdr:to>
    <xdr:sp macro="" textlink="">
      <xdr:nvSpPr>
        <xdr:cNvPr id="375" name="楕円 374"/>
        <xdr:cNvSpPr/>
      </xdr:nvSpPr>
      <xdr:spPr>
        <a:xfrm>
          <a:off x="9588500" y="98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48444</xdr:rowOff>
    </xdr:from>
    <xdr:ext cx="534377" cy="259045"/>
    <xdr:sp macro="" textlink="">
      <xdr:nvSpPr>
        <xdr:cNvPr id="376" name="テキスト ボックス 375"/>
        <xdr:cNvSpPr txBox="1"/>
      </xdr:nvSpPr>
      <xdr:spPr>
        <a:xfrm>
          <a:off x="9372111" y="99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86934</xdr:rowOff>
    </xdr:from>
    <xdr:to>
      <xdr:col>46</xdr:col>
      <xdr:colOff>38100</xdr:colOff>
      <xdr:row>55</xdr:row>
      <xdr:rowOff>17084</xdr:rowOff>
    </xdr:to>
    <xdr:sp macro="" textlink="">
      <xdr:nvSpPr>
        <xdr:cNvPr id="377" name="楕円 376"/>
        <xdr:cNvSpPr/>
      </xdr:nvSpPr>
      <xdr:spPr>
        <a:xfrm>
          <a:off x="8699500" y="93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8211</xdr:rowOff>
    </xdr:from>
    <xdr:ext cx="534377" cy="259045"/>
    <xdr:sp macro="" textlink="">
      <xdr:nvSpPr>
        <xdr:cNvPr id="378" name="テキスト ボックス 377"/>
        <xdr:cNvSpPr txBox="1"/>
      </xdr:nvSpPr>
      <xdr:spPr>
        <a:xfrm>
          <a:off x="8483111" y="943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1438</xdr:rowOff>
    </xdr:from>
    <xdr:to>
      <xdr:col>41</xdr:col>
      <xdr:colOff>101600</xdr:colOff>
      <xdr:row>50</xdr:row>
      <xdr:rowOff>103038</xdr:rowOff>
    </xdr:to>
    <xdr:sp macro="" textlink="">
      <xdr:nvSpPr>
        <xdr:cNvPr id="379" name="楕円 378"/>
        <xdr:cNvSpPr/>
      </xdr:nvSpPr>
      <xdr:spPr>
        <a:xfrm>
          <a:off x="7810500" y="857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119565</xdr:rowOff>
    </xdr:from>
    <xdr:ext cx="534377" cy="259045"/>
    <xdr:sp macro="" textlink="">
      <xdr:nvSpPr>
        <xdr:cNvPr id="380" name="テキスト ボックス 379"/>
        <xdr:cNvSpPr txBox="1"/>
      </xdr:nvSpPr>
      <xdr:spPr>
        <a:xfrm>
          <a:off x="7594111" y="83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157709</xdr:rowOff>
    </xdr:from>
    <xdr:to>
      <xdr:col>36</xdr:col>
      <xdr:colOff>165100</xdr:colOff>
      <xdr:row>55</xdr:row>
      <xdr:rowOff>87859</xdr:rowOff>
    </xdr:to>
    <xdr:sp macro="" textlink="">
      <xdr:nvSpPr>
        <xdr:cNvPr id="381" name="楕円 380"/>
        <xdr:cNvSpPr/>
      </xdr:nvSpPr>
      <xdr:spPr>
        <a:xfrm>
          <a:off x="6921500" y="94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78986</xdr:rowOff>
    </xdr:from>
    <xdr:ext cx="534377" cy="259045"/>
    <xdr:sp macro="" textlink="">
      <xdr:nvSpPr>
        <xdr:cNvPr id="382" name="テキスト ボックス 381"/>
        <xdr:cNvSpPr txBox="1"/>
      </xdr:nvSpPr>
      <xdr:spPr>
        <a:xfrm>
          <a:off x="6705111" y="9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3" name="直線コネクタ 392"/>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4" name="テキスト ボックス 393"/>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5" name="直線コネクタ 39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54627</xdr:rowOff>
    </xdr:from>
    <xdr:ext cx="467179" cy="259045"/>
    <xdr:sp macro="" textlink="">
      <xdr:nvSpPr>
        <xdr:cNvPr id="396" name="テキスト ボックス 395"/>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7" name="直線コネクタ 396"/>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75</xdr:row>
      <xdr:rowOff>111777</xdr:rowOff>
    </xdr:from>
    <xdr:ext cx="467179" cy="259045"/>
    <xdr:sp macro="" textlink="">
      <xdr:nvSpPr>
        <xdr:cNvPr id="398" name="テキスト ボックス 397"/>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400" name="テキスト ボックス 399"/>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401" name="直線コネクタ 400"/>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2" name="テキスト ボックス 401"/>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3" name="直線コネクタ 40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4" name="テキスト ボックス 403"/>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5" name="直線コネクタ 404"/>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6" name="テキスト ボックス 405"/>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165322</xdr:rowOff>
    </xdr:from>
    <xdr:to>
      <xdr:col>54</xdr:col>
      <xdr:colOff>189865</xdr:colOff>
      <xdr:row>77</xdr:row>
      <xdr:rowOff>165418</xdr:rowOff>
    </xdr:to>
    <xdr:cxnSp macro="">
      <xdr:nvCxnSpPr>
        <xdr:cNvPr id="410" name="直線コネクタ 409"/>
        <xdr:cNvCxnSpPr/>
      </xdr:nvCxnSpPr>
      <xdr:spPr>
        <a:xfrm flipV="1">
          <a:off x="10475595" y="12166822"/>
          <a:ext cx="1270" cy="120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169245</xdr:rowOff>
    </xdr:from>
    <xdr:ext cx="469744" cy="259045"/>
    <xdr:sp macro="" textlink="">
      <xdr:nvSpPr>
        <xdr:cNvPr id="411" name="普通建設事業費 （ うち新規整備　）最小値テキスト"/>
        <xdr:cNvSpPr txBox="1"/>
      </xdr:nvSpPr>
      <xdr:spPr>
        <a:xfrm>
          <a:off x="10528300" y="1337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165418</xdr:rowOff>
    </xdr:from>
    <xdr:to>
      <xdr:col>55</xdr:col>
      <xdr:colOff>88900</xdr:colOff>
      <xdr:row>77</xdr:row>
      <xdr:rowOff>165418</xdr:rowOff>
    </xdr:to>
    <xdr:cxnSp macro="">
      <xdr:nvCxnSpPr>
        <xdr:cNvPr id="412" name="直線コネクタ 411"/>
        <xdr:cNvCxnSpPr/>
      </xdr:nvCxnSpPr>
      <xdr:spPr>
        <a:xfrm>
          <a:off x="10388600" y="1336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111999</xdr:rowOff>
    </xdr:from>
    <xdr:ext cx="534377" cy="259045"/>
    <xdr:sp macro="" textlink="">
      <xdr:nvSpPr>
        <xdr:cNvPr id="413" name="普通建設事業費 （ うち新規整備　）最大値テキスト"/>
        <xdr:cNvSpPr txBox="1"/>
      </xdr:nvSpPr>
      <xdr:spPr>
        <a:xfrm>
          <a:off x="10528300" y="119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165322</xdr:rowOff>
    </xdr:from>
    <xdr:to>
      <xdr:col>55</xdr:col>
      <xdr:colOff>88900</xdr:colOff>
      <xdr:row>70</xdr:row>
      <xdr:rowOff>165322</xdr:rowOff>
    </xdr:to>
    <xdr:cxnSp macro="">
      <xdr:nvCxnSpPr>
        <xdr:cNvPr id="414" name="直線コネクタ 413"/>
        <xdr:cNvCxnSpPr/>
      </xdr:nvCxnSpPr>
      <xdr:spPr>
        <a:xfrm>
          <a:off x="10388600" y="1216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57595</xdr:rowOff>
    </xdr:from>
    <xdr:to>
      <xdr:col>55</xdr:col>
      <xdr:colOff>0</xdr:colOff>
      <xdr:row>78</xdr:row>
      <xdr:rowOff>95314</xdr:rowOff>
    </xdr:to>
    <xdr:cxnSp macro="">
      <xdr:nvCxnSpPr>
        <xdr:cNvPr id="415" name="直線コネクタ 414"/>
        <xdr:cNvCxnSpPr/>
      </xdr:nvCxnSpPr>
      <xdr:spPr>
        <a:xfrm flipV="1">
          <a:off x="9639300" y="13259245"/>
          <a:ext cx="8382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109300</xdr:rowOff>
    </xdr:from>
    <xdr:ext cx="469744" cy="259045"/>
    <xdr:sp macro="" textlink="">
      <xdr:nvSpPr>
        <xdr:cNvPr id="416" name="普通建設事業費 （ うち新規整備　）平均値テキスト"/>
        <xdr:cNvSpPr txBox="1"/>
      </xdr:nvSpPr>
      <xdr:spPr>
        <a:xfrm>
          <a:off x="10528300" y="12796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86423</xdr:rowOff>
    </xdr:from>
    <xdr:to>
      <xdr:col>55</xdr:col>
      <xdr:colOff>50800</xdr:colOff>
      <xdr:row>76</xdr:row>
      <xdr:rowOff>16573</xdr:rowOff>
    </xdr:to>
    <xdr:sp macro="" textlink="">
      <xdr:nvSpPr>
        <xdr:cNvPr id="417" name="フローチャート: 判断 416"/>
        <xdr:cNvSpPr/>
      </xdr:nvSpPr>
      <xdr:spPr>
        <a:xfrm>
          <a:off x="10426700" y="129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71216</xdr:rowOff>
    </xdr:from>
    <xdr:to>
      <xdr:col>50</xdr:col>
      <xdr:colOff>114300</xdr:colOff>
      <xdr:row>78</xdr:row>
      <xdr:rowOff>95314</xdr:rowOff>
    </xdr:to>
    <xdr:cxnSp macro="">
      <xdr:nvCxnSpPr>
        <xdr:cNvPr id="418" name="直線コネクタ 417"/>
        <xdr:cNvCxnSpPr/>
      </xdr:nvCxnSpPr>
      <xdr:spPr>
        <a:xfrm>
          <a:off x="8750300" y="13444316"/>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158909</xdr:rowOff>
    </xdr:from>
    <xdr:to>
      <xdr:col>50</xdr:col>
      <xdr:colOff>165100</xdr:colOff>
      <xdr:row>74</xdr:row>
      <xdr:rowOff>89059</xdr:rowOff>
    </xdr:to>
    <xdr:sp macro="" textlink="">
      <xdr:nvSpPr>
        <xdr:cNvPr id="419" name="フローチャート: 判断 418"/>
        <xdr:cNvSpPr/>
      </xdr:nvSpPr>
      <xdr:spPr>
        <a:xfrm>
          <a:off x="9588500" y="12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105586</xdr:rowOff>
    </xdr:from>
    <xdr:ext cx="534377" cy="259045"/>
    <xdr:sp macro="" textlink="">
      <xdr:nvSpPr>
        <xdr:cNvPr id="420" name="テキスト ボックス 419"/>
        <xdr:cNvSpPr txBox="1"/>
      </xdr:nvSpPr>
      <xdr:spPr>
        <a:xfrm>
          <a:off x="9372111" y="124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160655</xdr:rowOff>
    </xdr:from>
    <xdr:to>
      <xdr:col>45</xdr:col>
      <xdr:colOff>177800</xdr:colOff>
      <xdr:row>78</xdr:row>
      <xdr:rowOff>71216</xdr:rowOff>
    </xdr:to>
    <xdr:cxnSp macro="">
      <xdr:nvCxnSpPr>
        <xdr:cNvPr id="421" name="直線コネクタ 420"/>
        <xdr:cNvCxnSpPr/>
      </xdr:nvCxnSpPr>
      <xdr:spPr>
        <a:xfrm>
          <a:off x="7861300" y="13362305"/>
          <a:ext cx="889000" cy="8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45085</xdr:rowOff>
    </xdr:from>
    <xdr:to>
      <xdr:col>46</xdr:col>
      <xdr:colOff>38100</xdr:colOff>
      <xdr:row>73</xdr:row>
      <xdr:rowOff>146685</xdr:rowOff>
    </xdr:to>
    <xdr:sp macro="" textlink="">
      <xdr:nvSpPr>
        <xdr:cNvPr id="422" name="フローチャート: 判断 421"/>
        <xdr:cNvSpPr/>
      </xdr:nvSpPr>
      <xdr:spPr>
        <a:xfrm>
          <a:off x="8699500" y="125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163212</xdr:rowOff>
    </xdr:from>
    <xdr:ext cx="534377" cy="259045"/>
    <xdr:sp macro="" textlink="">
      <xdr:nvSpPr>
        <xdr:cNvPr id="423" name="テキスト ボックス 422"/>
        <xdr:cNvSpPr txBox="1"/>
      </xdr:nvSpPr>
      <xdr:spPr>
        <a:xfrm>
          <a:off x="8483111" y="1233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160655</xdr:rowOff>
    </xdr:from>
    <xdr:to>
      <xdr:col>41</xdr:col>
      <xdr:colOff>50800</xdr:colOff>
      <xdr:row>78</xdr:row>
      <xdr:rowOff>107886</xdr:rowOff>
    </xdr:to>
    <xdr:cxnSp macro="">
      <xdr:nvCxnSpPr>
        <xdr:cNvPr id="424" name="直線コネクタ 423"/>
        <xdr:cNvCxnSpPr/>
      </xdr:nvCxnSpPr>
      <xdr:spPr>
        <a:xfrm flipV="1">
          <a:off x="6972300" y="13362305"/>
          <a:ext cx="8890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94710</xdr:rowOff>
    </xdr:from>
    <xdr:to>
      <xdr:col>41</xdr:col>
      <xdr:colOff>101600</xdr:colOff>
      <xdr:row>73</xdr:row>
      <xdr:rowOff>24860</xdr:rowOff>
    </xdr:to>
    <xdr:sp macro="" textlink="">
      <xdr:nvSpPr>
        <xdr:cNvPr id="425" name="フローチャート: 判断 424"/>
        <xdr:cNvSpPr/>
      </xdr:nvSpPr>
      <xdr:spPr>
        <a:xfrm>
          <a:off x="7810500" y="1243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41387</xdr:rowOff>
    </xdr:from>
    <xdr:ext cx="534377" cy="259045"/>
    <xdr:sp macro="" textlink="">
      <xdr:nvSpPr>
        <xdr:cNvPr id="426" name="テキスト ボックス 425"/>
        <xdr:cNvSpPr txBox="1"/>
      </xdr:nvSpPr>
      <xdr:spPr>
        <a:xfrm>
          <a:off x="7594111" y="122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122809</xdr:rowOff>
    </xdr:from>
    <xdr:to>
      <xdr:col>36</xdr:col>
      <xdr:colOff>165100</xdr:colOff>
      <xdr:row>71</xdr:row>
      <xdr:rowOff>52959</xdr:rowOff>
    </xdr:to>
    <xdr:sp macro="" textlink="">
      <xdr:nvSpPr>
        <xdr:cNvPr id="427" name="フローチャート: 判断 426"/>
        <xdr:cNvSpPr/>
      </xdr:nvSpPr>
      <xdr:spPr>
        <a:xfrm>
          <a:off x="6921500" y="1212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69486</xdr:rowOff>
    </xdr:from>
    <xdr:ext cx="534377" cy="259045"/>
    <xdr:sp macro="" textlink="">
      <xdr:nvSpPr>
        <xdr:cNvPr id="428" name="テキスト ボックス 427"/>
        <xdr:cNvSpPr txBox="1"/>
      </xdr:nvSpPr>
      <xdr:spPr>
        <a:xfrm>
          <a:off x="6705111" y="118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6795</xdr:rowOff>
    </xdr:from>
    <xdr:to>
      <xdr:col>55</xdr:col>
      <xdr:colOff>50800</xdr:colOff>
      <xdr:row>77</xdr:row>
      <xdr:rowOff>108395</xdr:rowOff>
    </xdr:to>
    <xdr:sp macro="" textlink="">
      <xdr:nvSpPr>
        <xdr:cNvPr id="434" name="楕円 433"/>
        <xdr:cNvSpPr/>
      </xdr:nvSpPr>
      <xdr:spPr>
        <a:xfrm>
          <a:off x="10426700" y="132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93172</xdr:rowOff>
    </xdr:from>
    <xdr:ext cx="469744" cy="259045"/>
    <xdr:sp macro="" textlink="">
      <xdr:nvSpPr>
        <xdr:cNvPr id="435" name="普通建設事業費 （ うち新規整備　）該当値テキスト"/>
        <xdr:cNvSpPr txBox="1"/>
      </xdr:nvSpPr>
      <xdr:spPr>
        <a:xfrm>
          <a:off x="10528300" y="131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44514</xdr:rowOff>
    </xdr:from>
    <xdr:to>
      <xdr:col>50</xdr:col>
      <xdr:colOff>165100</xdr:colOff>
      <xdr:row>78</xdr:row>
      <xdr:rowOff>146114</xdr:rowOff>
    </xdr:to>
    <xdr:sp macro="" textlink="">
      <xdr:nvSpPr>
        <xdr:cNvPr id="436" name="楕円 435"/>
        <xdr:cNvSpPr/>
      </xdr:nvSpPr>
      <xdr:spPr>
        <a:xfrm>
          <a:off x="9588500" y="134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137241</xdr:rowOff>
    </xdr:from>
    <xdr:ext cx="469744" cy="259045"/>
    <xdr:sp macro="" textlink="">
      <xdr:nvSpPr>
        <xdr:cNvPr id="437" name="テキスト ボックス 436"/>
        <xdr:cNvSpPr txBox="1"/>
      </xdr:nvSpPr>
      <xdr:spPr>
        <a:xfrm>
          <a:off x="9404428" y="135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20416</xdr:rowOff>
    </xdr:from>
    <xdr:to>
      <xdr:col>46</xdr:col>
      <xdr:colOff>38100</xdr:colOff>
      <xdr:row>78</xdr:row>
      <xdr:rowOff>122016</xdr:rowOff>
    </xdr:to>
    <xdr:sp macro="" textlink="">
      <xdr:nvSpPr>
        <xdr:cNvPr id="438" name="楕円 437"/>
        <xdr:cNvSpPr/>
      </xdr:nvSpPr>
      <xdr:spPr>
        <a:xfrm>
          <a:off x="8699500" y="133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113143</xdr:rowOff>
    </xdr:from>
    <xdr:ext cx="469744" cy="259045"/>
    <xdr:sp macro="" textlink="">
      <xdr:nvSpPr>
        <xdr:cNvPr id="439" name="テキスト ボックス 438"/>
        <xdr:cNvSpPr txBox="1"/>
      </xdr:nvSpPr>
      <xdr:spPr>
        <a:xfrm>
          <a:off x="8515428" y="1348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109855</xdr:rowOff>
    </xdr:from>
    <xdr:to>
      <xdr:col>41</xdr:col>
      <xdr:colOff>101600</xdr:colOff>
      <xdr:row>78</xdr:row>
      <xdr:rowOff>40005</xdr:rowOff>
    </xdr:to>
    <xdr:sp macro="" textlink="">
      <xdr:nvSpPr>
        <xdr:cNvPr id="440" name="楕円 439"/>
        <xdr:cNvSpPr/>
      </xdr:nvSpPr>
      <xdr:spPr>
        <a:xfrm>
          <a:off x="7810500" y="133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31132</xdr:rowOff>
    </xdr:from>
    <xdr:ext cx="469744" cy="259045"/>
    <xdr:sp macro="" textlink="">
      <xdr:nvSpPr>
        <xdr:cNvPr id="441" name="テキスト ボックス 440"/>
        <xdr:cNvSpPr txBox="1"/>
      </xdr:nvSpPr>
      <xdr:spPr>
        <a:xfrm>
          <a:off x="7626428" y="134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57086</xdr:rowOff>
    </xdr:from>
    <xdr:to>
      <xdr:col>36</xdr:col>
      <xdr:colOff>165100</xdr:colOff>
      <xdr:row>78</xdr:row>
      <xdr:rowOff>158686</xdr:rowOff>
    </xdr:to>
    <xdr:sp macro="" textlink="">
      <xdr:nvSpPr>
        <xdr:cNvPr id="442" name="楕円 441"/>
        <xdr:cNvSpPr/>
      </xdr:nvSpPr>
      <xdr:spPr>
        <a:xfrm>
          <a:off x="6921500" y="134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149813</xdr:rowOff>
    </xdr:from>
    <xdr:ext cx="469744" cy="259045"/>
    <xdr:sp macro="" textlink="">
      <xdr:nvSpPr>
        <xdr:cNvPr id="443" name="テキスト ボックス 442"/>
        <xdr:cNvSpPr txBox="1"/>
      </xdr:nvSpPr>
      <xdr:spPr>
        <a:xfrm>
          <a:off x="673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111777</xdr:rowOff>
    </xdr:from>
    <xdr:ext cx="467179" cy="259045"/>
    <xdr:sp macro="" textlink="">
      <xdr:nvSpPr>
        <xdr:cNvPr id="454" name="テキスト ボックス 453"/>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6" name="テキスト ボックス 45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6" name="テキスト ボックス 46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165533</xdr:rowOff>
    </xdr:from>
    <xdr:to>
      <xdr:col>54</xdr:col>
      <xdr:colOff>189865</xdr:colOff>
      <xdr:row>97</xdr:row>
      <xdr:rowOff>118974</xdr:rowOff>
    </xdr:to>
    <xdr:cxnSp macro="">
      <xdr:nvCxnSpPr>
        <xdr:cNvPr id="468" name="直線コネクタ 467"/>
        <xdr:cNvCxnSpPr/>
      </xdr:nvCxnSpPr>
      <xdr:spPr>
        <a:xfrm flipV="1">
          <a:off x="10475595" y="15596033"/>
          <a:ext cx="1270" cy="1153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122801</xdr:rowOff>
    </xdr:from>
    <xdr:ext cx="534377" cy="259045"/>
    <xdr:sp macro="" textlink="">
      <xdr:nvSpPr>
        <xdr:cNvPr id="469" name="普通建設事業費 （ うち更新整備　）最小値テキスト"/>
        <xdr:cNvSpPr txBox="1"/>
      </xdr:nvSpPr>
      <xdr:spPr>
        <a:xfrm>
          <a:off x="10528300" y="167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118974</xdr:rowOff>
    </xdr:from>
    <xdr:to>
      <xdr:col>55</xdr:col>
      <xdr:colOff>88900</xdr:colOff>
      <xdr:row>97</xdr:row>
      <xdr:rowOff>118974</xdr:rowOff>
    </xdr:to>
    <xdr:cxnSp macro="">
      <xdr:nvCxnSpPr>
        <xdr:cNvPr id="470" name="直線コネクタ 469"/>
        <xdr:cNvCxnSpPr/>
      </xdr:nvCxnSpPr>
      <xdr:spPr>
        <a:xfrm>
          <a:off x="10388600" y="1674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112210</xdr:rowOff>
    </xdr:from>
    <xdr:ext cx="534377" cy="259045"/>
    <xdr:sp macro="" textlink="">
      <xdr:nvSpPr>
        <xdr:cNvPr id="471" name="普通建設事業費 （ うち更新整備　）最大値テキスト"/>
        <xdr:cNvSpPr txBox="1"/>
      </xdr:nvSpPr>
      <xdr:spPr>
        <a:xfrm>
          <a:off x="10528300" y="1537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165533</xdr:rowOff>
    </xdr:from>
    <xdr:to>
      <xdr:col>55</xdr:col>
      <xdr:colOff>88900</xdr:colOff>
      <xdr:row>90</xdr:row>
      <xdr:rowOff>165533</xdr:rowOff>
    </xdr:to>
    <xdr:cxnSp macro="">
      <xdr:nvCxnSpPr>
        <xdr:cNvPr id="472" name="直線コネクタ 471"/>
        <xdr:cNvCxnSpPr/>
      </xdr:nvCxnSpPr>
      <xdr:spPr>
        <a:xfrm>
          <a:off x="10388600" y="1559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82245</xdr:rowOff>
    </xdr:from>
    <xdr:to>
      <xdr:col>55</xdr:col>
      <xdr:colOff>0</xdr:colOff>
      <xdr:row>96</xdr:row>
      <xdr:rowOff>18847</xdr:rowOff>
    </xdr:to>
    <xdr:cxnSp macro="">
      <xdr:nvCxnSpPr>
        <xdr:cNvPr id="473" name="直線コネクタ 472"/>
        <xdr:cNvCxnSpPr/>
      </xdr:nvCxnSpPr>
      <xdr:spPr>
        <a:xfrm flipV="1">
          <a:off x="9639300" y="16369995"/>
          <a:ext cx="8382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146981</xdr:rowOff>
    </xdr:from>
    <xdr:ext cx="534377" cy="259045"/>
    <xdr:sp macro="" textlink="">
      <xdr:nvSpPr>
        <xdr:cNvPr id="474" name="普通建設事業費 （ うち更新整備　）平均値テキスト"/>
        <xdr:cNvSpPr txBox="1"/>
      </xdr:nvSpPr>
      <xdr:spPr>
        <a:xfrm>
          <a:off x="10528300" y="15920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124104</xdr:rowOff>
    </xdr:from>
    <xdr:to>
      <xdr:col>55</xdr:col>
      <xdr:colOff>50800</xdr:colOff>
      <xdr:row>94</xdr:row>
      <xdr:rowOff>54254</xdr:rowOff>
    </xdr:to>
    <xdr:sp macro="" textlink="">
      <xdr:nvSpPr>
        <xdr:cNvPr id="475" name="フローチャート: 判断 474"/>
        <xdr:cNvSpPr/>
      </xdr:nvSpPr>
      <xdr:spPr>
        <a:xfrm>
          <a:off x="10426700" y="1606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114402</xdr:rowOff>
    </xdr:from>
    <xdr:to>
      <xdr:col>50</xdr:col>
      <xdr:colOff>114300</xdr:colOff>
      <xdr:row>96</xdr:row>
      <xdr:rowOff>18847</xdr:rowOff>
    </xdr:to>
    <xdr:cxnSp macro="">
      <xdr:nvCxnSpPr>
        <xdr:cNvPr id="476" name="直線コネクタ 475"/>
        <xdr:cNvCxnSpPr/>
      </xdr:nvCxnSpPr>
      <xdr:spPr>
        <a:xfrm>
          <a:off x="8750300" y="16230702"/>
          <a:ext cx="889000" cy="2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91</xdr:row>
      <xdr:rowOff>93777</xdr:rowOff>
    </xdr:from>
    <xdr:to>
      <xdr:col>50</xdr:col>
      <xdr:colOff>165100</xdr:colOff>
      <xdr:row>92</xdr:row>
      <xdr:rowOff>23927</xdr:rowOff>
    </xdr:to>
    <xdr:sp macro="" textlink="">
      <xdr:nvSpPr>
        <xdr:cNvPr id="477" name="フローチャート: 判断 476"/>
        <xdr:cNvSpPr/>
      </xdr:nvSpPr>
      <xdr:spPr>
        <a:xfrm>
          <a:off x="9588500" y="1569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40454</xdr:rowOff>
    </xdr:from>
    <xdr:ext cx="534377" cy="259045"/>
    <xdr:sp macro="" textlink="">
      <xdr:nvSpPr>
        <xdr:cNvPr id="478" name="テキスト ボックス 477"/>
        <xdr:cNvSpPr txBox="1"/>
      </xdr:nvSpPr>
      <xdr:spPr>
        <a:xfrm>
          <a:off x="9372111" y="154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114402</xdr:rowOff>
    </xdr:from>
    <xdr:to>
      <xdr:col>45</xdr:col>
      <xdr:colOff>177800</xdr:colOff>
      <xdr:row>95</xdr:row>
      <xdr:rowOff>154560</xdr:rowOff>
    </xdr:to>
    <xdr:cxnSp macro="">
      <xdr:nvCxnSpPr>
        <xdr:cNvPr id="479" name="直線コネクタ 478"/>
        <xdr:cNvCxnSpPr/>
      </xdr:nvCxnSpPr>
      <xdr:spPr>
        <a:xfrm flipV="1">
          <a:off x="7861300" y="16230702"/>
          <a:ext cx="889000" cy="2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118314</xdr:rowOff>
    </xdr:from>
    <xdr:to>
      <xdr:col>46</xdr:col>
      <xdr:colOff>38100</xdr:colOff>
      <xdr:row>94</xdr:row>
      <xdr:rowOff>48464</xdr:rowOff>
    </xdr:to>
    <xdr:sp macro="" textlink="">
      <xdr:nvSpPr>
        <xdr:cNvPr id="480" name="フローチャート: 判断 479"/>
        <xdr:cNvSpPr/>
      </xdr:nvSpPr>
      <xdr:spPr>
        <a:xfrm>
          <a:off x="8699500" y="1606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64991</xdr:rowOff>
    </xdr:from>
    <xdr:ext cx="534377" cy="259045"/>
    <xdr:sp macro="" textlink="">
      <xdr:nvSpPr>
        <xdr:cNvPr id="481" name="テキスト ボックス 480"/>
        <xdr:cNvSpPr txBox="1"/>
      </xdr:nvSpPr>
      <xdr:spPr>
        <a:xfrm>
          <a:off x="8483111" y="1583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154560</xdr:rowOff>
    </xdr:from>
    <xdr:to>
      <xdr:col>41</xdr:col>
      <xdr:colOff>50800</xdr:colOff>
      <xdr:row>96</xdr:row>
      <xdr:rowOff>72873</xdr:rowOff>
    </xdr:to>
    <xdr:cxnSp macro="">
      <xdr:nvCxnSpPr>
        <xdr:cNvPr id="482" name="直線コネクタ 481"/>
        <xdr:cNvCxnSpPr/>
      </xdr:nvCxnSpPr>
      <xdr:spPr>
        <a:xfrm flipV="1">
          <a:off x="6972300" y="16442310"/>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157708</xdr:rowOff>
    </xdr:from>
    <xdr:to>
      <xdr:col>41</xdr:col>
      <xdr:colOff>101600</xdr:colOff>
      <xdr:row>96</xdr:row>
      <xdr:rowOff>87858</xdr:rowOff>
    </xdr:to>
    <xdr:sp macro="" textlink="">
      <xdr:nvSpPr>
        <xdr:cNvPr id="483" name="フローチャート: 判断 482"/>
        <xdr:cNvSpPr/>
      </xdr:nvSpPr>
      <xdr:spPr>
        <a:xfrm>
          <a:off x="7810500" y="1644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78985</xdr:rowOff>
    </xdr:from>
    <xdr:ext cx="534377" cy="259045"/>
    <xdr:sp macro="" textlink="">
      <xdr:nvSpPr>
        <xdr:cNvPr id="484" name="テキスト ボックス 483"/>
        <xdr:cNvSpPr txBox="1"/>
      </xdr:nvSpPr>
      <xdr:spPr>
        <a:xfrm>
          <a:off x="7594111" y="165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139725</xdr:rowOff>
    </xdr:from>
    <xdr:to>
      <xdr:col>36</xdr:col>
      <xdr:colOff>165100</xdr:colOff>
      <xdr:row>95</xdr:row>
      <xdr:rowOff>69875</xdr:rowOff>
    </xdr:to>
    <xdr:sp macro="" textlink="">
      <xdr:nvSpPr>
        <xdr:cNvPr id="485" name="フローチャート: 判断 484"/>
        <xdr:cNvSpPr/>
      </xdr:nvSpPr>
      <xdr:spPr>
        <a:xfrm>
          <a:off x="6921500" y="162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86402</xdr:rowOff>
    </xdr:from>
    <xdr:ext cx="534377" cy="259045"/>
    <xdr:sp macro="" textlink="">
      <xdr:nvSpPr>
        <xdr:cNvPr id="486" name="テキスト ボックス 485"/>
        <xdr:cNvSpPr txBox="1"/>
      </xdr:nvSpPr>
      <xdr:spPr>
        <a:xfrm>
          <a:off x="6705111" y="160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31445</xdr:rowOff>
    </xdr:from>
    <xdr:to>
      <xdr:col>55</xdr:col>
      <xdr:colOff>50800</xdr:colOff>
      <xdr:row>95</xdr:row>
      <xdr:rowOff>133045</xdr:rowOff>
    </xdr:to>
    <xdr:sp macro="" textlink="">
      <xdr:nvSpPr>
        <xdr:cNvPr id="492" name="楕円 491"/>
        <xdr:cNvSpPr/>
      </xdr:nvSpPr>
      <xdr:spPr>
        <a:xfrm>
          <a:off x="10426700" y="163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9872</xdr:rowOff>
    </xdr:from>
    <xdr:ext cx="534377" cy="259045"/>
    <xdr:sp macro="" textlink="">
      <xdr:nvSpPr>
        <xdr:cNvPr id="493" name="普通建設事業費 （ うち更新整備　）該当値テキスト"/>
        <xdr:cNvSpPr txBox="1"/>
      </xdr:nvSpPr>
      <xdr:spPr>
        <a:xfrm>
          <a:off x="10528300" y="162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139497</xdr:rowOff>
    </xdr:from>
    <xdr:to>
      <xdr:col>50</xdr:col>
      <xdr:colOff>165100</xdr:colOff>
      <xdr:row>96</xdr:row>
      <xdr:rowOff>69647</xdr:rowOff>
    </xdr:to>
    <xdr:sp macro="" textlink="">
      <xdr:nvSpPr>
        <xdr:cNvPr id="494" name="楕円 493"/>
        <xdr:cNvSpPr/>
      </xdr:nvSpPr>
      <xdr:spPr>
        <a:xfrm>
          <a:off x="9588500" y="164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60774</xdr:rowOff>
    </xdr:from>
    <xdr:ext cx="534377" cy="259045"/>
    <xdr:sp macro="" textlink="">
      <xdr:nvSpPr>
        <xdr:cNvPr id="495" name="テキスト ボックス 494"/>
        <xdr:cNvSpPr txBox="1"/>
      </xdr:nvSpPr>
      <xdr:spPr>
        <a:xfrm>
          <a:off x="9372111" y="165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63602</xdr:rowOff>
    </xdr:from>
    <xdr:to>
      <xdr:col>46</xdr:col>
      <xdr:colOff>38100</xdr:colOff>
      <xdr:row>94</xdr:row>
      <xdr:rowOff>165202</xdr:rowOff>
    </xdr:to>
    <xdr:sp macro="" textlink="">
      <xdr:nvSpPr>
        <xdr:cNvPr id="496" name="楕円 495"/>
        <xdr:cNvSpPr/>
      </xdr:nvSpPr>
      <xdr:spPr>
        <a:xfrm>
          <a:off x="8699500" y="161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156329</xdr:rowOff>
    </xdr:from>
    <xdr:ext cx="534377" cy="259045"/>
    <xdr:sp macro="" textlink="">
      <xdr:nvSpPr>
        <xdr:cNvPr id="497" name="テキスト ボックス 496"/>
        <xdr:cNvSpPr txBox="1"/>
      </xdr:nvSpPr>
      <xdr:spPr>
        <a:xfrm>
          <a:off x="8483111" y="162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103760</xdr:rowOff>
    </xdr:from>
    <xdr:to>
      <xdr:col>41</xdr:col>
      <xdr:colOff>101600</xdr:colOff>
      <xdr:row>96</xdr:row>
      <xdr:rowOff>33910</xdr:rowOff>
    </xdr:to>
    <xdr:sp macro="" textlink="">
      <xdr:nvSpPr>
        <xdr:cNvPr id="498" name="楕円 497"/>
        <xdr:cNvSpPr/>
      </xdr:nvSpPr>
      <xdr:spPr>
        <a:xfrm>
          <a:off x="7810500" y="163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50437</xdr:rowOff>
    </xdr:from>
    <xdr:ext cx="534377" cy="259045"/>
    <xdr:sp macro="" textlink="">
      <xdr:nvSpPr>
        <xdr:cNvPr id="499" name="テキスト ボックス 498"/>
        <xdr:cNvSpPr txBox="1"/>
      </xdr:nvSpPr>
      <xdr:spPr>
        <a:xfrm>
          <a:off x="7594111" y="161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22073</xdr:rowOff>
    </xdr:from>
    <xdr:to>
      <xdr:col>36</xdr:col>
      <xdr:colOff>165100</xdr:colOff>
      <xdr:row>96</xdr:row>
      <xdr:rowOff>123673</xdr:rowOff>
    </xdr:to>
    <xdr:sp macro="" textlink="">
      <xdr:nvSpPr>
        <xdr:cNvPr id="500" name="楕円 499"/>
        <xdr:cNvSpPr/>
      </xdr:nvSpPr>
      <xdr:spPr>
        <a:xfrm>
          <a:off x="6921500" y="164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114800</xdr:rowOff>
    </xdr:from>
    <xdr:ext cx="534377" cy="259045"/>
    <xdr:sp macro="" textlink="">
      <xdr:nvSpPr>
        <xdr:cNvPr id="501" name="テキスト ボックス 500"/>
        <xdr:cNvSpPr txBox="1"/>
      </xdr:nvSpPr>
      <xdr:spPr>
        <a:xfrm>
          <a:off x="6705111" y="165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17170</xdr:rowOff>
    </xdr:from>
    <xdr:to>
      <xdr:col>85</xdr:col>
      <xdr:colOff>126364</xdr:colOff>
      <xdr:row>38</xdr:row>
      <xdr:rowOff>139700</xdr:rowOff>
    </xdr:to>
    <xdr:cxnSp macro="">
      <xdr:nvCxnSpPr>
        <xdr:cNvPr id="523" name="直線コネクタ 522"/>
        <xdr:cNvCxnSpPr/>
      </xdr:nvCxnSpPr>
      <xdr:spPr>
        <a:xfrm flipV="1">
          <a:off x="16317595" y="5160670"/>
          <a:ext cx="1269" cy="14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135297</xdr:rowOff>
    </xdr:from>
    <xdr:ext cx="469744" cy="259045"/>
    <xdr:sp macro="" textlink="">
      <xdr:nvSpPr>
        <xdr:cNvPr id="526" name="災害復旧事業費最大値テキスト"/>
        <xdr:cNvSpPr txBox="1"/>
      </xdr:nvSpPr>
      <xdr:spPr>
        <a:xfrm>
          <a:off x="16370300" y="493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17170</xdr:rowOff>
    </xdr:from>
    <xdr:to>
      <xdr:col>86</xdr:col>
      <xdr:colOff>25400</xdr:colOff>
      <xdr:row>30</xdr:row>
      <xdr:rowOff>17170</xdr:rowOff>
    </xdr:to>
    <xdr:cxnSp macro="">
      <xdr:nvCxnSpPr>
        <xdr:cNvPr id="527" name="直線コネクタ 526"/>
        <xdr:cNvCxnSpPr/>
      </xdr:nvCxnSpPr>
      <xdr:spPr>
        <a:xfrm>
          <a:off x="16230600" y="5160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150182</xdr:rowOff>
    </xdr:from>
    <xdr:ext cx="378565" cy="259045"/>
    <xdr:sp macro="" textlink="">
      <xdr:nvSpPr>
        <xdr:cNvPr id="529" name="災害復旧事業費平均値テキスト"/>
        <xdr:cNvSpPr txBox="1"/>
      </xdr:nvSpPr>
      <xdr:spPr>
        <a:xfrm>
          <a:off x="16370300" y="6150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127305</xdr:rowOff>
    </xdr:from>
    <xdr:to>
      <xdr:col>85</xdr:col>
      <xdr:colOff>177800</xdr:colOff>
      <xdr:row>37</xdr:row>
      <xdr:rowOff>57455</xdr:rowOff>
    </xdr:to>
    <xdr:sp macro="" textlink="">
      <xdr:nvSpPr>
        <xdr:cNvPr id="530" name="フローチャート: 判断 529"/>
        <xdr:cNvSpPr/>
      </xdr:nvSpPr>
      <xdr:spPr>
        <a:xfrm>
          <a:off x="16268700" y="62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98958</xdr:rowOff>
    </xdr:from>
    <xdr:to>
      <xdr:col>81</xdr:col>
      <xdr:colOff>101600</xdr:colOff>
      <xdr:row>35</xdr:row>
      <xdr:rowOff>29108</xdr:rowOff>
    </xdr:to>
    <xdr:sp macro="" textlink="">
      <xdr:nvSpPr>
        <xdr:cNvPr id="532" name="フローチャート: 判断 531"/>
        <xdr:cNvSpPr/>
      </xdr:nvSpPr>
      <xdr:spPr>
        <a:xfrm>
          <a:off x="15430500" y="5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45635</xdr:rowOff>
    </xdr:from>
    <xdr:ext cx="469744" cy="259045"/>
    <xdr:sp macro="" textlink="">
      <xdr:nvSpPr>
        <xdr:cNvPr id="533" name="テキスト ボックス 532"/>
        <xdr:cNvSpPr txBox="1"/>
      </xdr:nvSpPr>
      <xdr:spPr>
        <a:xfrm>
          <a:off x="15246428" y="57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123241</xdr:rowOff>
    </xdr:from>
    <xdr:to>
      <xdr:col>76</xdr:col>
      <xdr:colOff>114300</xdr:colOff>
      <xdr:row>38</xdr:row>
      <xdr:rowOff>139700</xdr:rowOff>
    </xdr:to>
    <xdr:cxnSp macro="">
      <xdr:nvCxnSpPr>
        <xdr:cNvPr id="534" name="直線コネクタ 533"/>
        <xdr:cNvCxnSpPr/>
      </xdr:nvCxnSpPr>
      <xdr:spPr>
        <a:xfrm>
          <a:off x="13703300" y="663834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53696</xdr:rowOff>
    </xdr:from>
    <xdr:to>
      <xdr:col>76</xdr:col>
      <xdr:colOff>165100</xdr:colOff>
      <xdr:row>37</xdr:row>
      <xdr:rowOff>155296</xdr:rowOff>
    </xdr:to>
    <xdr:sp macro="" textlink="">
      <xdr:nvSpPr>
        <xdr:cNvPr id="535" name="フローチャート: 判断 534"/>
        <xdr:cNvSpPr/>
      </xdr:nvSpPr>
      <xdr:spPr>
        <a:xfrm>
          <a:off x="14541500" y="639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373</xdr:rowOff>
    </xdr:from>
    <xdr:ext cx="378565" cy="259045"/>
    <xdr:sp macro="" textlink="">
      <xdr:nvSpPr>
        <xdr:cNvPr id="536" name="テキスト ボックス 535"/>
        <xdr:cNvSpPr txBox="1"/>
      </xdr:nvSpPr>
      <xdr:spPr>
        <a:xfrm>
          <a:off x="14403017" y="6172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123241</xdr:rowOff>
    </xdr:from>
    <xdr:to>
      <xdr:col>71</xdr:col>
      <xdr:colOff>177800</xdr:colOff>
      <xdr:row>38</xdr:row>
      <xdr:rowOff>139700</xdr:rowOff>
    </xdr:to>
    <xdr:cxnSp macro="">
      <xdr:nvCxnSpPr>
        <xdr:cNvPr id="537" name="直線コネクタ 536"/>
        <xdr:cNvCxnSpPr/>
      </xdr:nvCxnSpPr>
      <xdr:spPr>
        <a:xfrm flipV="1">
          <a:off x="12814300" y="663834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125476</xdr:rowOff>
    </xdr:from>
    <xdr:to>
      <xdr:col>72</xdr:col>
      <xdr:colOff>38100</xdr:colOff>
      <xdr:row>38</xdr:row>
      <xdr:rowOff>55626</xdr:rowOff>
    </xdr:to>
    <xdr:sp macro="" textlink="">
      <xdr:nvSpPr>
        <xdr:cNvPr id="538" name="フローチャート: 判断 537"/>
        <xdr:cNvSpPr/>
      </xdr:nvSpPr>
      <xdr:spPr>
        <a:xfrm>
          <a:off x="13652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72153</xdr:rowOff>
    </xdr:from>
    <xdr:ext cx="378565" cy="259045"/>
    <xdr:sp macro="" textlink="">
      <xdr:nvSpPr>
        <xdr:cNvPr id="539" name="テキスト ボックス 538"/>
        <xdr:cNvSpPr txBox="1"/>
      </xdr:nvSpPr>
      <xdr:spPr>
        <a:xfrm>
          <a:off x="13514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92101</xdr:rowOff>
    </xdr:from>
    <xdr:to>
      <xdr:col>67</xdr:col>
      <xdr:colOff>101600</xdr:colOff>
      <xdr:row>34</xdr:row>
      <xdr:rowOff>22251</xdr:rowOff>
    </xdr:to>
    <xdr:sp macro="" textlink="">
      <xdr:nvSpPr>
        <xdr:cNvPr id="540" name="フローチャート: 判断 539"/>
        <xdr:cNvSpPr/>
      </xdr:nvSpPr>
      <xdr:spPr>
        <a:xfrm>
          <a:off x="12763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38778</xdr:rowOff>
    </xdr:from>
    <xdr:ext cx="469744" cy="259045"/>
    <xdr:sp macro="" textlink="">
      <xdr:nvSpPr>
        <xdr:cNvPr id="541" name="テキスト ボックス 540"/>
        <xdr:cNvSpPr txBox="1"/>
      </xdr:nvSpPr>
      <xdr:spPr>
        <a:xfrm>
          <a:off x="12579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72441</xdr:rowOff>
    </xdr:from>
    <xdr:to>
      <xdr:col>72</xdr:col>
      <xdr:colOff>38100</xdr:colOff>
      <xdr:row>39</xdr:row>
      <xdr:rowOff>2591</xdr:rowOff>
    </xdr:to>
    <xdr:sp macro="" textlink="">
      <xdr:nvSpPr>
        <xdr:cNvPr id="553" name="楕円 552"/>
        <xdr:cNvSpPr/>
      </xdr:nvSpPr>
      <xdr:spPr>
        <a:xfrm>
          <a:off x="13652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165168</xdr:rowOff>
    </xdr:from>
    <xdr:ext cx="313932" cy="259045"/>
    <xdr:sp macro="" textlink="">
      <xdr:nvSpPr>
        <xdr:cNvPr id="554" name="テキスト ボックス 553"/>
        <xdr:cNvSpPr txBox="1"/>
      </xdr:nvSpPr>
      <xdr:spPr>
        <a:xfrm>
          <a:off x="13546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38888</xdr:rowOff>
    </xdr:from>
    <xdr:to>
      <xdr:col>85</xdr:col>
      <xdr:colOff>126364</xdr:colOff>
      <xdr:row>78</xdr:row>
      <xdr:rowOff>101752</xdr:rowOff>
    </xdr:to>
    <xdr:cxnSp macro="">
      <xdr:nvCxnSpPr>
        <xdr:cNvPr id="632" name="直線コネクタ 631"/>
        <xdr:cNvCxnSpPr/>
      </xdr:nvCxnSpPr>
      <xdr:spPr>
        <a:xfrm flipV="1">
          <a:off x="16317595" y="12211838"/>
          <a:ext cx="1269"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105579</xdr:rowOff>
    </xdr:from>
    <xdr:ext cx="534377" cy="259045"/>
    <xdr:sp macro="" textlink="">
      <xdr:nvSpPr>
        <xdr:cNvPr id="633" name="公債費最小値テキスト"/>
        <xdr:cNvSpPr txBox="1"/>
      </xdr:nvSpPr>
      <xdr:spPr>
        <a:xfrm>
          <a:off x="16370300" y="134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101752</xdr:rowOff>
    </xdr:from>
    <xdr:to>
      <xdr:col>86</xdr:col>
      <xdr:colOff>25400</xdr:colOff>
      <xdr:row>78</xdr:row>
      <xdr:rowOff>101752</xdr:rowOff>
    </xdr:to>
    <xdr:cxnSp macro="">
      <xdr:nvCxnSpPr>
        <xdr:cNvPr id="634" name="直線コネクタ 633"/>
        <xdr:cNvCxnSpPr/>
      </xdr:nvCxnSpPr>
      <xdr:spPr>
        <a:xfrm>
          <a:off x="16230600" y="1347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157015</xdr:rowOff>
    </xdr:from>
    <xdr:ext cx="534377" cy="259045"/>
    <xdr:sp macro="" textlink="">
      <xdr:nvSpPr>
        <xdr:cNvPr id="635" name="公債費最大値テキスト"/>
        <xdr:cNvSpPr txBox="1"/>
      </xdr:nvSpPr>
      <xdr:spPr>
        <a:xfrm>
          <a:off x="16370300" y="119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38888</xdr:rowOff>
    </xdr:from>
    <xdr:to>
      <xdr:col>86</xdr:col>
      <xdr:colOff>25400</xdr:colOff>
      <xdr:row>71</xdr:row>
      <xdr:rowOff>38888</xdr:rowOff>
    </xdr:to>
    <xdr:cxnSp macro="">
      <xdr:nvCxnSpPr>
        <xdr:cNvPr id="636" name="直線コネクタ 635"/>
        <xdr:cNvCxnSpPr/>
      </xdr:nvCxnSpPr>
      <xdr:spPr>
        <a:xfrm>
          <a:off x="16230600" y="1221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62009</xdr:rowOff>
    </xdr:from>
    <xdr:to>
      <xdr:col>85</xdr:col>
      <xdr:colOff>127000</xdr:colOff>
      <xdr:row>77</xdr:row>
      <xdr:rowOff>67038</xdr:rowOff>
    </xdr:to>
    <xdr:cxnSp macro="">
      <xdr:nvCxnSpPr>
        <xdr:cNvPr id="637" name="直線コネクタ 636"/>
        <xdr:cNvCxnSpPr/>
      </xdr:nvCxnSpPr>
      <xdr:spPr>
        <a:xfrm>
          <a:off x="15481300" y="1326365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72850</xdr:rowOff>
    </xdr:from>
    <xdr:ext cx="534377" cy="259045"/>
    <xdr:sp macro="" textlink="">
      <xdr:nvSpPr>
        <xdr:cNvPr id="638" name="公債費平均値テキスト"/>
        <xdr:cNvSpPr txBox="1"/>
      </xdr:nvSpPr>
      <xdr:spPr>
        <a:xfrm>
          <a:off x="16370300" y="1258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49973</xdr:rowOff>
    </xdr:from>
    <xdr:to>
      <xdr:col>85</xdr:col>
      <xdr:colOff>177800</xdr:colOff>
      <xdr:row>74</xdr:row>
      <xdr:rowOff>151573</xdr:rowOff>
    </xdr:to>
    <xdr:sp macro="" textlink="">
      <xdr:nvSpPr>
        <xdr:cNvPr id="639" name="フローチャート: 判断 638"/>
        <xdr:cNvSpPr/>
      </xdr:nvSpPr>
      <xdr:spPr>
        <a:xfrm>
          <a:off x="162687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47216</xdr:rowOff>
    </xdr:from>
    <xdr:to>
      <xdr:col>81</xdr:col>
      <xdr:colOff>50800</xdr:colOff>
      <xdr:row>77</xdr:row>
      <xdr:rowOff>62009</xdr:rowOff>
    </xdr:to>
    <xdr:cxnSp macro="">
      <xdr:nvCxnSpPr>
        <xdr:cNvPr id="640" name="直線コネクタ 639"/>
        <xdr:cNvCxnSpPr/>
      </xdr:nvCxnSpPr>
      <xdr:spPr>
        <a:xfrm>
          <a:off x="14592300" y="1324886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23912</xdr:rowOff>
    </xdr:from>
    <xdr:to>
      <xdr:col>81</xdr:col>
      <xdr:colOff>101600</xdr:colOff>
      <xdr:row>74</xdr:row>
      <xdr:rowOff>125512</xdr:rowOff>
    </xdr:to>
    <xdr:sp macro="" textlink="">
      <xdr:nvSpPr>
        <xdr:cNvPr id="641" name="フローチャート: 判断 640"/>
        <xdr:cNvSpPr/>
      </xdr:nvSpPr>
      <xdr:spPr>
        <a:xfrm>
          <a:off x="15430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142039</xdr:rowOff>
    </xdr:from>
    <xdr:ext cx="534377" cy="259045"/>
    <xdr:sp macro="" textlink="">
      <xdr:nvSpPr>
        <xdr:cNvPr id="642" name="テキスト ボックス 641"/>
        <xdr:cNvSpPr txBox="1"/>
      </xdr:nvSpPr>
      <xdr:spPr>
        <a:xfrm>
          <a:off x="15214111" y="124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47216</xdr:rowOff>
    </xdr:from>
    <xdr:to>
      <xdr:col>76</xdr:col>
      <xdr:colOff>114300</xdr:colOff>
      <xdr:row>77</xdr:row>
      <xdr:rowOff>69390</xdr:rowOff>
    </xdr:to>
    <xdr:cxnSp macro="">
      <xdr:nvCxnSpPr>
        <xdr:cNvPr id="643" name="直線コネクタ 642"/>
        <xdr:cNvCxnSpPr/>
      </xdr:nvCxnSpPr>
      <xdr:spPr>
        <a:xfrm flipV="1">
          <a:off x="13703300" y="132488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62937</xdr:rowOff>
    </xdr:from>
    <xdr:to>
      <xdr:col>76</xdr:col>
      <xdr:colOff>165100</xdr:colOff>
      <xdr:row>74</xdr:row>
      <xdr:rowOff>164537</xdr:rowOff>
    </xdr:to>
    <xdr:sp macro="" textlink="">
      <xdr:nvSpPr>
        <xdr:cNvPr id="644" name="フローチャート: 判断 643"/>
        <xdr:cNvSpPr/>
      </xdr:nvSpPr>
      <xdr:spPr>
        <a:xfrm>
          <a:off x="14541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9614</xdr:rowOff>
    </xdr:from>
    <xdr:ext cx="534377" cy="259045"/>
    <xdr:sp macro="" textlink="">
      <xdr:nvSpPr>
        <xdr:cNvPr id="645" name="テキスト ボックス 644"/>
        <xdr:cNvSpPr txBox="1"/>
      </xdr:nvSpPr>
      <xdr:spPr>
        <a:xfrm>
          <a:off x="14325111" y="125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13807</xdr:rowOff>
    </xdr:from>
    <xdr:to>
      <xdr:col>71</xdr:col>
      <xdr:colOff>177800</xdr:colOff>
      <xdr:row>77</xdr:row>
      <xdr:rowOff>69390</xdr:rowOff>
    </xdr:to>
    <xdr:cxnSp macro="">
      <xdr:nvCxnSpPr>
        <xdr:cNvPr id="646" name="直線コネクタ 645"/>
        <xdr:cNvCxnSpPr/>
      </xdr:nvCxnSpPr>
      <xdr:spPr>
        <a:xfrm>
          <a:off x="12814300" y="13215457"/>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33252</xdr:rowOff>
    </xdr:from>
    <xdr:to>
      <xdr:col>72</xdr:col>
      <xdr:colOff>38100</xdr:colOff>
      <xdr:row>75</xdr:row>
      <xdr:rowOff>134852</xdr:rowOff>
    </xdr:to>
    <xdr:sp macro="" textlink="">
      <xdr:nvSpPr>
        <xdr:cNvPr id="647" name="フローチャート: 判断 646"/>
        <xdr:cNvSpPr/>
      </xdr:nvSpPr>
      <xdr:spPr>
        <a:xfrm>
          <a:off x="13652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151379</xdr:rowOff>
    </xdr:from>
    <xdr:ext cx="534377" cy="259045"/>
    <xdr:sp macro="" textlink="">
      <xdr:nvSpPr>
        <xdr:cNvPr id="648" name="テキスト ボックス 647"/>
        <xdr:cNvSpPr txBox="1"/>
      </xdr:nvSpPr>
      <xdr:spPr>
        <a:xfrm>
          <a:off x="13436111" y="126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6441</xdr:rowOff>
    </xdr:from>
    <xdr:to>
      <xdr:col>67</xdr:col>
      <xdr:colOff>101600</xdr:colOff>
      <xdr:row>75</xdr:row>
      <xdr:rowOff>108041</xdr:rowOff>
    </xdr:to>
    <xdr:sp macro="" textlink="">
      <xdr:nvSpPr>
        <xdr:cNvPr id="649" name="フローチャート: 判断 648"/>
        <xdr:cNvSpPr/>
      </xdr:nvSpPr>
      <xdr:spPr>
        <a:xfrm>
          <a:off x="12763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124568</xdr:rowOff>
    </xdr:from>
    <xdr:ext cx="534377" cy="259045"/>
    <xdr:sp macro="" textlink="">
      <xdr:nvSpPr>
        <xdr:cNvPr id="650" name="テキスト ボックス 649"/>
        <xdr:cNvSpPr txBox="1"/>
      </xdr:nvSpPr>
      <xdr:spPr>
        <a:xfrm>
          <a:off x="12547111" y="126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16238</xdr:rowOff>
    </xdr:from>
    <xdr:to>
      <xdr:col>85</xdr:col>
      <xdr:colOff>177800</xdr:colOff>
      <xdr:row>77</xdr:row>
      <xdr:rowOff>117838</xdr:rowOff>
    </xdr:to>
    <xdr:sp macro="" textlink="">
      <xdr:nvSpPr>
        <xdr:cNvPr id="656" name="楕円 655"/>
        <xdr:cNvSpPr/>
      </xdr:nvSpPr>
      <xdr:spPr>
        <a:xfrm>
          <a:off x="16268700" y="132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166115</xdr:rowOff>
    </xdr:from>
    <xdr:ext cx="534377" cy="259045"/>
    <xdr:sp macro="" textlink="">
      <xdr:nvSpPr>
        <xdr:cNvPr id="657" name="公債費該当値テキスト"/>
        <xdr:cNvSpPr txBox="1"/>
      </xdr:nvSpPr>
      <xdr:spPr>
        <a:xfrm>
          <a:off x="16370300" y="131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11209</xdr:rowOff>
    </xdr:from>
    <xdr:to>
      <xdr:col>81</xdr:col>
      <xdr:colOff>101600</xdr:colOff>
      <xdr:row>77</xdr:row>
      <xdr:rowOff>112809</xdr:rowOff>
    </xdr:to>
    <xdr:sp macro="" textlink="">
      <xdr:nvSpPr>
        <xdr:cNvPr id="658" name="楕円 657"/>
        <xdr:cNvSpPr/>
      </xdr:nvSpPr>
      <xdr:spPr>
        <a:xfrm>
          <a:off x="15430500" y="132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103936</xdr:rowOff>
    </xdr:from>
    <xdr:ext cx="534377" cy="259045"/>
    <xdr:sp macro="" textlink="">
      <xdr:nvSpPr>
        <xdr:cNvPr id="659" name="テキスト ボックス 658"/>
        <xdr:cNvSpPr txBox="1"/>
      </xdr:nvSpPr>
      <xdr:spPr>
        <a:xfrm>
          <a:off x="15214111" y="133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167866</xdr:rowOff>
    </xdr:from>
    <xdr:to>
      <xdr:col>76</xdr:col>
      <xdr:colOff>165100</xdr:colOff>
      <xdr:row>77</xdr:row>
      <xdr:rowOff>98016</xdr:rowOff>
    </xdr:to>
    <xdr:sp macro="" textlink="">
      <xdr:nvSpPr>
        <xdr:cNvPr id="660" name="楕円 659"/>
        <xdr:cNvSpPr/>
      </xdr:nvSpPr>
      <xdr:spPr>
        <a:xfrm>
          <a:off x="14541500" y="131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89143</xdr:rowOff>
    </xdr:from>
    <xdr:ext cx="534377" cy="259045"/>
    <xdr:sp macro="" textlink="">
      <xdr:nvSpPr>
        <xdr:cNvPr id="661" name="テキスト ボックス 660"/>
        <xdr:cNvSpPr txBox="1"/>
      </xdr:nvSpPr>
      <xdr:spPr>
        <a:xfrm>
          <a:off x="14325111" y="1329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18590</xdr:rowOff>
    </xdr:from>
    <xdr:to>
      <xdr:col>72</xdr:col>
      <xdr:colOff>38100</xdr:colOff>
      <xdr:row>77</xdr:row>
      <xdr:rowOff>120190</xdr:rowOff>
    </xdr:to>
    <xdr:sp macro="" textlink="">
      <xdr:nvSpPr>
        <xdr:cNvPr id="662" name="楕円 661"/>
        <xdr:cNvSpPr/>
      </xdr:nvSpPr>
      <xdr:spPr>
        <a:xfrm>
          <a:off x="13652500" y="132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111317</xdr:rowOff>
    </xdr:from>
    <xdr:ext cx="534377" cy="259045"/>
    <xdr:sp macro="" textlink="">
      <xdr:nvSpPr>
        <xdr:cNvPr id="663" name="テキスト ボックス 662"/>
        <xdr:cNvSpPr txBox="1"/>
      </xdr:nvSpPr>
      <xdr:spPr>
        <a:xfrm>
          <a:off x="13436111" y="133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134457</xdr:rowOff>
    </xdr:from>
    <xdr:to>
      <xdr:col>67</xdr:col>
      <xdr:colOff>101600</xdr:colOff>
      <xdr:row>77</xdr:row>
      <xdr:rowOff>64607</xdr:rowOff>
    </xdr:to>
    <xdr:sp macro="" textlink="">
      <xdr:nvSpPr>
        <xdr:cNvPr id="664" name="楕円 663"/>
        <xdr:cNvSpPr/>
      </xdr:nvSpPr>
      <xdr:spPr>
        <a:xfrm>
          <a:off x="12763500" y="131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55734</xdr:rowOff>
    </xdr:from>
    <xdr:ext cx="534377" cy="259045"/>
    <xdr:sp macro="" textlink="">
      <xdr:nvSpPr>
        <xdr:cNvPr id="665" name="テキスト ボックス 664"/>
        <xdr:cNvSpPr txBox="1"/>
      </xdr:nvSpPr>
      <xdr:spPr>
        <a:xfrm>
          <a:off x="12547111" y="132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148196</xdr:rowOff>
    </xdr:from>
    <xdr:to>
      <xdr:col>85</xdr:col>
      <xdr:colOff>126364</xdr:colOff>
      <xdr:row>98</xdr:row>
      <xdr:rowOff>152502</xdr:rowOff>
    </xdr:to>
    <xdr:cxnSp macro="">
      <xdr:nvCxnSpPr>
        <xdr:cNvPr id="689" name="直線コネクタ 688"/>
        <xdr:cNvCxnSpPr/>
      </xdr:nvCxnSpPr>
      <xdr:spPr>
        <a:xfrm flipV="1">
          <a:off x="16317595" y="15750146"/>
          <a:ext cx="1269" cy="120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156329</xdr:rowOff>
    </xdr:from>
    <xdr:ext cx="469744" cy="259045"/>
    <xdr:sp macro="" textlink="">
      <xdr:nvSpPr>
        <xdr:cNvPr id="690" name="積立金最小値テキスト"/>
        <xdr:cNvSpPr txBox="1"/>
      </xdr:nvSpPr>
      <xdr:spPr>
        <a:xfrm>
          <a:off x="16370300" y="169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152502</xdr:rowOff>
    </xdr:from>
    <xdr:to>
      <xdr:col>86</xdr:col>
      <xdr:colOff>25400</xdr:colOff>
      <xdr:row>98</xdr:row>
      <xdr:rowOff>152502</xdr:rowOff>
    </xdr:to>
    <xdr:cxnSp macro="">
      <xdr:nvCxnSpPr>
        <xdr:cNvPr id="691" name="直線コネクタ 690"/>
        <xdr:cNvCxnSpPr/>
      </xdr:nvCxnSpPr>
      <xdr:spPr>
        <a:xfrm>
          <a:off x="16230600" y="1695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94873</xdr:rowOff>
    </xdr:from>
    <xdr:ext cx="534377" cy="259045"/>
    <xdr:sp macro="" textlink="">
      <xdr:nvSpPr>
        <xdr:cNvPr id="692" name="積立金最大値テキスト"/>
        <xdr:cNvSpPr txBox="1"/>
      </xdr:nvSpPr>
      <xdr:spPr>
        <a:xfrm>
          <a:off x="16370300" y="15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148196</xdr:rowOff>
    </xdr:from>
    <xdr:to>
      <xdr:col>86</xdr:col>
      <xdr:colOff>25400</xdr:colOff>
      <xdr:row>91</xdr:row>
      <xdr:rowOff>148196</xdr:rowOff>
    </xdr:to>
    <xdr:cxnSp macro="">
      <xdr:nvCxnSpPr>
        <xdr:cNvPr id="693" name="直線コネクタ 692"/>
        <xdr:cNvCxnSpPr/>
      </xdr:nvCxnSpPr>
      <xdr:spPr>
        <a:xfrm>
          <a:off x="16230600" y="15750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61613</xdr:rowOff>
    </xdr:from>
    <xdr:to>
      <xdr:col>85</xdr:col>
      <xdr:colOff>127000</xdr:colOff>
      <xdr:row>99</xdr:row>
      <xdr:rowOff>25228</xdr:rowOff>
    </xdr:to>
    <xdr:cxnSp macro="">
      <xdr:nvCxnSpPr>
        <xdr:cNvPr id="694" name="直線コネクタ 693"/>
        <xdr:cNvCxnSpPr/>
      </xdr:nvCxnSpPr>
      <xdr:spPr>
        <a:xfrm flipV="1">
          <a:off x="15481300" y="16863713"/>
          <a:ext cx="838200" cy="13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161422</xdr:rowOff>
    </xdr:from>
    <xdr:ext cx="534377" cy="259045"/>
    <xdr:sp macro="" textlink="">
      <xdr:nvSpPr>
        <xdr:cNvPr id="695" name="積立金平均値テキスト"/>
        <xdr:cNvSpPr txBox="1"/>
      </xdr:nvSpPr>
      <xdr:spPr>
        <a:xfrm>
          <a:off x="16370300" y="164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138545</xdr:rowOff>
    </xdr:from>
    <xdr:to>
      <xdr:col>85</xdr:col>
      <xdr:colOff>177800</xdr:colOff>
      <xdr:row>97</xdr:row>
      <xdr:rowOff>68695</xdr:rowOff>
    </xdr:to>
    <xdr:sp macro="" textlink="">
      <xdr:nvSpPr>
        <xdr:cNvPr id="696" name="フローチャート: 判断 695"/>
        <xdr:cNvSpPr/>
      </xdr:nvSpPr>
      <xdr:spPr>
        <a:xfrm>
          <a:off x="16268700" y="165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134289</xdr:rowOff>
    </xdr:from>
    <xdr:to>
      <xdr:col>81</xdr:col>
      <xdr:colOff>50800</xdr:colOff>
      <xdr:row>99</xdr:row>
      <xdr:rowOff>25228</xdr:rowOff>
    </xdr:to>
    <xdr:cxnSp macro="">
      <xdr:nvCxnSpPr>
        <xdr:cNvPr id="697" name="直線コネクタ 696"/>
        <xdr:cNvCxnSpPr/>
      </xdr:nvCxnSpPr>
      <xdr:spPr>
        <a:xfrm>
          <a:off x="14592300" y="16764939"/>
          <a:ext cx="889000" cy="23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14929</xdr:rowOff>
    </xdr:from>
    <xdr:to>
      <xdr:col>81</xdr:col>
      <xdr:colOff>101600</xdr:colOff>
      <xdr:row>97</xdr:row>
      <xdr:rowOff>116529</xdr:rowOff>
    </xdr:to>
    <xdr:sp macro="" textlink="">
      <xdr:nvSpPr>
        <xdr:cNvPr id="698" name="フローチャート: 判断 697"/>
        <xdr:cNvSpPr/>
      </xdr:nvSpPr>
      <xdr:spPr>
        <a:xfrm>
          <a:off x="15430500" y="166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133056</xdr:rowOff>
    </xdr:from>
    <xdr:ext cx="534377" cy="259045"/>
    <xdr:sp macro="" textlink="">
      <xdr:nvSpPr>
        <xdr:cNvPr id="699" name="テキスト ボックス 698"/>
        <xdr:cNvSpPr txBox="1"/>
      </xdr:nvSpPr>
      <xdr:spPr>
        <a:xfrm>
          <a:off x="15214111" y="164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134289</xdr:rowOff>
    </xdr:from>
    <xdr:to>
      <xdr:col>76</xdr:col>
      <xdr:colOff>114300</xdr:colOff>
      <xdr:row>98</xdr:row>
      <xdr:rowOff>91218</xdr:rowOff>
    </xdr:to>
    <xdr:cxnSp macro="">
      <xdr:nvCxnSpPr>
        <xdr:cNvPr id="700" name="直線コネクタ 699"/>
        <xdr:cNvCxnSpPr/>
      </xdr:nvCxnSpPr>
      <xdr:spPr>
        <a:xfrm flipV="1">
          <a:off x="13703300" y="16764939"/>
          <a:ext cx="889000" cy="1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143230</xdr:rowOff>
    </xdr:from>
    <xdr:to>
      <xdr:col>76</xdr:col>
      <xdr:colOff>165100</xdr:colOff>
      <xdr:row>97</xdr:row>
      <xdr:rowOff>73380</xdr:rowOff>
    </xdr:to>
    <xdr:sp macro="" textlink="">
      <xdr:nvSpPr>
        <xdr:cNvPr id="701" name="フローチャート: 判断 700"/>
        <xdr:cNvSpPr/>
      </xdr:nvSpPr>
      <xdr:spPr>
        <a:xfrm>
          <a:off x="14541500" y="1660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89907</xdr:rowOff>
    </xdr:from>
    <xdr:ext cx="534377" cy="259045"/>
    <xdr:sp macro="" textlink="">
      <xdr:nvSpPr>
        <xdr:cNvPr id="702" name="テキスト ボックス 701"/>
        <xdr:cNvSpPr txBox="1"/>
      </xdr:nvSpPr>
      <xdr:spPr>
        <a:xfrm>
          <a:off x="14325111" y="163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58947</xdr:rowOff>
    </xdr:from>
    <xdr:to>
      <xdr:col>71</xdr:col>
      <xdr:colOff>177800</xdr:colOff>
      <xdr:row>98</xdr:row>
      <xdr:rowOff>91218</xdr:rowOff>
    </xdr:to>
    <xdr:cxnSp macro="">
      <xdr:nvCxnSpPr>
        <xdr:cNvPr id="703" name="直線コネクタ 702"/>
        <xdr:cNvCxnSpPr/>
      </xdr:nvCxnSpPr>
      <xdr:spPr>
        <a:xfrm>
          <a:off x="12814300" y="16689597"/>
          <a:ext cx="889000" cy="2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120104</xdr:rowOff>
    </xdr:from>
    <xdr:to>
      <xdr:col>72</xdr:col>
      <xdr:colOff>38100</xdr:colOff>
      <xdr:row>98</xdr:row>
      <xdr:rowOff>50254</xdr:rowOff>
    </xdr:to>
    <xdr:sp macro="" textlink="">
      <xdr:nvSpPr>
        <xdr:cNvPr id="704" name="フローチャート: 判断 703"/>
        <xdr:cNvSpPr/>
      </xdr:nvSpPr>
      <xdr:spPr>
        <a:xfrm>
          <a:off x="13652500" y="1675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66781</xdr:rowOff>
    </xdr:from>
    <xdr:ext cx="534377" cy="259045"/>
    <xdr:sp macro="" textlink="">
      <xdr:nvSpPr>
        <xdr:cNvPr id="705" name="テキスト ボックス 704"/>
        <xdr:cNvSpPr txBox="1"/>
      </xdr:nvSpPr>
      <xdr:spPr>
        <a:xfrm>
          <a:off x="13436111" y="165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169044</xdr:rowOff>
    </xdr:from>
    <xdr:to>
      <xdr:col>67</xdr:col>
      <xdr:colOff>101600</xdr:colOff>
      <xdr:row>98</xdr:row>
      <xdr:rowOff>99194</xdr:rowOff>
    </xdr:to>
    <xdr:sp macro="" textlink="">
      <xdr:nvSpPr>
        <xdr:cNvPr id="706" name="フローチャート: 判断 705"/>
        <xdr:cNvSpPr/>
      </xdr:nvSpPr>
      <xdr:spPr>
        <a:xfrm>
          <a:off x="12763500" y="167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90321</xdr:rowOff>
    </xdr:from>
    <xdr:ext cx="469744" cy="259045"/>
    <xdr:sp macro="" textlink="">
      <xdr:nvSpPr>
        <xdr:cNvPr id="707" name="テキスト ボックス 706"/>
        <xdr:cNvSpPr txBox="1"/>
      </xdr:nvSpPr>
      <xdr:spPr>
        <a:xfrm>
          <a:off x="12579428" y="168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10813</xdr:rowOff>
    </xdr:from>
    <xdr:to>
      <xdr:col>85</xdr:col>
      <xdr:colOff>177800</xdr:colOff>
      <xdr:row>98</xdr:row>
      <xdr:rowOff>112413</xdr:rowOff>
    </xdr:to>
    <xdr:sp macro="" textlink="">
      <xdr:nvSpPr>
        <xdr:cNvPr id="713" name="楕円 712"/>
        <xdr:cNvSpPr/>
      </xdr:nvSpPr>
      <xdr:spPr>
        <a:xfrm>
          <a:off x="16268700" y="16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97190</xdr:rowOff>
    </xdr:from>
    <xdr:ext cx="469744" cy="259045"/>
    <xdr:sp macro="" textlink="">
      <xdr:nvSpPr>
        <xdr:cNvPr id="714" name="積立金該当値テキスト"/>
        <xdr:cNvSpPr txBox="1"/>
      </xdr:nvSpPr>
      <xdr:spPr>
        <a:xfrm>
          <a:off x="16370300" y="1672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145878</xdr:rowOff>
    </xdr:from>
    <xdr:to>
      <xdr:col>81</xdr:col>
      <xdr:colOff>101600</xdr:colOff>
      <xdr:row>99</xdr:row>
      <xdr:rowOff>76028</xdr:rowOff>
    </xdr:to>
    <xdr:sp macro="" textlink="">
      <xdr:nvSpPr>
        <xdr:cNvPr id="715" name="楕円 714"/>
        <xdr:cNvSpPr/>
      </xdr:nvSpPr>
      <xdr:spPr>
        <a:xfrm>
          <a:off x="15430500" y="169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67155</xdr:rowOff>
    </xdr:from>
    <xdr:ext cx="469744" cy="259045"/>
    <xdr:sp macro="" textlink="">
      <xdr:nvSpPr>
        <xdr:cNvPr id="716" name="テキスト ボックス 715"/>
        <xdr:cNvSpPr txBox="1"/>
      </xdr:nvSpPr>
      <xdr:spPr>
        <a:xfrm>
          <a:off x="15246428" y="170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83489</xdr:rowOff>
    </xdr:from>
    <xdr:to>
      <xdr:col>76</xdr:col>
      <xdr:colOff>165100</xdr:colOff>
      <xdr:row>98</xdr:row>
      <xdr:rowOff>13639</xdr:rowOff>
    </xdr:to>
    <xdr:sp macro="" textlink="">
      <xdr:nvSpPr>
        <xdr:cNvPr id="717" name="楕円 716"/>
        <xdr:cNvSpPr/>
      </xdr:nvSpPr>
      <xdr:spPr>
        <a:xfrm>
          <a:off x="14541500" y="167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4766</xdr:rowOff>
    </xdr:from>
    <xdr:ext cx="534377" cy="259045"/>
    <xdr:sp macro="" textlink="">
      <xdr:nvSpPr>
        <xdr:cNvPr id="718" name="テキスト ボックス 717"/>
        <xdr:cNvSpPr txBox="1"/>
      </xdr:nvSpPr>
      <xdr:spPr>
        <a:xfrm>
          <a:off x="14325111" y="168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40418</xdr:rowOff>
    </xdr:from>
    <xdr:to>
      <xdr:col>72</xdr:col>
      <xdr:colOff>38100</xdr:colOff>
      <xdr:row>98</xdr:row>
      <xdr:rowOff>142018</xdr:rowOff>
    </xdr:to>
    <xdr:sp macro="" textlink="">
      <xdr:nvSpPr>
        <xdr:cNvPr id="719" name="楕円 718"/>
        <xdr:cNvSpPr/>
      </xdr:nvSpPr>
      <xdr:spPr>
        <a:xfrm>
          <a:off x="13652500" y="168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133145</xdr:rowOff>
    </xdr:from>
    <xdr:ext cx="469744" cy="259045"/>
    <xdr:sp macro="" textlink="">
      <xdr:nvSpPr>
        <xdr:cNvPr id="720" name="テキスト ボックス 719"/>
        <xdr:cNvSpPr txBox="1"/>
      </xdr:nvSpPr>
      <xdr:spPr>
        <a:xfrm>
          <a:off x="13468428" y="1693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8147</xdr:rowOff>
    </xdr:from>
    <xdr:to>
      <xdr:col>67</xdr:col>
      <xdr:colOff>101600</xdr:colOff>
      <xdr:row>97</xdr:row>
      <xdr:rowOff>109747</xdr:rowOff>
    </xdr:to>
    <xdr:sp macro="" textlink="">
      <xdr:nvSpPr>
        <xdr:cNvPr id="721" name="楕円 720"/>
        <xdr:cNvSpPr/>
      </xdr:nvSpPr>
      <xdr:spPr>
        <a:xfrm>
          <a:off x="12763500" y="166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126274</xdr:rowOff>
    </xdr:from>
    <xdr:ext cx="534377" cy="259045"/>
    <xdr:sp macro="" textlink="">
      <xdr:nvSpPr>
        <xdr:cNvPr id="722" name="テキスト ボックス 721"/>
        <xdr:cNvSpPr txBox="1"/>
      </xdr:nvSpPr>
      <xdr:spPr>
        <a:xfrm>
          <a:off x="12547111" y="164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95613</xdr:rowOff>
    </xdr:from>
    <xdr:to>
      <xdr:col>116</xdr:col>
      <xdr:colOff>62864</xdr:colOff>
      <xdr:row>39</xdr:row>
      <xdr:rowOff>98878</xdr:rowOff>
    </xdr:to>
    <xdr:cxnSp macro="">
      <xdr:nvCxnSpPr>
        <xdr:cNvPr id="748" name="直線コネクタ 747"/>
        <xdr:cNvCxnSpPr/>
      </xdr:nvCxnSpPr>
      <xdr:spPr>
        <a:xfrm flipV="1">
          <a:off x="22159595" y="5239113"/>
          <a:ext cx="1269"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42290</xdr:rowOff>
    </xdr:from>
    <xdr:ext cx="469744" cy="259045"/>
    <xdr:sp macro="" textlink="">
      <xdr:nvSpPr>
        <xdr:cNvPr id="751" name="投資及び出資金最大値テキスト"/>
        <xdr:cNvSpPr txBox="1"/>
      </xdr:nvSpPr>
      <xdr:spPr>
        <a:xfrm>
          <a:off x="22212300" y="50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95613</xdr:rowOff>
    </xdr:from>
    <xdr:to>
      <xdr:col>116</xdr:col>
      <xdr:colOff>152400</xdr:colOff>
      <xdr:row>30</xdr:row>
      <xdr:rowOff>95613</xdr:rowOff>
    </xdr:to>
    <xdr:cxnSp macro="">
      <xdr:nvCxnSpPr>
        <xdr:cNvPr id="752" name="直線コネクタ 751"/>
        <xdr:cNvCxnSpPr/>
      </xdr:nvCxnSpPr>
      <xdr:spPr>
        <a:xfrm>
          <a:off x="22072600" y="523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43197</xdr:rowOff>
    </xdr:from>
    <xdr:ext cx="469744" cy="259045"/>
    <xdr:sp macro="" textlink="">
      <xdr:nvSpPr>
        <xdr:cNvPr id="754" name="投資及び出資金平均値テキスト"/>
        <xdr:cNvSpPr txBox="1"/>
      </xdr:nvSpPr>
      <xdr:spPr>
        <a:xfrm>
          <a:off x="22212300" y="604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20320</xdr:rowOff>
    </xdr:from>
    <xdr:to>
      <xdr:col>116</xdr:col>
      <xdr:colOff>114300</xdr:colOff>
      <xdr:row>36</xdr:row>
      <xdr:rowOff>121920</xdr:rowOff>
    </xdr:to>
    <xdr:sp macro="" textlink="">
      <xdr:nvSpPr>
        <xdr:cNvPr id="755" name="フローチャート: 判断 754"/>
        <xdr:cNvSpPr/>
      </xdr:nvSpPr>
      <xdr:spPr>
        <a:xfrm>
          <a:off x="221107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49058</xdr:rowOff>
    </xdr:from>
    <xdr:to>
      <xdr:col>112</xdr:col>
      <xdr:colOff>38100</xdr:colOff>
      <xdr:row>36</xdr:row>
      <xdr:rowOff>150658</xdr:rowOff>
    </xdr:to>
    <xdr:sp macro="" textlink="">
      <xdr:nvSpPr>
        <xdr:cNvPr id="757" name="フローチャート: 判断 756"/>
        <xdr:cNvSpPr/>
      </xdr:nvSpPr>
      <xdr:spPr>
        <a:xfrm>
          <a:off x="21272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167185</xdr:rowOff>
    </xdr:from>
    <xdr:ext cx="469744" cy="259045"/>
    <xdr:sp macro="" textlink="">
      <xdr:nvSpPr>
        <xdr:cNvPr id="758" name="テキスト ボックス 757"/>
        <xdr:cNvSpPr txBox="1"/>
      </xdr:nvSpPr>
      <xdr:spPr>
        <a:xfrm>
          <a:off x="21088428" y="59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140825</xdr:rowOff>
    </xdr:from>
    <xdr:to>
      <xdr:col>107</xdr:col>
      <xdr:colOff>101600</xdr:colOff>
      <xdr:row>37</xdr:row>
      <xdr:rowOff>70975</xdr:rowOff>
    </xdr:to>
    <xdr:sp macro="" textlink="">
      <xdr:nvSpPr>
        <xdr:cNvPr id="760" name="フローチャート: 判断 759"/>
        <xdr:cNvSpPr/>
      </xdr:nvSpPr>
      <xdr:spPr>
        <a:xfrm>
          <a:off x="20383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87502</xdr:rowOff>
    </xdr:from>
    <xdr:ext cx="469744" cy="259045"/>
    <xdr:sp macro="" textlink="">
      <xdr:nvSpPr>
        <xdr:cNvPr id="761" name="テキスト ボックス 760"/>
        <xdr:cNvSpPr txBox="1"/>
      </xdr:nvSpPr>
      <xdr:spPr>
        <a:xfrm>
          <a:off x="20199428" y="60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63" name="フローチャート: 判断 762"/>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64" name="テキスト ボックス 763"/>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65" name="フローチャート: 判断 764"/>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66" name="テキスト ボックス 765"/>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5" name="テキスト ボックス 79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7" name="テキスト ボックス 79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9" name="テキスト ボックス 79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801" name="テキスト ボックス 80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3" name="テキスト ボックス 80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123045</xdr:rowOff>
    </xdr:from>
    <xdr:to>
      <xdr:col>116</xdr:col>
      <xdr:colOff>62864</xdr:colOff>
      <xdr:row>59</xdr:row>
      <xdr:rowOff>97997</xdr:rowOff>
    </xdr:to>
    <xdr:cxnSp macro="">
      <xdr:nvCxnSpPr>
        <xdr:cNvPr id="807" name="直線コネクタ 806"/>
        <xdr:cNvCxnSpPr/>
      </xdr:nvCxnSpPr>
      <xdr:spPr>
        <a:xfrm flipV="1">
          <a:off x="22159595" y="8695545"/>
          <a:ext cx="1269" cy="1518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101824</xdr:rowOff>
    </xdr:from>
    <xdr:ext cx="313932" cy="259045"/>
    <xdr:sp macro="" textlink="">
      <xdr:nvSpPr>
        <xdr:cNvPr id="808" name="貸付金最小値テキスト"/>
        <xdr:cNvSpPr txBox="1"/>
      </xdr:nvSpPr>
      <xdr:spPr>
        <a:xfrm>
          <a:off x="22212300" y="10217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97997</xdr:rowOff>
    </xdr:from>
    <xdr:to>
      <xdr:col>116</xdr:col>
      <xdr:colOff>152400</xdr:colOff>
      <xdr:row>59</xdr:row>
      <xdr:rowOff>97997</xdr:rowOff>
    </xdr:to>
    <xdr:cxnSp macro="">
      <xdr:nvCxnSpPr>
        <xdr:cNvPr id="809" name="直線コネクタ 808"/>
        <xdr:cNvCxnSpPr/>
      </xdr:nvCxnSpPr>
      <xdr:spPr>
        <a:xfrm>
          <a:off x="22072600" y="1021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69722</xdr:rowOff>
    </xdr:from>
    <xdr:ext cx="534377" cy="259045"/>
    <xdr:sp macro="" textlink="">
      <xdr:nvSpPr>
        <xdr:cNvPr id="810" name="貸付金最大値テキスト"/>
        <xdr:cNvSpPr txBox="1"/>
      </xdr:nvSpPr>
      <xdr:spPr>
        <a:xfrm>
          <a:off x="22212300" y="84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123045</xdr:rowOff>
    </xdr:from>
    <xdr:to>
      <xdr:col>116</xdr:col>
      <xdr:colOff>152400</xdr:colOff>
      <xdr:row>50</xdr:row>
      <xdr:rowOff>123045</xdr:rowOff>
    </xdr:to>
    <xdr:cxnSp macro="">
      <xdr:nvCxnSpPr>
        <xdr:cNvPr id="811" name="直線コネクタ 810"/>
        <xdr:cNvCxnSpPr/>
      </xdr:nvCxnSpPr>
      <xdr:spPr>
        <a:xfrm>
          <a:off x="22072600" y="869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97115</xdr:rowOff>
    </xdr:from>
    <xdr:to>
      <xdr:col>116</xdr:col>
      <xdr:colOff>63500</xdr:colOff>
      <xdr:row>59</xdr:row>
      <xdr:rowOff>97148</xdr:rowOff>
    </xdr:to>
    <xdr:cxnSp macro="">
      <xdr:nvCxnSpPr>
        <xdr:cNvPr id="812" name="直線コネクタ 811"/>
        <xdr:cNvCxnSpPr/>
      </xdr:nvCxnSpPr>
      <xdr:spPr>
        <a:xfrm>
          <a:off x="21323300" y="10212665"/>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35653</xdr:rowOff>
    </xdr:from>
    <xdr:ext cx="534377" cy="259045"/>
    <xdr:sp macro="" textlink="">
      <xdr:nvSpPr>
        <xdr:cNvPr id="813" name="貸付金平均値テキスト"/>
        <xdr:cNvSpPr txBox="1"/>
      </xdr:nvSpPr>
      <xdr:spPr>
        <a:xfrm>
          <a:off x="22212300" y="9636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12776</xdr:rowOff>
    </xdr:from>
    <xdr:to>
      <xdr:col>116</xdr:col>
      <xdr:colOff>114300</xdr:colOff>
      <xdr:row>57</xdr:row>
      <xdr:rowOff>114376</xdr:rowOff>
    </xdr:to>
    <xdr:sp macro="" textlink="">
      <xdr:nvSpPr>
        <xdr:cNvPr id="814" name="フローチャート: 判断 813"/>
        <xdr:cNvSpPr/>
      </xdr:nvSpPr>
      <xdr:spPr>
        <a:xfrm>
          <a:off x="221107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97115</xdr:rowOff>
    </xdr:from>
    <xdr:to>
      <xdr:col>111</xdr:col>
      <xdr:colOff>177800</xdr:colOff>
      <xdr:row>59</xdr:row>
      <xdr:rowOff>97115</xdr:rowOff>
    </xdr:to>
    <xdr:cxnSp macro="">
      <xdr:nvCxnSpPr>
        <xdr:cNvPr id="815" name="直線コネクタ 814"/>
        <xdr:cNvCxnSpPr/>
      </xdr:nvCxnSpPr>
      <xdr:spPr>
        <a:xfrm>
          <a:off x="20434300" y="10212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165938</xdr:rowOff>
    </xdr:from>
    <xdr:to>
      <xdr:col>112</xdr:col>
      <xdr:colOff>38100</xdr:colOff>
      <xdr:row>57</xdr:row>
      <xdr:rowOff>96088</xdr:rowOff>
    </xdr:to>
    <xdr:sp macro="" textlink="">
      <xdr:nvSpPr>
        <xdr:cNvPr id="816" name="フローチャート: 判断 815"/>
        <xdr:cNvSpPr/>
      </xdr:nvSpPr>
      <xdr:spPr>
        <a:xfrm>
          <a:off x="21272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112615</xdr:rowOff>
    </xdr:from>
    <xdr:ext cx="534377" cy="259045"/>
    <xdr:sp macro="" textlink="">
      <xdr:nvSpPr>
        <xdr:cNvPr id="817" name="テキスト ボックス 816"/>
        <xdr:cNvSpPr txBox="1"/>
      </xdr:nvSpPr>
      <xdr:spPr>
        <a:xfrm>
          <a:off x="21056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97082</xdr:rowOff>
    </xdr:from>
    <xdr:to>
      <xdr:col>107</xdr:col>
      <xdr:colOff>50800</xdr:colOff>
      <xdr:row>59</xdr:row>
      <xdr:rowOff>97115</xdr:rowOff>
    </xdr:to>
    <xdr:cxnSp macro="">
      <xdr:nvCxnSpPr>
        <xdr:cNvPr id="818" name="直線コネクタ 817"/>
        <xdr:cNvCxnSpPr/>
      </xdr:nvCxnSpPr>
      <xdr:spPr>
        <a:xfrm>
          <a:off x="19545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105294</xdr:rowOff>
    </xdr:from>
    <xdr:to>
      <xdr:col>107</xdr:col>
      <xdr:colOff>101600</xdr:colOff>
      <xdr:row>57</xdr:row>
      <xdr:rowOff>35444</xdr:rowOff>
    </xdr:to>
    <xdr:sp macro="" textlink="">
      <xdr:nvSpPr>
        <xdr:cNvPr id="819" name="フローチャート: 判断 818"/>
        <xdr:cNvSpPr/>
      </xdr:nvSpPr>
      <xdr:spPr>
        <a:xfrm>
          <a:off x="20383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51971</xdr:rowOff>
    </xdr:from>
    <xdr:ext cx="534377" cy="259045"/>
    <xdr:sp macro="" textlink="">
      <xdr:nvSpPr>
        <xdr:cNvPr id="820" name="テキスト ボックス 819"/>
        <xdr:cNvSpPr txBox="1"/>
      </xdr:nvSpPr>
      <xdr:spPr>
        <a:xfrm>
          <a:off x="20167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97082</xdr:rowOff>
    </xdr:from>
    <xdr:to>
      <xdr:col>102</xdr:col>
      <xdr:colOff>114300</xdr:colOff>
      <xdr:row>59</xdr:row>
      <xdr:rowOff>97082</xdr:rowOff>
    </xdr:to>
    <xdr:cxnSp macro="">
      <xdr:nvCxnSpPr>
        <xdr:cNvPr id="821" name="直線コネクタ 820"/>
        <xdr:cNvCxnSpPr/>
      </xdr:nvCxnSpPr>
      <xdr:spPr>
        <a:xfrm>
          <a:off x="18656300" y="10212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162477</xdr:rowOff>
    </xdr:from>
    <xdr:to>
      <xdr:col>102</xdr:col>
      <xdr:colOff>165100</xdr:colOff>
      <xdr:row>58</xdr:row>
      <xdr:rowOff>92627</xdr:rowOff>
    </xdr:to>
    <xdr:sp macro="" textlink="">
      <xdr:nvSpPr>
        <xdr:cNvPr id="822" name="フローチャート: 判断 821"/>
        <xdr:cNvSpPr/>
      </xdr:nvSpPr>
      <xdr:spPr>
        <a:xfrm>
          <a:off x="19494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109154</xdr:rowOff>
    </xdr:from>
    <xdr:ext cx="469744" cy="259045"/>
    <xdr:sp macro="" textlink="">
      <xdr:nvSpPr>
        <xdr:cNvPr id="823" name="テキスト ボックス 822"/>
        <xdr:cNvSpPr txBox="1"/>
      </xdr:nvSpPr>
      <xdr:spPr>
        <a:xfrm>
          <a:off x="19310428" y="97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24" name="フローチャート: 判断 823"/>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126690</xdr:rowOff>
    </xdr:from>
    <xdr:ext cx="469744" cy="259045"/>
    <xdr:sp macro="" textlink="">
      <xdr:nvSpPr>
        <xdr:cNvPr id="825" name="テキスト ボックス 824"/>
        <xdr:cNvSpPr txBox="1"/>
      </xdr:nvSpPr>
      <xdr:spPr>
        <a:xfrm>
          <a:off x="18421428" y="97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46348</xdr:rowOff>
    </xdr:from>
    <xdr:to>
      <xdr:col>116</xdr:col>
      <xdr:colOff>114300</xdr:colOff>
      <xdr:row>59</xdr:row>
      <xdr:rowOff>147948</xdr:rowOff>
    </xdr:to>
    <xdr:sp macro="" textlink="">
      <xdr:nvSpPr>
        <xdr:cNvPr id="831" name="楕円 830"/>
        <xdr:cNvSpPr/>
      </xdr:nvSpPr>
      <xdr:spPr>
        <a:xfrm>
          <a:off x="221107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132725</xdr:rowOff>
    </xdr:from>
    <xdr:ext cx="313932" cy="259045"/>
    <xdr:sp macro="" textlink="">
      <xdr:nvSpPr>
        <xdr:cNvPr id="832" name="貸付金該当値テキスト"/>
        <xdr:cNvSpPr txBox="1"/>
      </xdr:nvSpPr>
      <xdr:spPr>
        <a:xfrm>
          <a:off x="22212300" y="10076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46315</xdr:rowOff>
    </xdr:from>
    <xdr:to>
      <xdr:col>112</xdr:col>
      <xdr:colOff>38100</xdr:colOff>
      <xdr:row>59</xdr:row>
      <xdr:rowOff>147915</xdr:rowOff>
    </xdr:to>
    <xdr:sp macro="" textlink="">
      <xdr:nvSpPr>
        <xdr:cNvPr id="833" name="楕円 832"/>
        <xdr:cNvSpPr/>
      </xdr:nvSpPr>
      <xdr:spPr>
        <a:xfrm>
          <a:off x="21272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139042</xdr:rowOff>
    </xdr:from>
    <xdr:ext cx="313932" cy="259045"/>
    <xdr:sp macro="" textlink="">
      <xdr:nvSpPr>
        <xdr:cNvPr id="834" name="テキスト ボックス 833"/>
        <xdr:cNvSpPr txBox="1"/>
      </xdr:nvSpPr>
      <xdr:spPr>
        <a:xfrm>
          <a:off x="21166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46315</xdr:rowOff>
    </xdr:from>
    <xdr:to>
      <xdr:col>107</xdr:col>
      <xdr:colOff>101600</xdr:colOff>
      <xdr:row>59</xdr:row>
      <xdr:rowOff>147915</xdr:rowOff>
    </xdr:to>
    <xdr:sp macro="" textlink="">
      <xdr:nvSpPr>
        <xdr:cNvPr id="835" name="楕円 834"/>
        <xdr:cNvSpPr/>
      </xdr:nvSpPr>
      <xdr:spPr>
        <a:xfrm>
          <a:off x="20383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139042</xdr:rowOff>
    </xdr:from>
    <xdr:ext cx="313932" cy="259045"/>
    <xdr:sp macro="" textlink="">
      <xdr:nvSpPr>
        <xdr:cNvPr id="836" name="テキスト ボックス 835"/>
        <xdr:cNvSpPr txBox="1"/>
      </xdr:nvSpPr>
      <xdr:spPr>
        <a:xfrm>
          <a:off x="20277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46282</xdr:rowOff>
    </xdr:from>
    <xdr:to>
      <xdr:col>102</xdr:col>
      <xdr:colOff>165100</xdr:colOff>
      <xdr:row>59</xdr:row>
      <xdr:rowOff>147882</xdr:rowOff>
    </xdr:to>
    <xdr:sp macro="" textlink="">
      <xdr:nvSpPr>
        <xdr:cNvPr id="837" name="楕円 836"/>
        <xdr:cNvSpPr/>
      </xdr:nvSpPr>
      <xdr:spPr>
        <a:xfrm>
          <a:off x="19494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139009</xdr:rowOff>
    </xdr:from>
    <xdr:ext cx="313932" cy="259045"/>
    <xdr:sp macro="" textlink="">
      <xdr:nvSpPr>
        <xdr:cNvPr id="838" name="テキスト ボックス 837"/>
        <xdr:cNvSpPr txBox="1"/>
      </xdr:nvSpPr>
      <xdr:spPr>
        <a:xfrm>
          <a:off x="19388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46282</xdr:rowOff>
    </xdr:from>
    <xdr:to>
      <xdr:col>98</xdr:col>
      <xdr:colOff>38100</xdr:colOff>
      <xdr:row>59</xdr:row>
      <xdr:rowOff>147882</xdr:rowOff>
    </xdr:to>
    <xdr:sp macro="" textlink="">
      <xdr:nvSpPr>
        <xdr:cNvPr id="839" name="楕円 838"/>
        <xdr:cNvSpPr/>
      </xdr:nvSpPr>
      <xdr:spPr>
        <a:xfrm>
          <a:off x="18605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139009</xdr:rowOff>
    </xdr:from>
    <xdr:ext cx="313932" cy="259045"/>
    <xdr:sp macro="" textlink="">
      <xdr:nvSpPr>
        <xdr:cNvPr id="840" name="テキスト ボックス 839"/>
        <xdr:cNvSpPr txBox="1"/>
      </xdr:nvSpPr>
      <xdr:spPr>
        <a:xfrm>
          <a:off x="18499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2" name="直線コネクタ 85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3" name="テキスト ボックス 85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4" name="直線コネクタ 85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5" name="テキスト ボックス 85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6" name="直線コネクタ 85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7" name="テキスト ボックス 85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8" name="直線コネクタ 85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9" name="テキスト ボックス 85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0" name="直線コネクタ 85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1" name="テキスト ボックス 86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102057</xdr:rowOff>
    </xdr:from>
    <xdr:to>
      <xdr:col>116</xdr:col>
      <xdr:colOff>62864</xdr:colOff>
      <xdr:row>78</xdr:row>
      <xdr:rowOff>12218</xdr:rowOff>
    </xdr:to>
    <xdr:cxnSp macro="">
      <xdr:nvCxnSpPr>
        <xdr:cNvPr id="865" name="直線コネクタ 864"/>
        <xdr:cNvCxnSpPr/>
      </xdr:nvCxnSpPr>
      <xdr:spPr>
        <a:xfrm flipV="1">
          <a:off x="22159595" y="12103557"/>
          <a:ext cx="1269" cy="128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16045</xdr:rowOff>
    </xdr:from>
    <xdr:ext cx="534377" cy="259045"/>
    <xdr:sp macro="" textlink="">
      <xdr:nvSpPr>
        <xdr:cNvPr id="866" name="繰出金最小値テキスト"/>
        <xdr:cNvSpPr txBox="1"/>
      </xdr:nvSpPr>
      <xdr:spPr>
        <a:xfrm>
          <a:off x="22212300" y="133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12218</xdr:rowOff>
    </xdr:from>
    <xdr:to>
      <xdr:col>116</xdr:col>
      <xdr:colOff>152400</xdr:colOff>
      <xdr:row>78</xdr:row>
      <xdr:rowOff>12218</xdr:rowOff>
    </xdr:to>
    <xdr:cxnSp macro="">
      <xdr:nvCxnSpPr>
        <xdr:cNvPr id="867" name="直線コネクタ 866"/>
        <xdr:cNvCxnSpPr/>
      </xdr:nvCxnSpPr>
      <xdr:spPr>
        <a:xfrm>
          <a:off x="22072600" y="133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48734</xdr:rowOff>
    </xdr:from>
    <xdr:ext cx="534377" cy="259045"/>
    <xdr:sp macro="" textlink="">
      <xdr:nvSpPr>
        <xdr:cNvPr id="868" name="繰出金最大値テキスト"/>
        <xdr:cNvSpPr txBox="1"/>
      </xdr:nvSpPr>
      <xdr:spPr>
        <a:xfrm>
          <a:off x="22212300" y="118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102057</xdr:rowOff>
    </xdr:from>
    <xdr:to>
      <xdr:col>116</xdr:col>
      <xdr:colOff>152400</xdr:colOff>
      <xdr:row>70</xdr:row>
      <xdr:rowOff>102057</xdr:rowOff>
    </xdr:to>
    <xdr:cxnSp macro="">
      <xdr:nvCxnSpPr>
        <xdr:cNvPr id="869" name="直線コネクタ 868"/>
        <xdr:cNvCxnSpPr/>
      </xdr:nvCxnSpPr>
      <xdr:spPr>
        <a:xfrm>
          <a:off x="22072600" y="1210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143205</xdr:rowOff>
    </xdr:from>
    <xdr:to>
      <xdr:col>116</xdr:col>
      <xdr:colOff>63500</xdr:colOff>
      <xdr:row>73</xdr:row>
      <xdr:rowOff>25781</xdr:rowOff>
    </xdr:to>
    <xdr:cxnSp macro="">
      <xdr:nvCxnSpPr>
        <xdr:cNvPr id="870" name="直線コネクタ 869"/>
        <xdr:cNvCxnSpPr/>
      </xdr:nvCxnSpPr>
      <xdr:spPr>
        <a:xfrm>
          <a:off x="21323300" y="12487605"/>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4843</xdr:rowOff>
    </xdr:from>
    <xdr:ext cx="534377" cy="259045"/>
    <xdr:sp macro="" textlink="">
      <xdr:nvSpPr>
        <xdr:cNvPr id="871" name="繰出金平均値テキスト"/>
        <xdr:cNvSpPr txBox="1"/>
      </xdr:nvSpPr>
      <xdr:spPr>
        <a:xfrm>
          <a:off x="22212300" y="1252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26416</xdr:rowOff>
    </xdr:from>
    <xdr:to>
      <xdr:col>116</xdr:col>
      <xdr:colOff>114300</xdr:colOff>
      <xdr:row>73</xdr:row>
      <xdr:rowOff>128016</xdr:rowOff>
    </xdr:to>
    <xdr:sp macro="" textlink="">
      <xdr:nvSpPr>
        <xdr:cNvPr id="872" name="フローチャート: 判断 871"/>
        <xdr:cNvSpPr/>
      </xdr:nvSpPr>
      <xdr:spPr>
        <a:xfrm>
          <a:off x="22110700" y="125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143205</xdr:rowOff>
    </xdr:from>
    <xdr:to>
      <xdr:col>111</xdr:col>
      <xdr:colOff>177800</xdr:colOff>
      <xdr:row>73</xdr:row>
      <xdr:rowOff>39039</xdr:rowOff>
    </xdr:to>
    <xdr:cxnSp macro="">
      <xdr:nvCxnSpPr>
        <xdr:cNvPr id="873" name="直線コネクタ 872"/>
        <xdr:cNvCxnSpPr/>
      </xdr:nvCxnSpPr>
      <xdr:spPr>
        <a:xfrm flipV="1">
          <a:off x="20434300" y="12487605"/>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43180</xdr:rowOff>
    </xdr:from>
    <xdr:to>
      <xdr:col>112</xdr:col>
      <xdr:colOff>38100</xdr:colOff>
      <xdr:row>73</xdr:row>
      <xdr:rowOff>144780</xdr:rowOff>
    </xdr:to>
    <xdr:sp macro="" textlink="">
      <xdr:nvSpPr>
        <xdr:cNvPr id="874" name="フローチャート: 判断 873"/>
        <xdr:cNvSpPr/>
      </xdr:nvSpPr>
      <xdr:spPr>
        <a:xfrm>
          <a:off x="21272500" y="1255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135907</xdr:rowOff>
    </xdr:from>
    <xdr:ext cx="534377" cy="259045"/>
    <xdr:sp macro="" textlink="">
      <xdr:nvSpPr>
        <xdr:cNvPr id="875" name="テキスト ボックス 874"/>
        <xdr:cNvSpPr txBox="1"/>
      </xdr:nvSpPr>
      <xdr:spPr>
        <a:xfrm>
          <a:off x="21056111" y="126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157988</xdr:rowOff>
    </xdr:from>
    <xdr:to>
      <xdr:col>107</xdr:col>
      <xdr:colOff>50800</xdr:colOff>
      <xdr:row>73</xdr:row>
      <xdr:rowOff>39039</xdr:rowOff>
    </xdr:to>
    <xdr:cxnSp macro="">
      <xdr:nvCxnSpPr>
        <xdr:cNvPr id="876" name="直線コネクタ 875"/>
        <xdr:cNvCxnSpPr/>
      </xdr:nvCxnSpPr>
      <xdr:spPr>
        <a:xfrm>
          <a:off x="19545300" y="12502388"/>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117780</xdr:rowOff>
    </xdr:from>
    <xdr:to>
      <xdr:col>107</xdr:col>
      <xdr:colOff>101600</xdr:colOff>
      <xdr:row>73</xdr:row>
      <xdr:rowOff>47930</xdr:rowOff>
    </xdr:to>
    <xdr:sp macro="" textlink="">
      <xdr:nvSpPr>
        <xdr:cNvPr id="877" name="フローチャート: 判断 876"/>
        <xdr:cNvSpPr/>
      </xdr:nvSpPr>
      <xdr:spPr>
        <a:xfrm>
          <a:off x="20383500" y="1246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64457</xdr:rowOff>
    </xdr:from>
    <xdr:ext cx="534377" cy="259045"/>
    <xdr:sp macro="" textlink="">
      <xdr:nvSpPr>
        <xdr:cNvPr id="878" name="テキスト ボックス 877"/>
        <xdr:cNvSpPr txBox="1"/>
      </xdr:nvSpPr>
      <xdr:spPr>
        <a:xfrm>
          <a:off x="20167111" y="122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157988</xdr:rowOff>
    </xdr:from>
    <xdr:to>
      <xdr:col>102</xdr:col>
      <xdr:colOff>114300</xdr:colOff>
      <xdr:row>73</xdr:row>
      <xdr:rowOff>52070</xdr:rowOff>
    </xdr:to>
    <xdr:cxnSp macro="">
      <xdr:nvCxnSpPr>
        <xdr:cNvPr id="879" name="直線コネクタ 878"/>
        <xdr:cNvCxnSpPr/>
      </xdr:nvCxnSpPr>
      <xdr:spPr>
        <a:xfrm flipV="1">
          <a:off x="18656300" y="1250238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143231</xdr:rowOff>
    </xdr:from>
    <xdr:to>
      <xdr:col>102</xdr:col>
      <xdr:colOff>165100</xdr:colOff>
      <xdr:row>73</xdr:row>
      <xdr:rowOff>73381</xdr:rowOff>
    </xdr:to>
    <xdr:sp macro="" textlink="">
      <xdr:nvSpPr>
        <xdr:cNvPr id="880" name="フローチャート: 判断 879"/>
        <xdr:cNvSpPr/>
      </xdr:nvSpPr>
      <xdr:spPr>
        <a:xfrm>
          <a:off x="19494500" y="124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64508</xdr:rowOff>
    </xdr:from>
    <xdr:ext cx="534377" cy="259045"/>
    <xdr:sp macro="" textlink="">
      <xdr:nvSpPr>
        <xdr:cNvPr id="881" name="テキスト ボックス 880"/>
        <xdr:cNvSpPr txBox="1"/>
      </xdr:nvSpPr>
      <xdr:spPr>
        <a:xfrm>
          <a:off x="19278111" y="125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34493</xdr:rowOff>
    </xdr:from>
    <xdr:to>
      <xdr:col>98</xdr:col>
      <xdr:colOff>38100</xdr:colOff>
      <xdr:row>74</xdr:row>
      <xdr:rowOff>136093</xdr:rowOff>
    </xdr:to>
    <xdr:sp macro="" textlink="">
      <xdr:nvSpPr>
        <xdr:cNvPr id="882" name="フローチャート: 判断 881"/>
        <xdr:cNvSpPr/>
      </xdr:nvSpPr>
      <xdr:spPr>
        <a:xfrm>
          <a:off x="18605500" y="127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127220</xdr:rowOff>
    </xdr:from>
    <xdr:ext cx="534377" cy="259045"/>
    <xdr:sp macro="" textlink="">
      <xdr:nvSpPr>
        <xdr:cNvPr id="883" name="テキスト ボックス 882"/>
        <xdr:cNvSpPr txBox="1"/>
      </xdr:nvSpPr>
      <xdr:spPr>
        <a:xfrm>
          <a:off x="18389111" y="128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146431</xdr:rowOff>
    </xdr:from>
    <xdr:to>
      <xdr:col>116</xdr:col>
      <xdr:colOff>114300</xdr:colOff>
      <xdr:row>73</xdr:row>
      <xdr:rowOff>76581</xdr:rowOff>
    </xdr:to>
    <xdr:sp macro="" textlink="">
      <xdr:nvSpPr>
        <xdr:cNvPr id="889" name="楕円 888"/>
        <xdr:cNvSpPr/>
      </xdr:nvSpPr>
      <xdr:spPr>
        <a:xfrm>
          <a:off x="22110700" y="12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169308</xdr:rowOff>
    </xdr:from>
    <xdr:ext cx="534377" cy="259045"/>
    <xdr:sp macro="" textlink="">
      <xdr:nvSpPr>
        <xdr:cNvPr id="890" name="繰出金該当値テキスト"/>
        <xdr:cNvSpPr txBox="1"/>
      </xdr:nvSpPr>
      <xdr:spPr>
        <a:xfrm>
          <a:off x="22212300" y="123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92405</xdr:rowOff>
    </xdr:from>
    <xdr:to>
      <xdr:col>112</xdr:col>
      <xdr:colOff>38100</xdr:colOff>
      <xdr:row>73</xdr:row>
      <xdr:rowOff>22555</xdr:rowOff>
    </xdr:to>
    <xdr:sp macro="" textlink="">
      <xdr:nvSpPr>
        <xdr:cNvPr id="891" name="楕円 890"/>
        <xdr:cNvSpPr/>
      </xdr:nvSpPr>
      <xdr:spPr>
        <a:xfrm>
          <a:off x="21272500" y="124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39082</xdr:rowOff>
    </xdr:from>
    <xdr:ext cx="534377" cy="259045"/>
    <xdr:sp macro="" textlink="">
      <xdr:nvSpPr>
        <xdr:cNvPr id="892" name="テキスト ボックス 891"/>
        <xdr:cNvSpPr txBox="1"/>
      </xdr:nvSpPr>
      <xdr:spPr>
        <a:xfrm>
          <a:off x="21056111" y="122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159689</xdr:rowOff>
    </xdr:from>
    <xdr:to>
      <xdr:col>107</xdr:col>
      <xdr:colOff>101600</xdr:colOff>
      <xdr:row>73</xdr:row>
      <xdr:rowOff>89839</xdr:rowOff>
    </xdr:to>
    <xdr:sp macro="" textlink="">
      <xdr:nvSpPr>
        <xdr:cNvPr id="893" name="楕円 892"/>
        <xdr:cNvSpPr/>
      </xdr:nvSpPr>
      <xdr:spPr>
        <a:xfrm>
          <a:off x="20383500" y="125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80966</xdr:rowOff>
    </xdr:from>
    <xdr:ext cx="534377" cy="259045"/>
    <xdr:sp macro="" textlink="">
      <xdr:nvSpPr>
        <xdr:cNvPr id="894" name="テキスト ボックス 893"/>
        <xdr:cNvSpPr txBox="1"/>
      </xdr:nvSpPr>
      <xdr:spPr>
        <a:xfrm>
          <a:off x="20167111" y="125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107188</xdr:rowOff>
    </xdr:from>
    <xdr:to>
      <xdr:col>102</xdr:col>
      <xdr:colOff>165100</xdr:colOff>
      <xdr:row>73</xdr:row>
      <xdr:rowOff>37338</xdr:rowOff>
    </xdr:to>
    <xdr:sp macro="" textlink="">
      <xdr:nvSpPr>
        <xdr:cNvPr id="895" name="楕円 894"/>
        <xdr:cNvSpPr/>
      </xdr:nvSpPr>
      <xdr:spPr>
        <a:xfrm>
          <a:off x="19494500" y="124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53865</xdr:rowOff>
    </xdr:from>
    <xdr:ext cx="534377" cy="259045"/>
    <xdr:sp macro="" textlink="">
      <xdr:nvSpPr>
        <xdr:cNvPr id="896" name="テキスト ボックス 895"/>
        <xdr:cNvSpPr txBox="1"/>
      </xdr:nvSpPr>
      <xdr:spPr>
        <a:xfrm>
          <a:off x="19278111" y="1222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1270</xdr:rowOff>
    </xdr:from>
    <xdr:to>
      <xdr:col>98</xdr:col>
      <xdr:colOff>38100</xdr:colOff>
      <xdr:row>73</xdr:row>
      <xdr:rowOff>102870</xdr:rowOff>
    </xdr:to>
    <xdr:sp macro="" textlink="">
      <xdr:nvSpPr>
        <xdr:cNvPr id="897" name="楕円 896"/>
        <xdr:cNvSpPr/>
      </xdr:nvSpPr>
      <xdr:spPr>
        <a:xfrm>
          <a:off x="18605500" y="125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119397</xdr:rowOff>
    </xdr:from>
    <xdr:ext cx="534377" cy="259045"/>
    <xdr:sp macro="" textlink="">
      <xdr:nvSpPr>
        <xdr:cNvPr id="898" name="テキスト ボックス 897"/>
        <xdr:cNvSpPr txBox="1"/>
      </xdr:nvSpPr>
      <xdr:spPr>
        <a:xfrm>
          <a:off x="18389111" y="12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学校給食調理業務の委託化などに伴う職員定数の見直しなどを進めてきたことから、人件費は減少傾向となり、物件費は増加傾向となっている。また、扶助費については、他の団体と同様に、保育園の待機児童対策や自立支援などの伸びを反映して増加傾向となっている。補助費等については、コミュニティ・センターの運営を住民協議会が行うなど、市民・ＮＰＯ法人・事業者等との協働を推進しているため、増加傾向となっている。普通建設事業費については、教育センターの耐震補強工事や多世代交流センターのリニューアル工事を実施するなど、都市の更新期を迎えており、今後予防保全に係る費用の増加が見込まれている。</a:t>
          </a:r>
        </a:p>
        <a:p>
          <a:r>
            <a:rPr kumimoji="1" lang="ja-JP" altLang="en-US" sz="1300">
              <a:latin typeface="ＭＳ Ｐゴシック" panose="020B0600070205080204" pitchFamily="50" charset="-128"/>
              <a:ea typeface="ＭＳ Ｐゴシック" panose="020B0600070205080204" pitchFamily="50" charset="-128"/>
            </a:rPr>
            <a:t>なお、公債費については、繰上償還や借換えの効果を反映して減少傾向にあり、全国・類似団体の平均を大きく下回る状況となっている。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187,199
183,386
16.42
69,517,944
67,614,887
1,841,465
38,891,364
39,478,659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56424</xdr:rowOff>
    </xdr:from>
    <xdr:to>
      <xdr:col>24</xdr:col>
      <xdr:colOff>62865</xdr:colOff>
      <xdr:row>38</xdr:row>
      <xdr:rowOff>164193</xdr:rowOff>
    </xdr:to>
    <xdr:cxnSp macro="">
      <xdr:nvCxnSpPr>
        <xdr:cNvPr id="58" name="直線コネクタ 57"/>
        <xdr:cNvCxnSpPr/>
      </xdr:nvCxnSpPr>
      <xdr:spPr>
        <a:xfrm flipV="1">
          <a:off x="4633595" y="5714274"/>
          <a:ext cx="1270" cy="96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168020</xdr:rowOff>
    </xdr:from>
    <xdr:ext cx="469744" cy="259045"/>
    <xdr:sp macro="" textlink="">
      <xdr:nvSpPr>
        <xdr:cNvPr id="59" name="議会費最小値テキスト"/>
        <xdr:cNvSpPr txBox="1"/>
      </xdr:nvSpPr>
      <xdr:spPr>
        <a:xfrm>
          <a:off x="4686300"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164193</xdr:rowOff>
    </xdr:from>
    <xdr:to>
      <xdr:col>24</xdr:col>
      <xdr:colOff>152400</xdr:colOff>
      <xdr:row>38</xdr:row>
      <xdr:rowOff>164193</xdr:rowOff>
    </xdr:to>
    <xdr:cxnSp macro="">
      <xdr:nvCxnSpPr>
        <xdr:cNvPr id="60" name="直線コネクタ 59"/>
        <xdr:cNvCxnSpPr/>
      </xdr:nvCxnSpPr>
      <xdr:spPr>
        <a:xfrm>
          <a:off x="4546600" y="667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3101</xdr:rowOff>
    </xdr:from>
    <xdr:ext cx="469744" cy="259045"/>
    <xdr:sp macro="" textlink="">
      <xdr:nvSpPr>
        <xdr:cNvPr id="61" name="議会費最大値テキスト"/>
        <xdr:cNvSpPr txBox="1"/>
      </xdr:nvSpPr>
      <xdr:spPr>
        <a:xfrm>
          <a:off x="4686300" y="54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56424</xdr:rowOff>
    </xdr:from>
    <xdr:to>
      <xdr:col>24</xdr:col>
      <xdr:colOff>152400</xdr:colOff>
      <xdr:row>33</xdr:row>
      <xdr:rowOff>56424</xdr:rowOff>
    </xdr:to>
    <xdr:cxnSp macro="">
      <xdr:nvCxnSpPr>
        <xdr:cNvPr id="62" name="直線コネクタ 61"/>
        <xdr:cNvCxnSpPr/>
      </xdr:nvCxnSpPr>
      <xdr:spPr>
        <a:xfrm>
          <a:off x="4546600" y="571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27033</xdr:rowOff>
    </xdr:from>
    <xdr:to>
      <xdr:col>24</xdr:col>
      <xdr:colOff>63500</xdr:colOff>
      <xdr:row>33</xdr:row>
      <xdr:rowOff>56424</xdr:rowOff>
    </xdr:to>
    <xdr:cxnSp macro="">
      <xdr:nvCxnSpPr>
        <xdr:cNvPr id="63" name="直線コネクタ 62"/>
        <xdr:cNvCxnSpPr/>
      </xdr:nvCxnSpPr>
      <xdr:spPr>
        <a:xfrm>
          <a:off x="3797300" y="56848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155501</xdr:rowOff>
    </xdr:from>
    <xdr:ext cx="469744" cy="259045"/>
    <xdr:sp macro="" textlink="">
      <xdr:nvSpPr>
        <xdr:cNvPr id="64" name="議会費平均値テキスト"/>
        <xdr:cNvSpPr txBox="1"/>
      </xdr:nvSpPr>
      <xdr:spPr>
        <a:xfrm>
          <a:off x="4686300" y="6156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5624</xdr:rowOff>
    </xdr:from>
    <xdr:to>
      <xdr:col>24</xdr:col>
      <xdr:colOff>114300</xdr:colOff>
      <xdr:row>36</xdr:row>
      <xdr:rowOff>107224</xdr:rowOff>
    </xdr:to>
    <xdr:sp macro="" textlink="">
      <xdr:nvSpPr>
        <xdr:cNvPr id="65" name="フローチャート: 判断 64"/>
        <xdr:cNvSpPr/>
      </xdr:nvSpPr>
      <xdr:spPr>
        <a:xfrm>
          <a:off x="4584700" y="617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146231</xdr:rowOff>
    </xdr:from>
    <xdr:to>
      <xdr:col>19</xdr:col>
      <xdr:colOff>177800</xdr:colOff>
      <xdr:row>33</xdr:row>
      <xdr:rowOff>27033</xdr:rowOff>
    </xdr:to>
    <xdr:cxnSp macro="">
      <xdr:nvCxnSpPr>
        <xdr:cNvPr id="66" name="直線コネクタ 65"/>
        <xdr:cNvCxnSpPr/>
      </xdr:nvCxnSpPr>
      <xdr:spPr>
        <a:xfrm>
          <a:off x="2908300" y="56326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123190</xdr:rowOff>
    </xdr:from>
    <xdr:to>
      <xdr:col>20</xdr:col>
      <xdr:colOff>38100</xdr:colOff>
      <xdr:row>36</xdr:row>
      <xdr:rowOff>53340</xdr:rowOff>
    </xdr:to>
    <xdr:sp macro="" textlink="">
      <xdr:nvSpPr>
        <xdr:cNvPr id="67" name="フローチャート: 判断 66"/>
        <xdr:cNvSpPr/>
      </xdr:nvSpPr>
      <xdr:spPr>
        <a:xfrm>
          <a:off x="3746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44467</xdr:rowOff>
    </xdr:from>
    <xdr:ext cx="469744" cy="259045"/>
    <xdr:sp macro="" textlink="">
      <xdr:nvSpPr>
        <xdr:cNvPr id="68" name="テキスト ボックス 67"/>
        <xdr:cNvSpPr txBox="1"/>
      </xdr:nvSpPr>
      <xdr:spPr>
        <a:xfrm>
          <a:off x="3562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61323</xdr:rowOff>
    </xdr:from>
    <xdr:to>
      <xdr:col>15</xdr:col>
      <xdr:colOff>50800</xdr:colOff>
      <xdr:row>32</xdr:row>
      <xdr:rowOff>146231</xdr:rowOff>
    </xdr:to>
    <xdr:cxnSp macro="">
      <xdr:nvCxnSpPr>
        <xdr:cNvPr id="69" name="直線コネクタ 68"/>
        <xdr:cNvCxnSpPr/>
      </xdr:nvCxnSpPr>
      <xdr:spPr>
        <a:xfrm>
          <a:off x="2019300" y="5204823"/>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100330</xdr:rowOff>
    </xdr:from>
    <xdr:to>
      <xdr:col>15</xdr:col>
      <xdr:colOff>101600</xdr:colOff>
      <xdr:row>36</xdr:row>
      <xdr:rowOff>30480</xdr:rowOff>
    </xdr:to>
    <xdr:sp macro="" textlink="">
      <xdr:nvSpPr>
        <xdr:cNvPr id="70" name="フローチャート: 判断 69"/>
        <xdr:cNvSpPr/>
      </xdr:nvSpPr>
      <xdr:spPr>
        <a:xfrm>
          <a:off x="2857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21607</xdr:rowOff>
    </xdr:from>
    <xdr:ext cx="469744" cy="259045"/>
    <xdr:sp macro="" textlink="">
      <xdr:nvSpPr>
        <xdr:cNvPr id="71" name="テキスト ボックス 70"/>
        <xdr:cNvSpPr txBox="1"/>
      </xdr:nvSpPr>
      <xdr:spPr>
        <a:xfrm>
          <a:off x="2673428"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61323</xdr:rowOff>
    </xdr:from>
    <xdr:to>
      <xdr:col>10</xdr:col>
      <xdr:colOff>114300</xdr:colOff>
      <xdr:row>31</xdr:row>
      <xdr:rowOff>5806</xdr:rowOff>
    </xdr:to>
    <xdr:cxnSp macro="">
      <xdr:nvCxnSpPr>
        <xdr:cNvPr id="72" name="直線コネクタ 71"/>
        <xdr:cNvCxnSpPr/>
      </xdr:nvCxnSpPr>
      <xdr:spPr>
        <a:xfrm flipV="1">
          <a:off x="1130300" y="520482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77470</xdr:rowOff>
    </xdr:from>
    <xdr:to>
      <xdr:col>10</xdr:col>
      <xdr:colOff>165100</xdr:colOff>
      <xdr:row>36</xdr:row>
      <xdr:rowOff>7620</xdr:rowOff>
    </xdr:to>
    <xdr:sp macro="" textlink="">
      <xdr:nvSpPr>
        <xdr:cNvPr id="73" name="フローチャート: 判断 72"/>
        <xdr:cNvSpPr/>
      </xdr:nvSpPr>
      <xdr:spPr>
        <a:xfrm>
          <a:off x="1968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170197</xdr:rowOff>
    </xdr:from>
    <xdr:ext cx="469744" cy="259045"/>
    <xdr:sp macro="" textlink="">
      <xdr:nvSpPr>
        <xdr:cNvPr id="74" name="テキスト ボックス 73"/>
        <xdr:cNvSpPr txBox="1"/>
      </xdr:nvSpPr>
      <xdr:spPr>
        <a:xfrm>
          <a:off x="1784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20320</xdr:rowOff>
    </xdr:from>
    <xdr:to>
      <xdr:col>6</xdr:col>
      <xdr:colOff>38100</xdr:colOff>
      <xdr:row>37</xdr:row>
      <xdr:rowOff>121920</xdr:rowOff>
    </xdr:to>
    <xdr:sp macro="" textlink="">
      <xdr:nvSpPr>
        <xdr:cNvPr id="75" name="フローチャート: 判断 74"/>
        <xdr:cNvSpPr/>
      </xdr:nvSpPr>
      <xdr:spPr>
        <a:xfrm>
          <a:off x="1079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113047</xdr:rowOff>
    </xdr:from>
    <xdr:ext cx="469744" cy="259045"/>
    <xdr:sp macro="" textlink="">
      <xdr:nvSpPr>
        <xdr:cNvPr id="76" name="テキスト ボックス 75"/>
        <xdr:cNvSpPr txBox="1"/>
      </xdr:nvSpPr>
      <xdr:spPr>
        <a:xfrm>
          <a:off x="895428"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5624</xdr:rowOff>
    </xdr:from>
    <xdr:to>
      <xdr:col>24</xdr:col>
      <xdr:colOff>114300</xdr:colOff>
      <xdr:row>33</xdr:row>
      <xdr:rowOff>107224</xdr:rowOff>
    </xdr:to>
    <xdr:sp macro="" textlink="">
      <xdr:nvSpPr>
        <xdr:cNvPr id="82" name="楕円 81"/>
        <xdr:cNvSpPr/>
      </xdr:nvSpPr>
      <xdr:spPr>
        <a:xfrm>
          <a:off x="45847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130101</xdr:rowOff>
    </xdr:from>
    <xdr:ext cx="469744" cy="259045"/>
    <xdr:sp macro="" textlink="">
      <xdr:nvSpPr>
        <xdr:cNvPr id="83" name="議会費該当値テキスト"/>
        <xdr:cNvSpPr txBox="1"/>
      </xdr:nvSpPr>
      <xdr:spPr>
        <a:xfrm>
          <a:off x="4686300" y="56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147683</xdr:rowOff>
    </xdr:from>
    <xdr:to>
      <xdr:col>20</xdr:col>
      <xdr:colOff>38100</xdr:colOff>
      <xdr:row>33</xdr:row>
      <xdr:rowOff>77833</xdr:rowOff>
    </xdr:to>
    <xdr:sp macro="" textlink="">
      <xdr:nvSpPr>
        <xdr:cNvPr id="84" name="楕円 83"/>
        <xdr:cNvSpPr/>
      </xdr:nvSpPr>
      <xdr:spPr>
        <a:xfrm>
          <a:off x="3746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94360</xdr:rowOff>
    </xdr:from>
    <xdr:ext cx="469744" cy="259045"/>
    <xdr:sp macro="" textlink="">
      <xdr:nvSpPr>
        <xdr:cNvPr id="85" name="テキスト ボックス 84"/>
        <xdr:cNvSpPr txBox="1"/>
      </xdr:nvSpPr>
      <xdr:spPr>
        <a:xfrm>
          <a:off x="3562428"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95431</xdr:rowOff>
    </xdr:from>
    <xdr:to>
      <xdr:col>15</xdr:col>
      <xdr:colOff>101600</xdr:colOff>
      <xdr:row>33</xdr:row>
      <xdr:rowOff>25581</xdr:rowOff>
    </xdr:to>
    <xdr:sp macro="" textlink="">
      <xdr:nvSpPr>
        <xdr:cNvPr id="86" name="楕円 85"/>
        <xdr:cNvSpPr/>
      </xdr:nvSpPr>
      <xdr:spPr>
        <a:xfrm>
          <a:off x="2857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42108</xdr:rowOff>
    </xdr:from>
    <xdr:ext cx="469744" cy="259045"/>
    <xdr:sp macro="" textlink="">
      <xdr:nvSpPr>
        <xdr:cNvPr id="87" name="テキスト ボックス 86"/>
        <xdr:cNvSpPr txBox="1"/>
      </xdr:nvSpPr>
      <xdr:spPr>
        <a:xfrm>
          <a:off x="2673428" y="53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10523</xdr:rowOff>
    </xdr:from>
    <xdr:to>
      <xdr:col>10</xdr:col>
      <xdr:colOff>165100</xdr:colOff>
      <xdr:row>30</xdr:row>
      <xdr:rowOff>112123</xdr:rowOff>
    </xdr:to>
    <xdr:sp macro="" textlink="">
      <xdr:nvSpPr>
        <xdr:cNvPr id="88" name="楕円 87"/>
        <xdr:cNvSpPr/>
      </xdr:nvSpPr>
      <xdr:spPr>
        <a:xfrm>
          <a:off x="1968500" y="51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128650</xdr:rowOff>
    </xdr:from>
    <xdr:ext cx="469744" cy="259045"/>
    <xdr:sp macro="" textlink="">
      <xdr:nvSpPr>
        <xdr:cNvPr id="89" name="テキスト ボックス 88"/>
        <xdr:cNvSpPr txBox="1"/>
      </xdr:nvSpPr>
      <xdr:spPr>
        <a:xfrm>
          <a:off x="1784428" y="49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126456</xdr:rowOff>
    </xdr:from>
    <xdr:to>
      <xdr:col>6</xdr:col>
      <xdr:colOff>38100</xdr:colOff>
      <xdr:row>31</xdr:row>
      <xdr:rowOff>56606</xdr:rowOff>
    </xdr:to>
    <xdr:sp macro="" textlink="">
      <xdr:nvSpPr>
        <xdr:cNvPr id="90" name="楕円 89"/>
        <xdr:cNvSpPr/>
      </xdr:nvSpPr>
      <xdr:spPr>
        <a:xfrm>
          <a:off x="1079500" y="52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73133</xdr:rowOff>
    </xdr:from>
    <xdr:ext cx="469744" cy="259045"/>
    <xdr:sp macro="" textlink="">
      <xdr:nvSpPr>
        <xdr:cNvPr id="91" name="テキスト ボックス 90"/>
        <xdr:cNvSpPr txBox="1"/>
      </xdr:nvSpPr>
      <xdr:spPr>
        <a:xfrm>
          <a:off x="895428" y="50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83693</xdr:rowOff>
    </xdr:from>
    <xdr:to>
      <xdr:col>24</xdr:col>
      <xdr:colOff>62865</xdr:colOff>
      <xdr:row>59</xdr:row>
      <xdr:rowOff>28359</xdr:rowOff>
    </xdr:to>
    <xdr:cxnSp macro="">
      <xdr:nvCxnSpPr>
        <xdr:cNvPr id="116" name="直線コネクタ 115"/>
        <xdr:cNvCxnSpPr/>
      </xdr:nvCxnSpPr>
      <xdr:spPr>
        <a:xfrm flipV="1">
          <a:off x="4633595" y="8656193"/>
          <a:ext cx="1270" cy="148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32186</xdr:rowOff>
    </xdr:from>
    <xdr:ext cx="534377" cy="259045"/>
    <xdr:sp macro="" textlink="">
      <xdr:nvSpPr>
        <xdr:cNvPr id="117" name="総務費最小値テキスト"/>
        <xdr:cNvSpPr txBox="1"/>
      </xdr:nvSpPr>
      <xdr:spPr>
        <a:xfrm>
          <a:off x="4686300" y="101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28359</xdr:rowOff>
    </xdr:from>
    <xdr:to>
      <xdr:col>24</xdr:col>
      <xdr:colOff>152400</xdr:colOff>
      <xdr:row>59</xdr:row>
      <xdr:rowOff>28359</xdr:rowOff>
    </xdr:to>
    <xdr:cxnSp macro="">
      <xdr:nvCxnSpPr>
        <xdr:cNvPr id="118" name="直線コネクタ 117"/>
        <xdr:cNvCxnSpPr/>
      </xdr:nvCxnSpPr>
      <xdr:spPr>
        <a:xfrm>
          <a:off x="4546600" y="101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30370</xdr:rowOff>
    </xdr:from>
    <xdr:ext cx="599010" cy="259045"/>
    <xdr:sp macro="" textlink="">
      <xdr:nvSpPr>
        <xdr:cNvPr id="119" name="総務費最大値テキスト"/>
        <xdr:cNvSpPr txBox="1"/>
      </xdr:nvSpPr>
      <xdr:spPr>
        <a:xfrm>
          <a:off x="4686300" y="843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83693</xdr:rowOff>
    </xdr:from>
    <xdr:to>
      <xdr:col>24</xdr:col>
      <xdr:colOff>152400</xdr:colOff>
      <xdr:row>50</xdr:row>
      <xdr:rowOff>83693</xdr:rowOff>
    </xdr:to>
    <xdr:cxnSp macro="">
      <xdr:nvCxnSpPr>
        <xdr:cNvPr id="120" name="直線コネクタ 119"/>
        <xdr:cNvCxnSpPr/>
      </xdr:nvCxnSpPr>
      <xdr:spPr>
        <a:xfrm>
          <a:off x="4546600" y="865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149581</xdr:rowOff>
    </xdr:from>
    <xdr:to>
      <xdr:col>24</xdr:col>
      <xdr:colOff>63500</xdr:colOff>
      <xdr:row>58</xdr:row>
      <xdr:rowOff>78448</xdr:rowOff>
    </xdr:to>
    <xdr:cxnSp macro="">
      <xdr:nvCxnSpPr>
        <xdr:cNvPr id="121" name="直線コネクタ 120"/>
        <xdr:cNvCxnSpPr/>
      </xdr:nvCxnSpPr>
      <xdr:spPr>
        <a:xfrm flipV="1">
          <a:off x="3797300" y="9922231"/>
          <a:ext cx="8382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148048</xdr:rowOff>
    </xdr:from>
    <xdr:ext cx="534377" cy="259045"/>
    <xdr:sp macro="" textlink="">
      <xdr:nvSpPr>
        <xdr:cNvPr id="122" name="総務費平均値テキスト"/>
        <xdr:cNvSpPr txBox="1"/>
      </xdr:nvSpPr>
      <xdr:spPr>
        <a:xfrm>
          <a:off x="4686300" y="9577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125171</xdr:rowOff>
    </xdr:from>
    <xdr:to>
      <xdr:col>24</xdr:col>
      <xdr:colOff>114300</xdr:colOff>
      <xdr:row>57</xdr:row>
      <xdr:rowOff>55321</xdr:rowOff>
    </xdr:to>
    <xdr:sp macro="" textlink="">
      <xdr:nvSpPr>
        <xdr:cNvPr id="123" name="フローチャート: 判断 122"/>
        <xdr:cNvSpPr/>
      </xdr:nvSpPr>
      <xdr:spPr>
        <a:xfrm>
          <a:off x="4584700" y="97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68631</xdr:rowOff>
    </xdr:from>
    <xdr:to>
      <xdr:col>19</xdr:col>
      <xdr:colOff>177800</xdr:colOff>
      <xdr:row>58</xdr:row>
      <xdr:rowOff>78448</xdr:rowOff>
    </xdr:to>
    <xdr:cxnSp macro="">
      <xdr:nvCxnSpPr>
        <xdr:cNvPr id="124" name="直線コネクタ 123"/>
        <xdr:cNvCxnSpPr/>
      </xdr:nvCxnSpPr>
      <xdr:spPr>
        <a:xfrm>
          <a:off x="2908300" y="9841281"/>
          <a:ext cx="889000" cy="1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147803</xdr:rowOff>
    </xdr:from>
    <xdr:to>
      <xdr:col>20</xdr:col>
      <xdr:colOff>38100</xdr:colOff>
      <xdr:row>57</xdr:row>
      <xdr:rowOff>77953</xdr:rowOff>
    </xdr:to>
    <xdr:sp macro="" textlink="">
      <xdr:nvSpPr>
        <xdr:cNvPr id="125" name="フローチャート: 判断 124"/>
        <xdr:cNvSpPr/>
      </xdr:nvSpPr>
      <xdr:spPr>
        <a:xfrm>
          <a:off x="37465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94480</xdr:rowOff>
    </xdr:from>
    <xdr:ext cx="534377" cy="259045"/>
    <xdr:sp macro="" textlink="">
      <xdr:nvSpPr>
        <xdr:cNvPr id="126" name="テキスト ボックス 125"/>
        <xdr:cNvSpPr txBox="1"/>
      </xdr:nvSpPr>
      <xdr:spPr>
        <a:xfrm>
          <a:off x="3530111" y="95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68631</xdr:rowOff>
    </xdr:from>
    <xdr:to>
      <xdr:col>15</xdr:col>
      <xdr:colOff>50800</xdr:colOff>
      <xdr:row>57</xdr:row>
      <xdr:rowOff>157899</xdr:rowOff>
    </xdr:to>
    <xdr:cxnSp macro="">
      <xdr:nvCxnSpPr>
        <xdr:cNvPr id="127" name="直線コネクタ 126"/>
        <xdr:cNvCxnSpPr/>
      </xdr:nvCxnSpPr>
      <xdr:spPr>
        <a:xfrm flipV="1">
          <a:off x="2019300" y="9841281"/>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80823</xdr:rowOff>
    </xdr:from>
    <xdr:to>
      <xdr:col>15</xdr:col>
      <xdr:colOff>101600</xdr:colOff>
      <xdr:row>57</xdr:row>
      <xdr:rowOff>10973</xdr:rowOff>
    </xdr:to>
    <xdr:sp macro="" textlink="">
      <xdr:nvSpPr>
        <xdr:cNvPr id="128" name="フローチャート: 判断 127"/>
        <xdr:cNvSpPr/>
      </xdr:nvSpPr>
      <xdr:spPr>
        <a:xfrm>
          <a:off x="2857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27500</xdr:rowOff>
    </xdr:from>
    <xdr:ext cx="534377" cy="259045"/>
    <xdr:sp macro="" textlink="">
      <xdr:nvSpPr>
        <xdr:cNvPr id="129" name="テキスト ボックス 128"/>
        <xdr:cNvSpPr txBox="1"/>
      </xdr:nvSpPr>
      <xdr:spPr>
        <a:xfrm>
          <a:off x="2641111" y="94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69799</xdr:rowOff>
    </xdr:from>
    <xdr:to>
      <xdr:col>10</xdr:col>
      <xdr:colOff>114300</xdr:colOff>
      <xdr:row>57</xdr:row>
      <xdr:rowOff>157899</xdr:rowOff>
    </xdr:to>
    <xdr:cxnSp macro="">
      <xdr:nvCxnSpPr>
        <xdr:cNvPr id="130" name="直線コネクタ 129"/>
        <xdr:cNvCxnSpPr/>
      </xdr:nvCxnSpPr>
      <xdr:spPr>
        <a:xfrm>
          <a:off x="1130300" y="9842449"/>
          <a:ext cx="889000" cy="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147295</xdr:rowOff>
    </xdr:from>
    <xdr:to>
      <xdr:col>10</xdr:col>
      <xdr:colOff>165100</xdr:colOff>
      <xdr:row>58</xdr:row>
      <xdr:rowOff>77445</xdr:rowOff>
    </xdr:to>
    <xdr:sp macro="" textlink="">
      <xdr:nvSpPr>
        <xdr:cNvPr id="131" name="フローチャート: 判断 130"/>
        <xdr:cNvSpPr/>
      </xdr:nvSpPr>
      <xdr:spPr>
        <a:xfrm>
          <a:off x="1968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68572</xdr:rowOff>
    </xdr:from>
    <xdr:ext cx="534377" cy="259045"/>
    <xdr:sp macro="" textlink="">
      <xdr:nvSpPr>
        <xdr:cNvPr id="132" name="テキスト ボックス 131"/>
        <xdr:cNvSpPr txBox="1"/>
      </xdr:nvSpPr>
      <xdr:spPr>
        <a:xfrm>
          <a:off x="1752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51143</xdr:rowOff>
    </xdr:from>
    <xdr:to>
      <xdr:col>6</xdr:col>
      <xdr:colOff>38100</xdr:colOff>
      <xdr:row>58</xdr:row>
      <xdr:rowOff>152743</xdr:rowOff>
    </xdr:to>
    <xdr:sp macro="" textlink="">
      <xdr:nvSpPr>
        <xdr:cNvPr id="133" name="フローチャート: 判断 132"/>
        <xdr:cNvSpPr/>
      </xdr:nvSpPr>
      <xdr:spPr>
        <a:xfrm>
          <a:off x="1079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143870</xdr:rowOff>
    </xdr:from>
    <xdr:ext cx="534377" cy="259045"/>
    <xdr:sp macro="" textlink="">
      <xdr:nvSpPr>
        <xdr:cNvPr id="134" name="テキスト ボックス 133"/>
        <xdr:cNvSpPr txBox="1"/>
      </xdr:nvSpPr>
      <xdr:spPr>
        <a:xfrm>
          <a:off x="863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98781</xdr:rowOff>
    </xdr:from>
    <xdr:to>
      <xdr:col>24</xdr:col>
      <xdr:colOff>114300</xdr:colOff>
      <xdr:row>58</xdr:row>
      <xdr:rowOff>28931</xdr:rowOff>
    </xdr:to>
    <xdr:sp macro="" textlink="">
      <xdr:nvSpPr>
        <xdr:cNvPr id="140" name="楕円 139"/>
        <xdr:cNvSpPr/>
      </xdr:nvSpPr>
      <xdr:spPr>
        <a:xfrm>
          <a:off x="4584700" y="98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77208</xdr:rowOff>
    </xdr:from>
    <xdr:ext cx="534377" cy="259045"/>
    <xdr:sp macro="" textlink="">
      <xdr:nvSpPr>
        <xdr:cNvPr id="141" name="総務費該当値テキスト"/>
        <xdr:cNvSpPr txBox="1"/>
      </xdr:nvSpPr>
      <xdr:spPr>
        <a:xfrm>
          <a:off x="4686300" y="98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27648</xdr:rowOff>
    </xdr:from>
    <xdr:to>
      <xdr:col>20</xdr:col>
      <xdr:colOff>38100</xdr:colOff>
      <xdr:row>58</xdr:row>
      <xdr:rowOff>129248</xdr:rowOff>
    </xdr:to>
    <xdr:sp macro="" textlink="">
      <xdr:nvSpPr>
        <xdr:cNvPr id="142" name="楕円 141"/>
        <xdr:cNvSpPr/>
      </xdr:nvSpPr>
      <xdr:spPr>
        <a:xfrm>
          <a:off x="3746500" y="99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120375</xdr:rowOff>
    </xdr:from>
    <xdr:ext cx="534377" cy="259045"/>
    <xdr:sp macro="" textlink="">
      <xdr:nvSpPr>
        <xdr:cNvPr id="143" name="テキスト ボックス 142"/>
        <xdr:cNvSpPr txBox="1"/>
      </xdr:nvSpPr>
      <xdr:spPr>
        <a:xfrm>
          <a:off x="3530111" y="100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17831</xdr:rowOff>
    </xdr:from>
    <xdr:to>
      <xdr:col>15</xdr:col>
      <xdr:colOff>101600</xdr:colOff>
      <xdr:row>57</xdr:row>
      <xdr:rowOff>119431</xdr:rowOff>
    </xdr:to>
    <xdr:sp macro="" textlink="">
      <xdr:nvSpPr>
        <xdr:cNvPr id="144" name="楕円 143"/>
        <xdr:cNvSpPr/>
      </xdr:nvSpPr>
      <xdr:spPr>
        <a:xfrm>
          <a:off x="2857500" y="97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110558</xdr:rowOff>
    </xdr:from>
    <xdr:ext cx="534377" cy="259045"/>
    <xdr:sp macro="" textlink="">
      <xdr:nvSpPr>
        <xdr:cNvPr id="145" name="テキスト ボックス 144"/>
        <xdr:cNvSpPr txBox="1"/>
      </xdr:nvSpPr>
      <xdr:spPr>
        <a:xfrm>
          <a:off x="2641111" y="988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107099</xdr:rowOff>
    </xdr:from>
    <xdr:to>
      <xdr:col>10</xdr:col>
      <xdr:colOff>165100</xdr:colOff>
      <xdr:row>58</xdr:row>
      <xdr:rowOff>37249</xdr:rowOff>
    </xdr:to>
    <xdr:sp macro="" textlink="">
      <xdr:nvSpPr>
        <xdr:cNvPr id="146" name="楕円 145"/>
        <xdr:cNvSpPr/>
      </xdr:nvSpPr>
      <xdr:spPr>
        <a:xfrm>
          <a:off x="1968500" y="98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53776</xdr:rowOff>
    </xdr:from>
    <xdr:ext cx="534377" cy="259045"/>
    <xdr:sp macro="" textlink="">
      <xdr:nvSpPr>
        <xdr:cNvPr id="147" name="テキスト ボックス 146"/>
        <xdr:cNvSpPr txBox="1"/>
      </xdr:nvSpPr>
      <xdr:spPr>
        <a:xfrm>
          <a:off x="1752111" y="96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18999</xdr:rowOff>
    </xdr:from>
    <xdr:to>
      <xdr:col>6</xdr:col>
      <xdr:colOff>38100</xdr:colOff>
      <xdr:row>57</xdr:row>
      <xdr:rowOff>120599</xdr:rowOff>
    </xdr:to>
    <xdr:sp macro="" textlink="">
      <xdr:nvSpPr>
        <xdr:cNvPr id="148" name="楕円 147"/>
        <xdr:cNvSpPr/>
      </xdr:nvSpPr>
      <xdr:spPr>
        <a:xfrm>
          <a:off x="1079500" y="97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137126</xdr:rowOff>
    </xdr:from>
    <xdr:ext cx="534377" cy="259045"/>
    <xdr:sp macro="" textlink="">
      <xdr:nvSpPr>
        <xdr:cNvPr id="149" name="テキスト ボックス 148"/>
        <xdr:cNvSpPr txBox="1"/>
      </xdr:nvSpPr>
      <xdr:spPr>
        <a:xfrm>
          <a:off x="863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5741</xdr:rowOff>
    </xdr:from>
    <xdr:to>
      <xdr:col>24</xdr:col>
      <xdr:colOff>62865</xdr:colOff>
      <xdr:row>72</xdr:row>
      <xdr:rowOff>84189</xdr:rowOff>
    </xdr:to>
    <xdr:cxnSp macro="">
      <xdr:nvCxnSpPr>
        <xdr:cNvPr id="174" name="直線コネクタ 173"/>
        <xdr:cNvCxnSpPr/>
      </xdr:nvCxnSpPr>
      <xdr:spPr>
        <a:xfrm flipV="1">
          <a:off x="4633595" y="12007241"/>
          <a:ext cx="1270" cy="421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88016</xdr:rowOff>
    </xdr:from>
    <xdr:ext cx="599010" cy="259045"/>
    <xdr:sp macro="" textlink="">
      <xdr:nvSpPr>
        <xdr:cNvPr id="175" name="民生費最小値テキスト"/>
        <xdr:cNvSpPr txBox="1"/>
      </xdr:nvSpPr>
      <xdr:spPr>
        <a:xfrm>
          <a:off x="4686300" y="1243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84189</xdr:rowOff>
    </xdr:from>
    <xdr:to>
      <xdr:col>24</xdr:col>
      <xdr:colOff>152400</xdr:colOff>
      <xdr:row>72</xdr:row>
      <xdr:rowOff>84189</xdr:rowOff>
    </xdr:to>
    <xdr:cxnSp macro="">
      <xdr:nvCxnSpPr>
        <xdr:cNvPr id="176" name="直線コネクタ 175"/>
        <xdr:cNvCxnSpPr/>
      </xdr:nvCxnSpPr>
      <xdr:spPr>
        <a:xfrm>
          <a:off x="4546600" y="1242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123868</xdr:rowOff>
    </xdr:from>
    <xdr:ext cx="599010" cy="259045"/>
    <xdr:sp macro="" textlink="">
      <xdr:nvSpPr>
        <xdr:cNvPr id="177" name="民生費最大値テキスト"/>
        <xdr:cNvSpPr txBox="1"/>
      </xdr:nvSpPr>
      <xdr:spPr>
        <a:xfrm>
          <a:off x="4686300" y="1178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5741</xdr:rowOff>
    </xdr:from>
    <xdr:to>
      <xdr:col>24</xdr:col>
      <xdr:colOff>152400</xdr:colOff>
      <xdr:row>70</xdr:row>
      <xdr:rowOff>5741</xdr:rowOff>
    </xdr:to>
    <xdr:cxnSp macro="">
      <xdr:nvCxnSpPr>
        <xdr:cNvPr id="178" name="直線コネクタ 177"/>
        <xdr:cNvCxnSpPr/>
      </xdr:nvCxnSpPr>
      <xdr:spPr>
        <a:xfrm>
          <a:off x="4546600" y="1200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48755</xdr:rowOff>
    </xdr:from>
    <xdr:to>
      <xdr:col>24</xdr:col>
      <xdr:colOff>63500</xdr:colOff>
      <xdr:row>72</xdr:row>
      <xdr:rowOff>22199</xdr:rowOff>
    </xdr:to>
    <xdr:cxnSp macro="">
      <xdr:nvCxnSpPr>
        <xdr:cNvPr id="179" name="直線コネクタ 178"/>
        <xdr:cNvCxnSpPr/>
      </xdr:nvCxnSpPr>
      <xdr:spPr>
        <a:xfrm flipV="1">
          <a:off x="3797300" y="12221705"/>
          <a:ext cx="838200" cy="1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139971</xdr:rowOff>
    </xdr:from>
    <xdr:ext cx="599010" cy="259045"/>
    <xdr:sp macro="" textlink="">
      <xdr:nvSpPr>
        <xdr:cNvPr id="180" name="民生費平均値テキスト"/>
        <xdr:cNvSpPr txBox="1"/>
      </xdr:nvSpPr>
      <xdr:spPr>
        <a:xfrm>
          <a:off x="4686300" y="11970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117094</xdr:rowOff>
    </xdr:from>
    <xdr:to>
      <xdr:col>24</xdr:col>
      <xdr:colOff>114300</xdr:colOff>
      <xdr:row>71</xdr:row>
      <xdr:rowOff>47244</xdr:rowOff>
    </xdr:to>
    <xdr:sp macro="" textlink="">
      <xdr:nvSpPr>
        <xdr:cNvPr id="181" name="フローチャート: 判断 180"/>
        <xdr:cNvSpPr/>
      </xdr:nvSpPr>
      <xdr:spPr>
        <a:xfrm>
          <a:off x="4584700" y="121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22199</xdr:rowOff>
    </xdr:from>
    <xdr:to>
      <xdr:col>19</xdr:col>
      <xdr:colOff>177800</xdr:colOff>
      <xdr:row>72</xdr:row>
      <xdr:rowOff>122936</xdr:rowOff>
    </xdr:to>
    <xdr:cxnSp macro="">
      <xdr:nvCxnSpPr>
        <xdr:cNvPr id="182" name="直線コネクタ 181"/>
        <xdr:cNvCxnSpPr/>
      </xdr:nvCxnSpPr>
      <xdr:spPr>
        <a:xfrm flipV="1">
          <a:off x="2908300" y="12366599"/>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70</xdr:row>
      <xdr:rowOff>167005</xdr:rowOff>
    </xdr:from>
    <xdr:to>
      <xdr:col>20</xdr:col>
      <xdr:colOff>38100</xdr:colOff>
      <xdr:row>71</xdr:row>
      <xdr:rowOff>97155</xdr:rowOff>
    </xdr:to>
    <xdr:sp macro="" textlink="">
      <xdr:nvSpPr>
        <xdr:cNvPr id="183" name="フローチャート: 判断 182"/>
        <xdr:cNvSpPr/>
      </xdr:nvSpPr>
      <xdr:spPr>
        <a:xfrm>
          <a:off x="3746500" y="121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113682</xdr:rowOff>
    </xdr:from>
    <xdr:ext cx="599010" cy="259045"/>
    <xdr:sp macro="" textlink="">
      <xdr:nvSpPr>
        <xdr:cNvPr id="184" name="テキスト ボックス 183"/>
        <xdr:cNvSpPr txBox="1"/>
      </xdr:nvSpPr>
      <xdr:spPr>
        <a:xfrm>
          <a:off x="3497795" y="119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98628</xdr:rowOff>
    </xdr:from>
    <xdr:to>
      <xdr:col>15</xdr:col>
      <xdr:colOff>50800</xdr:colOff>
      <xdr:row>72</xdr:row>
      <xdr:rowOff>122936</xdr:rowOff>
    </xdr:to>
    <xdr:cxnSp macro="">
      <xdr:nvCxnSpPr>
        <xdr:cNvPr id="185" name="直線コネクタ 184"/>
        <xdr:cNvCxnSpPr/>
      </xdr:nvCxnSpPr>
      <xdr:spPr>
        <a:xfrm>
          <a:off x="2019300" y="1244302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203</xdr:rowOff>
    </xdr:from>
    <xdr:to>
      <xdr:col>15</xdr:col>
      <xdr:colOff>101600</xdr:colOff>
      <xdr:row>72</xdr:row>
      <xdr:rowOff>101803</xdr:rowOff>
    </xdr:to>
    <xdr:sp macro="" textlink="">
      <xdr:nvSpPr>
        <xdr:cNvPr id="186" name="フローチャート: 判断 185"/>
        <xdr:cNvSpPr/>
      </xdr:nvSpPr>
      <xdr:spPr>
        <a:xfrm>
          <a:off x="2857500" y="1234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118330</xdr:rowOff>
    </xdr:from>
    <xdr:ext cx="599010" cy="259045"/>
    <xdr:sp macro="" textlink="">
      <xdr:nvSpPr>
        <xdr:cNvPr id="187" name="テキスト ボックス 186"/>
        <xdr:cNvSpPr txBox="1"/>
      </xdr:nvSpPr>
      <xdr:spPr>
        <a:xfrm>
          <a:off x="2608795" y="121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98628</xdr:rowOff>
    </xdr:from>
    <xdr:to>
      <xdr:col>10</xdr:col>
      <xdr:colOff>114300</xdr:colOff>
      <xdr:row>73</xdr:row>
      <xdr:rowOff>158826</xdr:rowOff>
    </xdr:to>
    <xdr:cxnSp macro="">
      <xdr:nvCxnSpPr>
        <xdr:cNvPr id="188" name="直線コネクタ 187"/>
        <xdr:cNvCxnSpPr/>
      </xdr:nvCxnSpPr>
      <xdr:spPr>
        <a:xfrm flipV="1">
          <a:off x="1130300" y="1244302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133248</xdr:rowOff>
    </xdr:from>
    <xdr:to>
      <xdr:col>10</xdr:col>
      <xdr:colOff>165100</xdr:colOff>
      <xdr:row>77</xdr:row>
      <xdr:rowOff>63398</xdr:rowOff>
    </xdr:to>
    <xdr:sp macro="" textlink="">
      <xdr:nvSpPr>
        <xdr:cNvPr id="189" name="フローチャート: 判断 188"/>
        <xdr:cNvSpPr/>
      </xdr:nvSpPr>
      <xdr:spPr>
        <a:xfrm>
          <a:off x="1968500" y="131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54525</xdr:rowOff>
    </xdr:from>
    <xdr:ext cx="599010" cy="259045"/>
    <xdr:sp macro="" textlink="">
      <xdr:nvSpPr>
        <xdr:cNvPr id="190" name="テキスト ボックス 189"/>
        <xdr:cNvSpPr txBox="1"/>
      </xdr:nvSpPr>
      <xdr:spPr>
        <a:xfrm>
          <a:off x="1719795" y="1325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26873</xdr:rowOff>
    </xdr:from>
    <xdr:to>
      <xdr:col>6</xdr:col>
      <xdr:colOff>38100</xdr:colOff>
      <xdr:row>79</xdr:row>
      <xdr:rowOff>128473</xdr:rowOff>
    </xdr:to>
    <xdr:sp macro="" textlink="">
      <xdr:nvSpPr>
        <xdr:cNvPr id="191" name="フローチャート: 判断 190"/>
        <xdr:cNvSpPr/>
      </xdr:nvSpPr>
      <xdr:spPr>
        <a:xfrm>
          <a:off x="1079500" y="135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119600</xdr:rowOff>
    </xdr:from>
    <xdr:ext cx="599010" cy="259045"/>
    <xdr:sp macro="" textlink="">
      <xdr:nvSpPr>
        <xdr:cNvPr id="192" name="テキスト ボックス 191"/>
        <xdr:cNvSpPr txBox="1"/>
      </xdr:nvSpPr>
      <xdr:spPr>
        <a:xfrm>
          <a:off x="830795" y="1366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169405</xdr:rowOff>
    </xdr:from>
    <xdr:to>
      <xdr:col>24</xdr:col>
      <xdr:colOff>114300</xdr:colOff>
      <xdr:row>71</xdr:row>
      <xdr:rowOff>99555</xdr:rowOff>
    </xdr:to>
    <xdr:sp macro="" textlink="">
      <xdr:nvSpPr>
        <xdr:cNvPr id="198" name="楕円 197"/>
        <xdr:cNvSpPr/>
      </xdr:nvSpPr>
      <xdr:spPr>
        <a:xfrm>
          <a:off x="4584700" y="121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147832</xdr:rowOff>
    </xdr:from>
    <xdr:ext cx="599010" cy="259045"/>
    <xdr:sp macro="" textlink="">
      <xdr:nvSpPr>
        <xdr:cNvPr id="199" name="民生費該当値テキスト"/>
        <xdr:cNvSpPr txBox="1"/>
      </xdr:nvSpPr>
      <xdr:spPr>
        <a:xfrm>
          <a:off x="4686300" y="1214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142849</xdr:rowOff>
    </xdr:from>
    <xdr:to>
      <xdr:col>20</xdr:col>
      <xdr:colOff>38100</xdr:colOff>
      <xdr:row>72</xdr:row>
      <xdr:rowOff>72999</xdr:rowOff>
    </xdr:to>
    <xdr:sp macro="" textlink="">
      <xdr:nvSpPr>
        <xdr:cNvPr id="200" name="楕円 199"/>
        <xdr:cNvSpPr/>
      </xdr:nvSpPr>
      <xdr:spPr>
        <a:xfrm>
          <a:off x="3746500" y="123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64126</xdr:rowOff>
    </xdr:from>
    <xdr:ext cx="599010" cy="259045"/>
    <xdr:sp macro="" textlink="">
      <xdr:nvSpPr>
        <xdr:cNvPr id="201" name="テキスト ボックス 200"/>
        <xdr:cNvSpPr txBox="1"/>
      </xdr:nvSpPr>
      <xdr:spPr>
        <a:xfrm>
          <a:off x="3497795" y="1240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72136</xdr:rowOff>
    </xdr:from>
    <xdr:to>
      <xdr:col>15</xdr:col>
      <xdr:colOff>101600</xdr:colOff>
      <xdr:row>73</xdr:row>
      <xdr:rowOff>2286</xdr:rowOff>
    </xdr:to>
    <xdr:sp macro="" textlink="">
      <xdr:nvSpPr>
        <xdr:cNvPr id="202" name="楕円 201"/>
        <xdr:cNvSpPr/>
      </xdr:nvSpPr>
      <xdr:spPr>
        <a:xfrm>
          <a:off x="2857500" y="124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164863</xdr:rowOff>
    </xdr:from>
    <xdr:ext cx="599010" cy="259045"/>
    <xdr:sp macro="" textlink="">
      <xdr:nvSpPr>
        <xdr:cNvPr id="203" name="テキスト ボックス 202"/>
        <xdr:cNvSpPr txBox="1"/>
      </xdr:nvSpPr>
      <xdr:spPr>
        <a:xfrm>
          <a:off x="2608795" y="1250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47828</xdr:rowOff>
    </xdr:from>
    <xdr:to>
      <xdr:col>10</xdr:col>
      <xdr:colOff>165100</xdr:colOff>
      <xdr:row>72</xdr:row>
      <xdr:rowOff>149428</xdr:rowOff>
    </xdr:to>
    <xdr:sp macro="" textlink="">
      <xdr:nvSpPr>
        <xdr:cNvPr id="204" name="楕円 203"/>
        <xdr:cNvSpPr/>
      </xdr:nvSpPr>
      <xdr:spPr>
        <a:xfrm>
          <a:off x="1968500" y="123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165955</xdr:rowOff>
    </xdr:from>
    <xdr:ext cx="599010" cy="259045"/>
    <xdr:sp macro="" textlink="">
      <xdr:nvSpPr>
        <xdr:cNvPr id="205" name="テキスト ボックス 204"/>
        <xdr:cNvSpPr txBox="1"/>
      </xdr:nvSpPr>
      <xdr:spPr>
        <a:xfrm>
          <a:off x="1719795" y="1216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108026</xdr:rowOff>
    </xdr:from>
    <xdr:to>
      <xdr:col>6</xdr:col>
      <xdr:colOff>38100</xdr:colOff>
      <xdr:row>74</xdr:row>
      <xdr:rowOff>38176</xdr:rowOff>
    </xdr:to>
    <xdr:sp macro="" textlink="">
      <xdr:nvSpPr>
        <xdr:cNvPr id="206" name="楕円 205"/>
        <xdr:cNvSpPr/>
      </xdr:nvSpPr>
      <xdr:spPr>
        <a:xfrm>
          <a:off x="1079500" y="126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54703</xdr:rowOff>
    </xdr:from>
    <xdr:ext cx="599010" cy="259045"/>
    <xdr:sp macro="" textlink="">
      <xdr:nvSpPr>
        <xdr:cNvPr id="207" name="テキスト ボックス 206"/>
        <xdr:cNvSpPr txBox="1"/>
      </xdr:nvSpPr>
      <xdr:spPr>
        <a:xfrm>
          <a:off x="830795" y="1239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107370</xdr:rowOff>
    </xdr:from>
    <xdr:to>
      <xdr:col>24</xdr:col>
      <xdr:colOff>62865</xdr:colOff>
      <xdr:row>98</xdr:row>
      <xdr:rowOff>52288</xdr:rowOff>
    </xdr:to>
    <xdr:cxnSp macro="">
      <xdr:nvCxnSpPr>
        <xdr:cNvPr id="234" name="直線コネクタ 233"/>
        <xdr:cNvCxnSpPr/>
      </xdr:nvCxnSpPr>
      <xdr:spPr>
        <a:xfrm flipV="1">
          <a:off x="4633595" y="15537870"/>
          <a:ext cx="1270" cy="131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56115</xdr:rowOff>
    </xdr:from>
    <xdr:ext cx="534377" cy="259045"/>
    <xdr:sp macro="" textlink="">
      <xdr:nvSpPr>
        <xdr:cNvPr id="235" name="衛生費最小値テキスト"/>
        <xdr:cNvSpPr txBox="1"/>
      </xdr:nvSpPr>
      <xdr:spPr>
        <a:xfrm>
          <a:off x="4686300" y="168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52288</xdr:rowOff>
    </xdr:from>
    <xdr:to>
      <xdr:col>24</xdr:col>
      <xdr:colOff>152400</xdr:colOff>
      <xdr:row>98</xdr:row>
      <xdr:rowOff>52288</xdr:rowOff>
    </xdr:to>
    <xdr:cxnSp macro="">
      <xdr:nvCxnSpPr>
        <xdr:cNvPr id="236" name="直線コネクタ 235"/>
        <xdr:cNvCxnSpPr/>
      </xdr:nvCxnSpPr>
      <xdr:spPr>
        <a:xfrm>
          <a:off x="4546600" y="1685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54047</xdr:rowOff>
    </xdr:from>
    <xdr:ext cx="534377" cy="259045"/>
    <xdr:sp macro="" textlink="">
      <xdr:nvSpPr>
        <xdr:cNvPr id="237" name="衛生費最大値テキスト"/>
        <xdr:cNvSpPr txBox="1"/>
      </xdr:nvSpPr>
      <xdr:spPr>
        <a:xfrm>
          <a:off x="4686300" y="153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107370</xdr:rowOff>
    </xdr:from>
    <xdr:to>
      <xdr:col>24</xdr:col>
      <xdr:colOff>152400</xdr:colOff>
      <xdr:row>90</xdr:row>
      <xdr:rowOff>107370</xdr:rowOff>
    </xdr:to>
    <xdr:cxnSp macro="">
      <xdr:nvCxnSpPr>
        <xdr:cNvPr id="238" name="直線コネクタ 237"/>
        <xdr:cNvCxnSpPr/>
      </xdr:nvCxnSpPr>
      <xdr:spPr>
        <a:xfrm>
          <a:off x="4546600" y="155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52288</xdr:rowOff>
    </xdr:from>
    <xdr:to>
      <xdr:col>24</xdr:col>
      <xdr:colOff>63500</xdr:colOff>
      <xdr:row>98</xdr:row>
      <xdr:rowOff>78958</xdr:rowOff>
    </xdr:to>
    <xdr:cxnSp macro="">
      <xdr:nvCxnSpPr>
        <xdr:cNvPr id="239" name="直線コネクタ 238"/>
        <xdr:cNvCxnSpPr/>
      </xdr:nvCxnSpPr>
      <xdr:spPr>
        <a:xfrm flipV="1">
          <a:off x="3797300" y="16854388"/>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126472</xdr:rowOff>
    </xdr:from>
    <xdr:ext cx="534377" cy="259045"/>
    <xdr:sp macro="" textlink="">
      <xdr:nvSpPr>
        <xdr:cNvPr id="240" name="衛生費平均値テキスト"/>
        <xdr:cNvSpPr txBox="1"/>
      </xdr:nvSpPr>
      <xdr:spPr>
        <a:xfrm>
          <a:off x="4686300" y="15899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103595</xdr:rowOff>
    </xdr:from>
    <xdr:to>
      <xdr:col>24</xdr:col>
      <xdr:colOff>114300</xdr:colOff>
      <xdr:row>94</xdr:row>
      <xdr:rowOff>33745</xdr:rowOff>
    </xdr:to>
    <xdr:sp macro="" textlink="">
      <xdr:nvSpPr>
        <xdr:cNvPr id="241" name="フローチャート: 判断 240"/>
        <xdr:cNvSpPr/>
      </xdr:nvSpPr>
      <xdr:spPr>
        <a:xfrm>
          <a:off x="4584700" y="1604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62847</xdr:rowOff>
    </xdr:from>
    <xdr:to>
      <xdr:col>19</xdr:col>
      <xdr:colOff>177800</xdr:colOff>
      <xdr:row>98</xdr:row>
      <xdr:rowOff>78958</xdr:rowOff>
    </xdr:to>
    <xdr:cxnSp macro="">
      <xdr:nvCxnSpPr>
        <xdr:cNvPr id="242" name="直線コネクタ 241"/>
        <xdr:cNvCxnSpPr/>
      </xdr:nvCxnSpPr>
      <xdr:spPr>
        <a:xfrm>
          <a:off x="2908300" y="16693497"/>
          <a:ext cx="889000" cy="18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15312</xdr:rowOff>
    </xdr:from>
    <xdr:to>
      <xdr:col>20</xdr:col>
      <xdr:colOff>38100</xdr:colOff>
      <xdr:row>94</xdr:row>
      <xdr:rowOff>116912</xdr:rowOff>
    </xdr:to>
    <xdr:sp macro="" textlink="">
      <xdr:nvSpPr>
        <xdr:cNvPr id="243" name="フローチャート: 判断 242"/>
        <xdr:cNvSpPr/>
      </xdr:nvSpPr>
      <xdr:spPr>
        <a:xfrm>
          <a:off x="3746500" y="1613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133439</xdr:rowOff>
    </xdr:from>
    <xdr:ext cx="534377" cy="259045"/>
    <xdr:sp macro="" textlink="">
      <xdr:nvSpPr>
        <xdr:cNvPr id="244" name="テキスト ボックス 243"/>
        <xdr:cNvSpPr txBox="1"/>
      </xdr:nvSpPr>
      <xdr:spPr>
        <a:xfrm>
          <a:off x="3530111" y="159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62847</xdr:rowOff>
    </xdr:from>
    <xdr:to>
      <xdr:col>15</xdr:col>
      <xdr:colOff>50800</xdr:colOff>
      <xdr:row>97</xdr:row>
      <xdr:rowOff>130121</xdr:rowOff>
    </xdr:to>
    <xdr:cxnSp macro="">
      <xdr:nvCxnSpPr>
        <xdr:cNvPr id="245" name="直線コネクタ 244"/>
        <xdr:cNvCxnSpPr/>
      </xdr:nvCxnSpPr>
      <xdr:spPr>
        <a:xfrm flipV="1">
          <a:off x="2019300" y="16693497"/>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61686</xdr:rowOff>
    </xdr:from>
    <xdr:to>
      <xdr:col>15</xdr:col>
      <xdr:colOff>101600</xdr:colOff>
      <xdr:row>93</xdr:row>
      <xdr:rowOff>163286</xdr:rowOff>
    </xdr:to>
    <xdr:sp macro="" textlink="">
      <xdr:nvSpPr>
        <xdr:cNvPr id="246" name="フローチャート: 判断 245"/>
        <xdr:cNvSpPr/>
      </xdr:nvSpPr>
      <xdr:spPr>
        <a:xfrm>
          <a:off x="2857500" y="160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8363</xdr:rowOff>
    </xdr:from>
    <xdr:ext cx="534377" cy="259045"/>
    <xdr:sp macro="" textlink="">
      <xdr:nvSpPr>
        <xdr:cNvPr id="247" name="テキスト ボックス 246"/>
        <xdr:cNvSpPr txBox="1"/>
      </xdr:nvSpPr>
      <xdr:spPr>
        <a:xfrm>
          <a:off x="2641111" y="157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130121</xdr:rowOff>
    </xdr:from>
    <xdr:to>
      <xdr:col>10</xdr:col>
      <xdr:colOff>114300</xdr:colOff>
      <xdr:row>98</xdr:row>
      <xdr:rowOff>98988</xdr:rowOff>
    </xdr:to>
    <xdr:cxnSp macro="">
      <xdr:nvCxnSpPr>
        <xdr:cNvPr id="248" name="直線コネクタ 247"/>
        <xdr:cNvCxnSpPr/>
      </xdr:nvCxnSpPr>
      <xdr:spPr>
        <a:xfrm flipV="1">
          <a:off x="1130300" y="16760771"/>
          <a:ext cx="889000" cy="1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93580</xdr:rowOff>
    </xdr:from>
    <xdr:to>
      <xdr:col>10</xdr:col>
      <xdr:colOff>165100</xdr:colOff>
      <xdr:row>93</xdr:row>
      <xdr:rowOff>23730</xdr:rowOff>
    </xdr:to>
    <xdr:sp macro="" textlink="">
      <xdr:nvSpPr>
        <xdr:cNvPr id="249" name="フローチャート: 判断 248"/>
        <xdr:cNvSpPr/>
      </xdr:nvSpPr>
      <xdr:spPr>
        <a:xfrm>
          <a:off x="1968500" y="158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40257</xdr:rowOff>
    </xdr:from>
    <xdr:ext cx="534377" cy="259045"/>
    <xdr:sp macro="" textlink="">
      <xdr:nvSpPr>
        <xdr:cNvPr id="250" name="テキスト ボックス 249"/>
        <xdr:cNvSpPr txBox="1"/>
      </xdr:nvSpPr>
      <xdr:spPr>
        <a:xfrm>
          <a:off x="1752111" y="156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61576</xdr:rowOff>
    </xdr:from>
    <xdr:to>
      <xdr:col>6</xdr:col>
      <xdr:colOff>38100</xdr:colOff>
      <xdr:row>91</xdr:row>
      <xdr:rowOff>163176</xdr:rowOff>
    </xdr:to>
    <xdr:sp macro="" textlink="">
      <xdr:nvSpPr>
        <xdr:cNvPr id="251" name="フローチャート: 判断 250"/>
        <xdr:cNvSpPr/>
      </xdr:nvSpPr>
      <xdr:spPr>
        <a:xfrm>
          <a:off x="1079500" y="156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8253</xdr:rowOff>
    </xdr:from>
    <xdr:ext cx="534377" cy="259045"/>
    <xdr:sp macro="" textlink="">
      <xdr:nvSpPr>
        <xdr:cNvPr id="252" name="テキスト ボックス 251"/>
        <xdr:cNvSpPr txBox="1"/>
      </xdr:nvSpPr>
      <xdr:spPr>
        <a:xfrm>
          <a:off x="863111" y="154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1488</xdr:rowOff>
    </xdr:from>
    <xdr:to>
      <xdr:col>24</xdr:col>
      <xdr:colOff>114300</xdr:colOff>
      <xdr:row>98</xdr:row>
      <xdr:rowOff>103088</xdr:rowOff>
    </xdr:to>
    <xdr:sp macro="" textlink="">
      <xdr:nvSpPr>
        <xdr:cNvPr id="258" name="楕円 257"/>
        <xdr:cNvSpPr/>
      </xdr:nvSpPr>
      <xdr:spPr>
        <a:xfrm>
          <a:off x="4584700" y="168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87865</xdr:rowOff>
    </xdr:from>
    <xdr:ext cx="534377" cy="259045"/>
    <xdr:sp macro="" textlink="">
      <xdr:nvSpPr>
        <xdr:cNvPr id="259" name="衛生費該当値テキスト"/>
        <xdr:cNvSpPr txBox="1"/>
      </xdr:nvSpPr>
      <xdr:spPr>
        <a:xfrm>
          <a:off x="4686300" y="167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28158</xdr:rowOff>
    </xdr:from>
    <xdr:to>
      <xdr:col>20</xdr:col>
      <xdr:colOff>38100</xdr:colOff>
      <xdr:row>98</xdr:row>
      <xdr:rowOff>129758</xdr:rowOff>
    </xdr:to>
    <xdr:sp macro="" textlink="">
      <xdr:nvSpPr>
        <xdr:cNvPr id="260" name="楕円 259"/>
        <xdr:cNvSpPr/>
      </xdr:nvSpPr>
      <xdr:spPr>
        <a:xfrm>
          <a:off x="3746500" y="168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120885</xdr:rowOff>
    </xdr:from>
    <xdr:ext cx="534377" cy="259045"/>
    <xdr:sp macro="" textlink="">
      <xdr:nvSpPr>
        <xdr:cNvPr id="261" name="テキスト ボックス 260"/>
        <xdr:cNvSpPr txBox="1"/>
      </xdr:nvSpPr>
      <xdr:spPr>
        <a:xfrm>
          <a:off x="3530111" y="169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12047</xdr:rowOff>
    </xdr:from>
    <xdr:to>
      <xdr:col>15</xdr:col>
      <xdr:colOff>101600</xdr:colOff>
      <xdr:row>97</xdr:row>
      <xdr:rowOff>113647</xdr:rowOff>
    </xdr:to>
    <xdr:sp macro="" textlink="">
      <xdr:nvSpPr>
        <xdr:cNvPr id="262" name="楕円 261"/>
        <xdr:cNvSpPr/>
      </xdr:nvSpPr>
      <xdr:spPr>
        <a:xfrm>
          <a:off x="2857500" y="16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104774</xdr:rowOff>
    </xdr:from>
    <xdr:ext cx="534377" cy="259045"/>
    <xdr:sp macro="" textlink="">
      <xdr:nvSpPr>
        <xdr:cNvPr id="263" name="テキスト ボックス 262"/>
        <xdr:cNvSpPr txBox="1"/>
      </xdr:nvSpPr>
      <xdr:spPr>
        <a:xfrm>
          <a:off x="2641111" y="167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79321</xdr:rowOff>
    </xdr:from>
    <xdr:to>
      <xdr:col>10</xdr:col>
      <xdr:colOff>165100</xdr:colOff>
      <xdr:row>98</xdr:row>
      <xdr:rowOff>9471</xdr:rowOff>
    </xdr:to>
    <xdr:sp macro="" textlink="">
      <xdr:nvSpPr>
        <xdr:cNvPr id="264" name="楕円 263"/>
        <xdr:cNvSpPr/>
      </xdr:nvSpPr>
      <xdr:spPr>
        <a:xfrm>
          <a:off x="1968500" y="167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xdr:rowOff>
    </xdr:from>
    <xdr:ext cx="534377" cy="259045"/>
    <xdr:sp macro="" textlink="">
      <xdr:nvSpPr>
        <xdr:cNvPr id="265" name="テキスト ボックス 264"/>
        <xdr:cNvSpPr txBox="1"/>
      </xdr:nvSpPr>
      <xdr:spPr>
        <a:xfrm>
          <a:off x="1752111" y="168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48188</xdr:rowOff>
    </xdr:from>
    <xdr:to>
      <xdr:col>6</xdr:col>
      <xdr:colOff>38100</xdr:colOff>
      <xdr:row>98</xdr:row>
      <xdr:rowOff>149788</xdr:rowOff>
    </xdr:to>
    <xdr:sp macro="" textlink="">
      <xdr:nvSpPr>
        <xdr:cNvPr id="266" name="楕円 265"/>
        <xdr:cNvSpPr/>
      </xdr:nvSpPr>
      <xdr:spPr>
        <a:xfrm>
          <a:off x="1079500" y="168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140915</xdr:rowOff>
    </xdr:from>
    <xdr:ext cx="534377" cy="259045"/>
    <xdr:sp macro="" textlink="">
      <xdr:nvSpPr>
        <xdr:cNvPr id="267" name="テキスト ボックス 266"/>
        <xdr:cNvSpPr txBox="1"/>
      </xdr:nvSpPr>
      <xdr:spPr>
        <a:xfrm>
          <a:off x="863111" y="1694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139700</xdr:rowOff>
    </xdr:from>
    <xdr:to>
      <xdr:col>54</xdr:col>
      <xdr:colOff>189865</xdr:colOff>
      <xdr:row>38</xdr:row>
      <xdr:rowOff>143510</xdr:rowOff>
    </xdr:to>
    <xdr:cxnSp macro="">
      <xdr:nvCxnSpPr>
        <xdr:cNvPr id="291" name="直線コネクタ 290"/>
        <xdr:cNvCxnSpPr/>
      </xdr:nvCxnSpPr>
      <xdr:spPr>
        <a:xfrm flipV="1">
          <a:off x="10475595" y="5111750"/>
          <a:ext cx="127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147337</xdr:rowOff>
    </xdr:from>
    <xdr:ext cx="313932" cy="259045"/>
    <xdr:sp macro="" textlink="">
      <xdr:nvSpPr>
        <xdr:cNvPr id="292" name="労働費最小値テキスト"/>
        <xdr:cNvSpPr txBox="1"/>
      </xdr:nvSpPr>
      <xdr:spPr>
        <a:xfrm>
          <a:off x="10528300" y="666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93" name="直線コネクタ 292"/>
        <xdr:cNvCxnSpPr/>
      </xdr:nvCxnSpPr>
      <xdr:spPr>
        <a:xfrm>
          <a:off x="10388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86377</xdr:rowOff>
    </xdr:from>
    <xdr:ext cx="469744" cy="259045"/>
    <xdr:sp macro="" textlink="">
      <xdr:nvSpPr>
        <xdr:cNvPr id="294" name="労働費最大値テキスト"/>
        <xdr:cNvSpPr txBox="1"/>
      </xdr:nvSpPr>
      <xdr:spPr>
        <a:xfrm>
          <a:off x="10528300" y="488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139700</xdr:rowOff>
    </xdr:from>
    <xdr:to>
      <xdr:col>55</xdr:col>
      <xdr:colOff>88900</xdr:colOff>
      <xdr:row>29</xdr:row>
      <xdr:rowOff>139700</xdr:rowOff>
    </xdr:to>
    <xdr:cxnSp macro="">
      <xdr:nvCxnSpPr>
        <xdr:cNvPr id="295" name="直線コネクタ 294"/>
        <xdr:cNvCxnSpPr/>
      </xdr:nvCxnSpPr>
      <xdr:spPr>
        <a:xfrm>
          <a:off x="10388600" y="511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22860</xdr:rowOff>
    </xdr:from>
    <xdr:to>
      <xdr:col>55</xdr:col>
      <xdr:colOff>0</xdr:colOff>
      <xdr:row>33</xdr:row>
      <xdr:rowOff>64770</xdr:rowOff>
    </xdr:to>
    <xdr:cxnSp macro="">
      <xdr:nvCxnSpPr>
        <xdr:cNvPr id="296" name="直線コネクタ 295"/>
        <xdr:cNvCxnSpPr/>
      </xdr:nvCxnSpPr>
      <xdr:spPr>
        <a:xfrm flipV="1">
          <a:off x="9639300" y="5680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152417</xdr:rowOff>
    </xdr:from>
    <xdr:ext cx="378565" cy="259045"/>
    <xdr:sp macro="" textlink="">
      <xdr:nvSpPr>
        <xdr:cNvPr id="297" name="労働費平均値テキスト"/>
        <xdr:cNvSpPr txBox="1"/>
      </xdr:nvSpPr>
      <xdr:spPr>
        <a:xfrm>
          <a:off x="10528300" y="5810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298" name="フローチャート: 判断 297"/>
        <xdr:cNvSpPr/>
      </xdr:nvSpPr>
      <xdr:spPr>
        <a:xfrm>
          <a:off x="104267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157480</xdr:rowOff>
    </xdr:from>
    <xdr:to>
      <xdr:col>50</xdr:col>
      <xdr:colOff>114300</xdr:colOff>
      <xdr:row>33</xdr:row>
      <xdr:rowOff>64770</xdr:rowOff>
    </xdr:to>
    <xdr:cxnSp macro="">
      <xdr:nvCxnSpPr>
        <xdr:cNvPr id="299" name="直線コネクタ 298"/>
        <xdr:cNvCxnSpPr/>
      </xdr:nvCxnSpPr>
      <xdr:spPr>
        <a:xfrm>
          <a:off x="8750300" y="564388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46990</xdr:rowOff>
    </xdr:from>
    <xdr:to>
      <xdr:col>50</xdr:col>
      <xdr:colOff>165100</xdr:colOff>
      <xdr:row>34</xdr:row>
      <xdr:rowOff>148590</xdr:rowOff>
    </xdr:to>
    <xdr:sp macro="" textlink="">
      <xdr:nvSpPr>
        <xdr:cNvPr id="300" name="フローチャート: 判断 299"/>
        <xdr:cNvSpPr/>
      </xdr:nvSpPr>
      <xdr:spPr>
        <a:xfrm>
          <a:off x="9588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139717</xdr:rowOff>
    </xdr:from>
    <xdr:ext cx="378565" cy="259045"/>
    <xdr:sp macro="" textlink="">
      <xdr:nvSpPr>
        <xdr:cNvPr id="301" name="テキスト ボックス 300"/>
        <xdr:cNvSpPr txBox="1"/>
      </xdr:nvSpPr>
      <xdr:spPr>
        <a:xfrm>
          <a:off x="9450017" y="5969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144780</xdr:rowOff>
    </xdr:from>
    <xdr:to>
      <xdr:col>45</xdr:col>
      <xdr:colOff>177800</xdr:colOff>
      <xdr:row>32</xdr:row>
      <xdr:rowOff>157480</xdr:rowOff>
    </xdr:to>
    <xdr:cxnSp macro="">
      <xdr:nvCxnSpPr>
        <xdr:cNvPr id="302" name="直線コネクタ 301"/>
        <xdr:cNvCxnSpPr/>
      </xdr:nvCxnSpPr>
      <xdr:spPr>
        <a:xfrm>
          <a:off x="7861300" y="56311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48260</xdr:rowOff>
    </xdr:from>
    <xdr:to>
      <xdr:col>46</xdr:col>
      <xdr:colOff>38100</xdr:colOff>
      <xdr:row>34</xdr:row>
      <xdr:rowOff>149860</xdr:rowOff>
    </xdr:to>
    <xdr:sp macro="" textlink="">
      <xdr:nvSpPr>
        <xdr:cNvPr id="303" name="フローチャート: 判断 302"/>
        <xdr:cNvSpPr/>
      </xdr:nvSpPr>
      <xdr:spPr>
        <a:xfrm>
          <a:off x="8699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140987</xdr:rowOff>
    </xdr:from>
    <xdr:ext cx="378565" cy="259045"/>
    <xdr:sp macro="" textlink="">
      <xdr:nvSpPr>
        <xdr:cNvPr id="304" name="テキスト ボックス 303"/>
        <xdr:cNvSpPr txBox="1"/>
      </xdr:nvSpPr>
      <xdr:spPr>
        <a:xfrm>
          <a:off x="8561017" y="597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156210</xdr:rowOff>
    </xdr:from>
    <xdr:to>
      <xdr:col>41</xdr:col>
      <xdr:colOff>50800</xdr:colOff>
      <xdr:row>32</xdr:row>
      <xdr:rowOff>144780</xdr:rowOff>
    </xdr:to>
    <xdr:cxnSp macro="">
      <xdr:nvCxnSpPr>
        <xdr:cNvPr id="305" name="直線コネクタ 304"/>
        <xdr:cNvCxnSpPr/>
      </xdr:nvCxnSpPr>
      <xdr:spPr>
        <a:xfrm>
          <a:off x="6972300" y="5471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148590</xdr:rowOff>
    </xdr:from>
    <xdr:to>
      <xdr:col>41</xdr:col>
      <xdr:colOff>101600</xdr:colOff>
      <xdr:row>32</xdr:row>
      <xdr:rowOff>78740</xdr:rowOff>
    </xdr:to>
    <xdr:sp macro="" textlink="">
      <xdr:nvSpPr>
        <xdr:cNvPr id="306" name="フローチャート: 判断 305"/>
        <xdr:cNvSpPr/>
      </xdr:nvSpPr>
      <xdr:spPr>
        <a:xfrm>
          <a:off x="7810500" y="54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95267</xdr:rowOff>
    </xdr:from>
    <xdr:ext cx="378565" cy="259045"/>
    <xdr:sp macro="" textlink="">
      <xdr:nvSpPr>
        <xdr:cNvPr id="307" name="テキスト ボックス 306"/>
        <xdr:cNvSpPr txBox="1"/>
      </xdr:nvSpPr>
      <xdr:spPr>
        <a:xfrm>
          <a:off x="7672017" y="523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110490</xdr:rowOff>
    </xdr:from>
    <xdr:to>
      <xdr:col>36</xdr:col>
      <xdr:colOff>165100</xdr:colOff>
      <xdr:row>32</xdr:row>
      <xdr:rowOff>40640</xdr:rowOff>
    </xdr:to>
    <xdr:sp macro="" textlink="">
      <xdr:nvSpPr>
        <xdr:cNvPr id="308" name="フローチャート: 判断 307"/>
        <xdr:cNvSpPr/>
      </xdr:nvSpPr>
      <xdr:spPr>
        <a:xfrm>
          <a:off x="6921500" y="54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31767</xdr:rowOff>
    </xdr:from>
    <xdr:ext cx="378565" cy="259045"/>
    <xdr:sp macro="" textlink="">
      <xdr:nvSpPr>
        <xdr:cNvPr id="309" name="テキスト ボックス 308"/>
        <xdr:cNvSpPr txBox="1"/>
      </xdr:nvSpPr>
      <xdr:spPr>
        <a:xfrm>
          <a:off x="6783017" y="551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143510</xdr:rowOff>
    </xdr:from>
    <xdr:to>
      <xdr:col>55</xdr:col>
      <xdr:colOff>50800</xdr:colOff>
      <xdr:row>33</xdr:row>
      <xdr:rowOff>73660</xdr:rowOff>
    </xdr:to>
    <xdr:sp macro="" textlink="">
      <xdr:nvSpPr>
        <xdr:cNvPr id="315" name="楕円 314"/>
        <xdr:cNvSpPr/>
      </xdr:nvSpPr>
      <xdr:spPr>
        <a:xfrm>
          <a:off x="104267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166387</xdr:rowOff>
    </xdr:from>
    <xdr:ext cx="378565" cy="259045"/>
    <xdr:sp macro="" textlink="">
      <xdr:nvSpPr>
        <xdr:cNvPr id="316" name="労働費該当値テキスト"/>
        <xdr:cNvSpPr txBox="1"/>
      </xdr:nvSpPr>
      <xdr:spPr>
        <a:xfrm>
          <a:off x="10528300" y="548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13970</xdr:rowOff>
    </xdr:from>
    <xdr:to>
      <xdr:col>50</xdr:col>
      <xdr:colOff>165100</xdr:colOff>
      <xdr:row>33</xdr:row>
      <xdr:rowOff>115570</xdr:rowOff>
    </xdr:to>
    <xdr:sp macro="" textlink="">
      <xdr:nvSpPr>
        <xdr:cNvPr id="317" name="楕円 316"/>
        <xdr:cNvSpPr/>
      </xdr:nvSpPr>
      <xdr:spPr>
        <a:xfrm>
          <a:off x="9588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132097</xdr:rowOff>
    </xdr:from>
    <xdr:ext cx="378565" cy="259045"/>
    <xdr:sp macro="" textlink="">
      <xdr:nvSpPr>
        <xdr:cNvPr id="318" name="テキスト ボックス 317"/>
        <xdr:cNvSpPr txBox="1"/>
      </xdr:nvSpPr>
      <xdr:spPr>
        <a:xfrm>
          <a:off x="9450017" y="544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106680</xdr:rowOff>
    </xdr:from>
    <xdr:to>
      <xdr:col>46</xdr:col>
      <xdr:colOff>38100</xdr:colOff>
      <xdr:row>33</xdr:row>
      <xdr:rowOff>36830</xdr:rowOff>
    </xdr:to>
    <xdr:sp macro="" textlink="">
      <xdr:nvSpPr>
        <xdr:cNvPr id="319" name="楕円 318"/>
        <xdr:cNvSpPr/>
      </xdr:nvSpPr>
      <xdr:spPr>
        <a:xfrm>
          <a:off x="8699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53357</xdr:rowOff>
    </xdr:from>
    <xdr:ext cx="378565" cy="259045"/>
    <xdr:sp macro="" textlink="">
      <xdr:nvSpPr>
        <xdr:cNvPr id="320" name="テキスト ボックス 319"/>
        <xdr:cNvSpPr txBox="1"/>
      </xdr:nvSpPr>
      <xdr:spPr>
        <a:xfrm>
          <a:off x="8561017" y="536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93980</xdr:rowOff>
    </xdr:from>
    <xdr:to>
      <xdr:col>41</xdr:col>
      <xdr:colOff>101600</xdr:colOff>
      <xdr:row>33</xdr:row>
      <xdr:rowOff>24130</xdr:rowOff>
    </xdr:to>
    <xdr:sp macro="" textlink="">
      <xdr:nvSpPr>
        <xdr:cNvPr id="321" name="楕円 320"/>
        <xdr:cNvSpPr/>
      </xdr:nvSpPr>
      <xdr:spPr>
        <a:xfrm>
          <a:off x="7810500" y="55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15257</xdr:rowOff>
    </xdr:from>
    <xdr:ext cx="378565" cy="259045"/>
    <xdr:sp macro="" textlink="">
      <xdr:nvSpPr>
        <xdr:cNvPr id="322" name="テキスト ボックス 321"/>
        <xdr:cNvSpPr txBox="1"/>
      </xdr:nvSpPr>
      <xdr:spPr>
        <a:xfrm>
          <a:off x="7672017" y="5673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105410</xdr:rowOff>
    </xdr:from>
    <xdr:to>
      <xdr:col>36</xdr:col>
      <xdr:colOff>165100</xdr:colOff>
      <xdr:row>32</xdr:row>
      <xdr:rowOff>35560</xdr:rowOff>
    </xdr:to>
    <xdr:sp macro="" textlink="">
      <xdr:nvSpPr>
        <xdr:cNvPr id="323" name="楕円 322"/>
        <xdr:cNvSpPr/>
      </xdr:nvSpPr>
      <xdr:spPr>
        <a:xfrm>
          <a:off x="6921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52087</xdr:rowOff>
    </xdr:from>
    <xdr:ext cx="378565" cy="259045"/>
    <xdr:sp macro="" textlink="">
      <xdr:nvSpPr>
        <xdr:cNvPr id="324" name="テキスト ボックス 323"/>
        <xdr:cNvSpPr txBox="1"/>
      </xdr:nvSpPr>
      <xdr:spPr>
        <a:xfrm>
          <a:off x="6783017" y="5195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64765</xdr:rowOff>
    </xdr:from>
    <xdr:to>
      <xdr:col>54</xdr:col>
      <xdr:colOff>189865</xdr:colOff>
      <xdr:row>58</xdr:row>
      <xdr:rowOff>113045</xdr:rowOff>
    </xdr:to>
    <xdr:cxnSp macro="">
      <xdr:nvCxnSpPr>
        <xdr:cNvPr id="346" name="直線コネクタ 345"/>
        <xdr:cNvCxnSpPr/>
      </xdr:nvCxnSpPr>
      <xdr:spPr>
        <a:xfrm flipV="1">
          <a:off x="10475595" y="8980165"/>
          <a:ext cx="1270" cy="107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116872</xdr:rowOff>
    </xdr:from>
    <xdr:ext cx="378565" cy="259045"/>
    <xdr:sp macro="" textlink="">
      <xdr:nvSpPr>
        <xdr:cNvPr id="347" name="農林水産業費最小値テキスト"/>
        <xdr:cNvSpPr txBox="1"/>
      </xdr:nvSpPr>
      <xdr:spPr>
        <a:xfrm>
          <a:off x="10528300" y="1006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113045</xdr:rowOff>
    </xdr:from>
    <xdr:to>
      <xdr:col>55</xdr:col>
      <xdr:colOff>88900</xdr:colOff>
      <xdr:row>58</xdr:row>
      <xdr:rowOff>113045</xdr:rowOff>
    </xdr:to>
    <xdr:cxnSp macro="">
      <xdr:nvCxnSpPr>
        <xdr:cNvPr id="348" name="直線コネクタ 347"/>
        <xdr:cNvCxnSpPr/>
      </xdr:nvCxnSpPr>
      <xdr:spPr>
        <a:xfrm>
          <a:off x="10388600" y="100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11442</xdr:rowOff>
    </xdr:from>
    <xdr:ext cx="534377" cy="259045"/>
    <xdr:sp macro="" textlink="">
      <xdr:nvSpPr>
        <xdr:cNvPr id="349" name="農林水産業費最大値テキスト"/>
        <xdr:cNvSpPr txBox="1"/>
      </xdr:nvSpPr>
      <xdr:spPr>
        <a:xfrm>
          <a:off x="10528300" y="87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64765</xdr:rowOff>
    </xdr:from>
    <xdr:to>
      <xdr:col>55</xdr:col>
      <xdr:colOff>88900</xdr:colOff>
      <xdr:row>52</xdr:row>
      <xdr:rowOff>64765</xdr:rowOff>
    </xdr:to>
    <xdr:cxnSp macro="">
      <xdr:nvCxnSpPr>
        <xdr:cNvPr id="350" name="直線コネクタ 349"/>
        <xdr:cNvCxnSpPr/>
      </xdr:nvCxnSpPr>
      <xdr:spPr>
        <a:xfrm>
          <a:off x="10388600" y="898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101250</xdr:rowOff>
    </xdr:from>
    <xdr:to>
      <xdr:col>55</xdr:col>
      <xdr:colOff>0</xdr:colOff>
      <xdr:row>58</xdr:row>
      <xdr:rowOff>107011</xdr:rowOff>
    </xdr:to>
    <xdr:cxnSp macro="">
      <xdr:nvCxnSpPr>
        <xdr:cNvPr id="351" name="直線コネクタ 350"/>
        <xdr:cNvCxnSpPr/>
      </xdr:nvCxnSpPr>
      <xdr:spPr>
        <a:xfrm flipV="1">
          <a:off x="9639300" y="10045350"/>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132945</xdr:rowOff>
    </xdr:from>
    <xdr:ext cx="534377" cy="259045"/>
    <xdr:sp macro="" textlink="">
      <xdr:nvSpPr>
        <xdr:cNvPr id="352" name="農林水産業費平均値テキスト"/>
        <xdr:cNvSpPr txBox="1"/>
      </xdr:nvSpPr>
      <xdr:spPr>
        <a:xfrm>
          <a:off x="10528300" y="939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110068</xdr:rowOff>
    </xdr:from>
    <xdr:to>
      <xdr:col>55</xdr:col>
      <xdr:colOff>50800</xdr:colOff>
      <xdr:row>56</xdr:row>
      <xdr:rowOff>40218</xdr:rowOff>
    </xdr:to>
    <xdr:sp macro="" textlink="">
      <xdr:nvSpPr>
        <xdr:cNvPr id="353" name="フローチャート: 判断 352"/>
        <xdr:cNvSpPr/>
      </xdr:nvSpPr>
      <xdr:spPr>
        <a:xfrm>
          <a:off x="104267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102484</xdr:rowOff>
    </xdr:from>
    <xdr:to>
      <xdr:col>50</xdr:col>
      <xdr:colOff>114300</xdr:colOff>
      <xdr:row>58</xdr:row>
      <xdr:rowOff>107011</xdr:rowOff>
    </xdr:to>
    <xdr:cxnSp macro="">
      <xdr:nvCxnSpPr>
        <xdr:cNvPr id="354" name="直線コネクタ 353"/>
        <xdr:cNvCxnSpPr/>
      </xdr:nvCxnSpPr>
      <xdr:spPr>
        <a:xfrm>
          <a:off x="8750300" y="1004658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146004</xdr:rowOff>
    </xdr:from>
    <xdr:to>
      <xdr:col>50</xdr:col>
      <xdr:colOff>165100</xdr:colOff>
      <xdr:row>55</xdr:row>
      <xdr:rowOff>76154</xdr:rowOff>
    </xdr:to>
    <xdr:sp macro="" textlink="">
      <xdr:nvSpPr>
        <xdr:cNvPr id="355" name="フローチャート: 判断 354"/>
        <xdr:cNvSpPr/>
      </xdr:nvSpPr>
      <xdr:spPr>
        <a:xfrm>
          <a:off x="9588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92681</xdr:rowOff>
    </xdr:from>
    <xdr:ext cx="534377" cy="259045"/>
    <xdr:sp macro="" textlink="">
      <xdr:nvSpPr>
        <xdr:cNvPr id="356" name="テキスト ボックス 355"/>
        <xdr:cNvSpPr txBox="1"/>
      </xdr:nvSpPr>
      <xdr:spPr>
        <a:xfrm>
          <a:off x="9372111" y="917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95397</xdr:rowOff>
    </xdr:from>
    <xdr:to>
      <xdr:col>45</xdr:col>
      <xdr:colOff>177800</xdr:colOff>
      <xdr:row>58</xdr:row>
      <xdr:rowOff>102484</xdr:rowOff>
    </xdr:to>
    <xdr:cxnSp macro="">
      <xdr:nvCxnSpPr>
        <xdr:cNvPr id="357" name="直線コネクタ 356"/>
        <xdr:cNvCxnSpPr/>
      </xdr:nvCxnSpPr>
      <xdr:spPr>
        <a:xfrm>
          <a:off x="7861300" y="1003949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127213</xdr:rowOff>
    </xdr:from>
    <xdr:to>
      <xdr:col>46</xdr:col>
      <xdr:colOff>38100</xdr:colOff>
      <xdr:row>56</xdr:row>
      <xdr:rowOff>57363</xdr:rowOff>
    </xdr:to>
    <xdr:sp macro="" textlink="">
      <xdr:nvSpPr>
        <xdr:cNvPr id="358" name="フローチャート: 判断 357"/>
        <xdr:cNvSpPr/>
      </xdr:nvSpPr>
      <xdr:spPr>
        <a:xfrm>
          <a:off x="8699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73890</xdr:rowOff>
    </xdr:from>
    <xdr:ext cx="534377" cy="259045"/>
    <xdr:sp macro="" textlink="">
      <xdr:nvSpPr>
        <xdr:cNvPr id="359" name="テキスト ボックス 358"/>
        <xdr:cNvSpPr txBox="1"/>
      </xdr:nvSpPr>
      <xdr:spPr>
        <a:xfrm>
          <a:off x="8483111" y="93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95397</xdr:rowOff>
    </xdr:from>
    <xdr:to>
      <xdr:col>41</xdr:col>
      <xdr:colOff>50800</xdr:colOff>
      <xdr:row>58</xdr:row>
      <xdr:rowOff>96815</xdr:rowOff>
    </xdr:to>
    <xdr:cxnSp macro="">
      <xdr:nvCxnSpPr>
        <xdr:cNvPr id="360" name="直線コネクタ 359"/>
        <xdr:cNvCxnSpPr/>
      </xdr:nvCxnSpPr>
      <xdr:spPr>
        <a:xfrm flipV="1">
          <a:off x="6972300" y="10039497"/>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61" name="フローチャート: 判断 360"/>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99813</xdr:rowOff>
    </xdr:from>
    <xdr:ext cx="469744" cy="259045"/>
    <xdr:sp macro="" textlink="">
      <xdr:nvSpPr>
        <xdr:cNvPr id="362" name="テキスト ボックス 361"/>
        <xdr:cNvSpPr txBox="1"/>
      </xdr:nvSpPr>
      <xdr:spPr>
        <a:xfrm>
          <a:off x="7626428" y="95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63" name="フローチャート: 判断 362"/>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143567</xdr:rowOff>
    </xdr:from>
    <xdr:ext cx="469744" cy="259045"/>
    <xdr:sp macro="" textlink="">
      <xdr:nvSpPr>
        <xdr:cNvPr id="364" name="テキスト ボックス 363"/>
        <xdr:cNvSpPr txBox="1"/>
      </xdr:nvSpPr>
      <xdr:spPr>
        <a:xfrm>
          <a:off x="6737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50450</xdr:rowOff>
    </xdr:from>
    <xdr:to>
      <xdr:col>55</xdr:col>
      <xdr:colOff>50800</xdr:colOff>
      <xdr:row>58</xdr:row>
      <xdr:rowOff>152050</xdr:rowOff>
    </xdr:to>
    <xdr:sp macro="" textlink="">
      <xdr:nvSpPr>
        <xdr:cNvPr id="370" name="楕円 369"/>
        <xdr:cNvSpPr/>
      </xdr:nvSpPr>
      <xdr:spPr>
        <a:xfrm>
          <a:off x="104267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136827</xdr:rowOff>
    </xdr:from>
    <xdr:ext cx="378565" cy="259045"/>
    <xdr:sp macro="" textlink="">
      <xdr:nvSpPr>
        <xdr:cNvPr id="371" name="農林水産業費該当値テキスト"/>
        <xdr:cNvSpPr txBox="1"/>
      </xdr:nvSpPr>
      <xdr:spPr>
        <a:xfrm>
          <a:off x="10528300" y="990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56211</xdr:rowOff>
    </xdr:from>
    <xdr:to>
      <xdr:col>50</xdr:col>
      <xdr:colOff>165100</xdr:colOff>
      <xdr:row>58</xdr:row>
      <xdr:rowOff>157811</xdr:rowOff>
    </xdr:to>
    <xdr:sp macro="" textlink="">
      <xdr:nvSpPr>
        <xdr:cNvPr id="372" name="楕円 371"/>
        <xdr:cNvSpPr/>
      </xdr:nvSpPr>
      <xdr:spPr>
        <a:xfrm>
          <a:off x="95885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148938</xdr:rowOff>
    </xdr:from>
    <xdr:ext cx="378565" cy="259045"/>
    <xdr:sp macro="" textlink="">
      <xdr:nvSpPr>
        <xdr:cNvPr id="373" name="テキスト ボックス 372"/>
        <xdr:cNvSpPr txBox="1"/>
      </xdr:nvSpPr>
      <xdr:spPr>
        <a:xfrm>
          <a:off x="9450017" y="10093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51684</xdr:rowOff>
    </xdr:from>
    <xdr:to>
      <xdr:col>46</xdr:col>
      <xdr:colOff>38100</xdr:colOff>
      <xdr:row>58</xdr:row>
      <xdr:rowOff>153284</xdr:rowOff>
    </xdr:to>
    <xdr:sp macro="" textlink="">
      <xdr:nvSpPr>
        <xdr:cNvPr id="374" name="楕円 373"/>
        <xdr:cNvSpPr/>
      </xdr:nvSpPr>
      <xdr:spPr>
        <a:xfrm>
          <a:off x="8699500" y="9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144411</xdr:rowOff>
    </xdr:from>
    <xdr:ext cx="378565" cy="259045"/>
    <xdr:sp macro="" textlink="">
      <xdr:nvSpPr>
        <xdr:cNvPr id="375" name="テキスト ボックス 374"/>
        <xdr:cNvSpPr txBox="1"/>
      </xdr:nvSpPr>
      <xdr:spPr>
        <a:xfrm>
          <a:off x="8561017" y="10088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44597</xdr:rowOff>
    </xdr:from>
    <xdr:to>
      <xdr:col>41</xdr:col>
      <xdr:colOff>101600</xdr:colOff>
      <xdr:row>58</xdr:row>
      <xdr:rowOff>146197</xdr:rowOff>
    </xdr:to>
    <xdr:sp macro="" textlink="">
      <xdr:nvSpPr>
        <xdr:cNvPr id="376" name="楕円 375"/>
        <xdr:cNvSpPr/>
      </xdr:nvSpPr>
      <xdr:spPr>
        <a:xfrm>
          <a:off x="7810500" y="99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137324</xdr:rowOff>
    </xdr:from>
    <xdr:ext cx="378565" cy="259045"/>
    <xdr:sp macro="" textlink="">
      <xdr:nvSpPr>
        <xdr:cNvPr id="377" name="テキスト ボックス 376"/>
        <xdr:cNvSpPr txBox="1"/>
      </xdr:nvSpPr>
      <xdr:spPr>
        <a:xfrm>
          <a:off x="7672017" y="1008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46015</xdr:rowOff>
    </xdr:from>
    <xdr:to>
      <xdr:col>36</xdr:col>
      <xdr:colOff>165100</xdr:colOff>
      <xdr:row>58</xdr:row>
      <xdr:rowOff>147615</xdr:rowOff>
    </xdr:to>
    <xdr:sp macro="" textlink="">
      <xdr:nvSpPr>
        <xdr:cNvPr id="378" name="楕円 377"/>
        <xdr:cNvSpPr/>
      </xdr:nvSpPr>
      <xdr:spPr>
        <a:xfrm>
          <a:off x="6921500" y="99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138742</xdr:rowOff>
    </xdr:from>
    <xdr:ext cx="378565" cy="259045"/>
    <xdr:sp macro="" textlink="">
      <xdr:nvSpPr>
        <xdr:cNvPr id="379" name="テキスト ボックス 378"/>
        <xdr:cNvSpPr txBox="1"/>
      </xdr:nvSpPr>
      <xdr:spPr>
        <a:xfrm>
          <a:off x="6783017" y="1008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62738</xdr:rowOff>
    </xdr:from>
    <xdr:to>
      <xdr:col>54</xdr:col>
      <xdr:colOff>189865</xdr:colOff>
      <xdr:row>78</xdr:row>
      <xdr:rowOff>161607</xdr:rowOff>
    </xdr:to>
    <xdr:cxnSp macro="">
      <xdr:nvCxnSpPr>
        <xdr:cNvPr id="403" name="直線コネクタ 402"/>
        <xdr:cNvCxnSpPr/>
      </xdr:nvCxnSpPr>
      <xdr:spPr>
        <a:xfrm flipV="1">
          <a:off x="10475595" y="12064238"/>
          <a:ext cx="1270" cy="14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165434</xdr:rowOff>
    </xdr:from>
    <xdr:ext cx="469744" cy="259045"/>
    <xdr:sp macro="" textlink="">
      <xdr:nvSpPr>
        <xdr:cNvPr id="404" name="商工費最小値テキスト"/>
        <xdr:cNvSpPr txBox="1"/>
      </xdr:nvSpPr>
      <xdr:spPr>
        <a:xfrm>
          <a:off x="10528300"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161607</xdr:rowOff>
    </xdr:from>
    <xdr:to>
      <xdr:col>55</xdr:col>
      <xdr:colOff>88900</xdr:colOff>
      <xdr:row>78</xdr:row>
      <xdr:rowOff>161607</xdr:rowOff>
    </xdr:to>
    <xdr:cxnSp macro="">
      <xdr:nvCxnSpPr>
        <xdr:cNvPr id="405" name="直線コネクタ 404"/>
        <xdr:cNvCxnSpPr/>
      </xdr:nvCxnSpPr>
      <xdr:spPr>
        <a:xfrm>
          <a:off x="10388600" y="1353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9415</xdr:rowOff>
    </xdr:from>
    <xdr:ext cx="534377" cy="259045"/>
    <xdr:sp macro="" textlink="">
      <xdr:nvSpPr>
        <xdr:cNvPr id="406" name="商工費最大値テキスト"/>
        <xdr:cNvSpPr txBox="1"/>
      </xdr:nvSpPr>
      <xdr:spPr>
        <a:xfrm>
          <a:off x="10528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62738</xdr:rowOff>
    </xdr:from>
    <xdr:to>
      <xdr:col>55</xdr:col>
      <xdr:colOff>88900</xdr:colOff>
      <xdr:row>70</xdr:row>
      <xdr:rowOff>62738</xdr:rowOff>
    </xdr:to>
    <xdr:cxnSp macro="">
      <xdr:nvCxnSpPr>
        <xdr:cNvPr id="407" name="直線コネクタ 406"/>
        <xdr:cNvCxnSpPr/>
      </xdr:nvCxnSpPr>
      <xdr:spPr>
        <a:xfrm>
          <a:off x="10388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111316</xdr:rowOff>
    </xdr:from>
    <xdr:to>
      <xdr:col>55</xdr:col>
      <xdr:colOff>0</xdr:colOff>
      <xdr:row>78</xdr:row>
      <xdr:rowOff>137413</xdr:rowOff>
    </xdr:to>
    <xdr:cxnSp macro="">
      <xdr:nvCxnSpPr>
        <xdr:cNvPr id="408" name="直線コネクタ 407"/>
        <xdr:cNvCxnSpPr/>
      </xdr:nvCxnSpPr>
      <xdr:spPr>
        <a:xfrm>
          <a:off x="9639300" y="13484416"/>
          <a:ext cx="8382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168736</xdr:rowOff>
    </xdr:from>
    <xdr:ext cx="534377" cy="259045"/>
    <xdr:sp macro="" textlink="">
      <xdr:nvSpPr>
        <xdr:cNvPr id="409" name="商工費平均値テキスト"/>
        <xdr:cNvSpPr txBox="1"/>
      </xdr:nvSpPr>
      <xdr:spPr>
        <a:xfrm>
          <a:off x="10528300" y="1285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145859</xdr:rowOff>
    </xdr:from>
    <xdr:to>
      <xdr:col>55</xdr:col>
      <xdr:colOff>50800</xdr:colOff>
      <xdr:row>76</xdr:row>
      <xdr:rowOff>76009</xdr:rowOff>
    </xdr:to>
    <xdr:sp macro="" textlink="">
      <xdr:nvSpPr>
        <xdr:cNvPr id="410" name="フローチャート: 判断 409"/>
        <xdr:cNvSpPr/>
      </xdr:nvSpPr>
      <xdr:spPr>
        <a:xfrm>
          <a:off x="104267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111316</xdr:rowOff>
    </xdr:from>
    <xdr:to>
      <xdr:col>50</xdr:col>
      <xdr:colOff>114300</xdr:colOff>
      <xdr:row>78</xdr:row>
      <xdr:rowOff>131432</xdr:rowOff>
    </xdr:to>
    <xdr:cxnSp macro="">
      <xdr:nvCxnSpPr>
        <xdr:cNvPr id="411" name="直線コネクタ 410"/>
        <xdr:cNvCxnSpPr/>
      </xdr:nvCxnSpPr>
      <xdr:spPr>
        <a:xfrm flipV="1">
          <a:off x="8750300" y="13484416"/>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74994</xdr:rowOff>
    </xdr:from>
    <xdr:to>
      <xdr:col>50</xdr:col>
      <xdr:colOff>165100</xdr:colOff>
      <xdr:row>76</xdr:row>
      <xdr:rowOff>5144</xdr:rowOff>
    </xdr:to>
    <xdr:sp macro="" textlink="">
      <xdr:nvSpPr>
        <xdr:cNvPr id="412" name="フローチャート: 判断 411"/>
        <xdr:cNvSpPr/>
      </xdr:nvSpPr>
      <xdr:spPr>
        <a:xfrm>
          <a:off x="9588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21671</xdr:rowOff>
    </xdr:from>
    <xdr:ext cx="534377" cy="259045"/>
    <xdr:sp macro="" textlink="">
      <xdr:nvSpPr>
        <xdr:cNvPr id="413" name="テキスト ボックス 412"/>
        <xdr:cNvSpPr txBox="1"/>
      </xdr:nvSpPr>
      <xdr:spPr>
        <a:xfrm>
          <a:off x="9372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123241</xdr:rowOff>
    </xdr:from>
    <xdr:to>
      <xdr:col>45</xdr:col>
      <xdr:colOff>177800</xdr:colOff>
      <xdr:row>78</xdr:row>
      <xdr:rowOff>131432</xdr:rowOff>
    </xdr:to>
    <xdr:cxnSp macro="">
      <xdr:nvCxnSpPr>
        <xdr:cNvPr id="414" name="直線コネクタ 413"/>
        <xdr:cNvCxnSpPr/>
      </xdr:nvCxnSpPr>
      <xdr:spPr>
        <a:xfrm>
          <a:off x="7861300" y="1349634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90157</xdr:rowOff>
    </xdr:from>
    <xdr:to>
      <xdr:col>46</xdr:col>
      <xdr:colOff>38100</xdr:colOff>
      <xdr:row>76</xdr:row>
      <xdr:rowOff>20307</xdr:rowOff>
    </xdr:to>
    <xdr:sp macro="" textlink="">
      <xdr:nvSpPr>
        <xdr:cNvPr id="415" name="フローチャート: 判断 414"/>
        <xdr:cNvSpPr/>
      </xdr:nvSpPr>
      <xdr:spPr>
        <a:xfrm>
          <a:off x="8699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36834</xdr:rowOff>
    </xdr:from>
    <xdr:ext cx="534377" cy="259045"/>
    <xdr:sp macro="" textlink="">
      <xdr:nvSpPr>
        <xdr:cNvPr id="416" name="テキスト ボックス 415"/>
        <xdr:cNvSpPr txBox="1"/>
      </xdr:nvSpPr>
      <xdr:spPr>
        <a:xfrm>
          <a:off x="8483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123241</xdr:rowOff>
    </xdr:from>
    <xdr:to>
      <xdr:col>41</xdr:col>
      <xdr:colOff>50800</xdr:colOff>
      <xdr:row>78</xdr:row>
      <xdr:rowOff>148920</xdr:rowOff>
    </xdr:to>
    <xdr:cxnSp macro="">
      <xdr:nvCxnSpPr>
        <xdr:cNvPr id="417" name="直線コネクタ 416"/>
        <xdr:cNvCxnSpPr/>
      </xdr:nvCxnSpPr>
      <xdr:spPr>
        <a:xfrm flipV="1">
          <a:off x="6972300" y="13496341"/>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8" name="フローチャート: 判断 417"/>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78592</xdr:rowOff>
    </xdr:from>
    <xdr:ext cx="469744" cy="259045"/>
    <xdr:sp macro="" textlink="">
      <xdr:nvSpPr>
        <xdr:cNvPr id="419" name="テキスト ボックス 418"/>
        <xdr:cNvSpPr txBox="1"/>
      </xdr:nvSpPr>
      <xdr:spPr>
        <a:xfrm>
          <a:off x="7626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20" name="フローチャート: 判断 419"/>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137304</xdr:rowOff>
    </xdr:from>
    <xdr:ext cx="469744" cy="259045"/>
    <xdr:sp macro="" textlink="">
      <xdr:nvSpPr>
        <xdr:cNvPr id="421" name="テキスト ボックス 420"/>
        <xdr:cNvSpPr txBox="1"/>
      </xdr:nvSpPr>
      <xdr:spPr>
        <a:xfrm>
          <a:off x="6737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86613</xdr:rowOff>
    </xdr:from>
    <xdr:to>
      <xdr:col>55</xdr:col>
      <xdr:colOff>50800</xdr:colOff>
      <xdr:row>79</xdr:row>
      <xdr:rowOff>16763</xdr:rowOff>
    </xdr:to>
    <xdr:sp macro="" textlink="">
      <xdr:nvSpPr>
        <xdr:cNvPr id="427" name="楕円 426"/>
        <xdr:cNvSpPr/>
      </xdr:nvSpPr>
      <xdr:spPr>
        <a:xfrm>
          <a:off x="104267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1540</xdr:rowOff>
    </xdr:from>
    <xdr:ext cx="469744" cy="259045"/>
    <xdr:sp macro="" textlink="">
      <xdr:nvSpPr>
        <xdr:cNvPr id="428" name="商工費該当値テキスト"/>
        <xdr:cNvSpPr txBox="1"/>
      </xdr:nvSpPr>
      <xdr:spPr>
        <a:xfrm>
          <a:off x="10528300" y="13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60516</xdr:rowOff>
    </xdr:from>
    <xdr:to>
      <xdr:col>50</xdr:col>
      <xdr:colOff>165100</xdr:colOff>
      <xdr:row>78</xdr:row>
      <xdr:rowOff>162116</xdr:rowOff>
    </xdr:to>
    <xdr:sp macro="" textlink="">
      <xdr:nvSpPr>
        <xdr:cNvPr id="429" name="楕円 428"/>
        <xdr:cNvSpPr/>
      </xdr:nvSpPr>
      <xdr:spPr>
        <a:xfrm>
          <a:off x="9588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153243</xdr:rowOff>
    </xdr:from>
    <xdr:ext cx="469744" cy="259045"/>
    <xdr:sp macro="" textlink="">
      <xdr:nvSpPr>
        <xdr:cNvPr id="430" name="テキスト ボックス 429"/>
        <xdr:cNvSpPr txBox="1"/>
      </xdr:nvSpPr>
      <xdr:spPr>
        <a:xfrm>
          <a:off x="9404428" y="135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80632</xdr:rowOff>
    </xdr:from>
    <xdr:to>
      <xdr:col>46</xdr:col>
      <xdr:colOff>38100</xdr:colOff>
      <xdr:row>79</xdr:row>
      <xdr:rowOff>10782</xdr:rowOff>
    </xdr:to>
    <xdr:sp macro="" textlink="">
      <xdr:nvSpPr>
        <xdr:cNvPr id="431" name="楕円 430"/>
        <xdr:cNvSpPr/>
      </xdr:nvSpPr>
      <xdr:spPr>
        <a:xfrm>
          <a:off x="8699500" y="134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1909</xdr:rowOff>
    </xdr:from>
    <xdr:ext cx="469744" cy="259045"/>
    <xdr:sp macro="" textlink="">
      <xdr:nvSpPr>
        <xdr:cNvPr id="432" name="テキスト ボックス 431"/>
        <xdr:cNvSpPr txBox="1"/>
      </xdr:nvSpPr>
      <xdr:spPr>
        <a:xfrm>
          <a:off x="8515428" y="1354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72441</xdr:rowOff>
    </xdr:from>
    <xdr:to>
      <xdr:col>41</xdr:col>
      <xdr:colOff>101600</xdr:colOff>
      <xdr:row>79</xdr:row>
      <xdr:rowOff>2591</xdr:rowOff>
    </xdr:to>
    <xdr:sp macro="" textlink="">
      <xdr:nvSpPr>
        <xdr:cNvPr id="433" name="楕円 432"/>
        <xdr:cNvSpPr/>
      </xdr:nvSpPr>
      <xdr:spPr>
        <a:xfrm>
          <a:off x="7810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165168</xdr:rowOff>
    </xdr:from>
    <xdr:ext cx="469744" cy="259045"/>
    <xdr:sp macro="" textlink="">
      <xdr:nvSpPr>
        <xdr:cNvPr id="434" name="テキスト ボックス 433"/>
        <xdr:cNvSpPr txBox="1"/>
      </xdr:nvSpPr>
      <xdr:spPr>
        <a:xfrm>
          <a:off x="7626428" y="13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98120</xdr:rowOff>
    </xdr:from>
    <xdr:to>
      <xdr:col>36</xdr:col>
      <xdr:colOff>165100</xdr:colOff>
      <xdr:row>79</xdr:row>
      <xdr:rowOff>28270</xdr:rowOff>
    </xdr:to>
    <xdr:sp macro="" textlink="">
      <xdr:nvSpPr>
        <xdr:cNvPr id="435" name="楕円 434"/>
        <xdr:cNvSpPr/>
      </xdr:nvSpPr>
      <xdr:spPr>
        <a:xfrm>
          <a:off x="6921500" y="134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19397</xdr:rowOff>
    </xdr:from>
    <xdr:ext cx="469744" cy="259045"/>
    <xdr:sp macro="" textlink="">
      <xdr:nvSpPr>
        <xdr:cNvPr id="436" name="テキスト ボックス 435"/>
        <xdr:cNvSpPr txBox="1"/>
      </xdr:nvSpPr>
      <xdr:spPr>
        <a:xfrm>
          <a:off x="6737428" y="135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98552</xdr:rowOff>
    </xdr:from>
    <xdr:to>
      <xdr:col>54</xdr:col>
      <xdr:colOff>189865</xdr:colOff>
      <xdr:row>98</xdr:row>
      <xdr:rowOff>5855</xdr:rowOff>
    </xdr:to>
    <xdr:cxnSp macro="">
      <xdr:nvCxnSpPr>
        <xdr:cNvPr id="461" name="直線コネクタ 460"/>
        <xdr:cNvCxnSpPr/>
      </xdr:nvCxnSpPr>
      <xdr:spPr>
        <a:xfrm flipV="1">
          <a:off x="10475595" y="15529052"/>
          <a:ext cx="1270" cy="1278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9682</xdr:rowOff>
    </xdr:from>
    <xdr:ext cx="534377" cy="259045"/>
    <xdr:sp macro="" textlink="">
      <xdr:nvSpPr>
        <xdr:cNvPr id="462" name="土木費最小値テキスト"/>
        <xdr:cNvSpPr txBox="1"/>
      </xdr:nvSpPr>
      <xdr:spPr>
        <a:xfrm>
          <a:off x="10528300" y="168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5855</xdr:rowOff>
    </xdr:from>
    <xdr:to>
      <xdr:col>55</xdr:col>
      <xdr:colOff>88900</xdr:colOff>
      <xdr:row>98</xdr:row>
      <xdr:rowOff>5855</xdr:rowOff>
    </xdr:to>
    <xdr:cxnSp macro="">
      <xdr:nvCxnSpPr>
        <xdr:cNvPr id="463" name="直線コネクタ 462"/>
        <xdr:cNvCxnSpPr/>
      </xdr:nvCxnSpPr>
      <xdr:spPr>
        <a:xfrm>
          <a:off x="10388600" y="1680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45229</xdr:rowOff>
    </xdr:from>
    <xdr:ext cx="534377" cy="259045"/>
    <xdr:sp macro="" textlink="">
      <xdr:nvSpPr>
        <xdr:cNvPr id="464" name="土木費最大値テキスト"/>
        <xdr:cNvSpPr txBox="1"/>
      </xdr:nvSpPr>
      <xdr:spPr>
        <a:xfrm>
          <a:off x="10528300" y="15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98552</xdr:rowOff>
    </xdr:from>
    <xdr:to>
      <xdr:col>55</xdr:col>
      <xdr:colOff>88900</xdr:colOff>
      <xdr:row>90</xdr:row>
      <xdr:rowOff>98552</xdr:rowOff>
    </xdr:to>
    <xdr:cxnSp macro="">
      <xdr:nvCxnSpPr>
        <xdr:cNvPr id="465" name="直線コネクタ 464"/>
        <xdr:cNvCxnSpPr/>
      </xdr:nvCxnSpPr>
      <xdr:spPr>
        <a:xfrm>
          <a:off x="10388600" y="1552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5855</xdr:rowOff>
    </xdr:from>
    <xdr:to>
      <xdr:col>55</xdr:col>
      <xdr:colOff>0</xdr:colOff>
      <xdr:row>98</xdr:row>
      <xdr:rowOff>6578</xdr:rowOff>
    </xdr:to>
    <xdr:cxnSp macro="">
      <xdr:nvCxnSpPr>
        <xdr:cNvPr id="466" name="直線コネクタ 465"/>
        <xdr:cNvCxnSpPr/>
      </xdr:nvCxnSpPr>
      <xdr:spPr>
        <a:xfrm flipV="1">
          <a:off x="9639300" y="16807955"/>
          <a:ext cx="8382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51427</xdr:rowOff>
    </xdr:from>
    <xdr:ext cx="534377" cy="259045"/>
    <xdr:sp macro="" textlink="">
      <xdr:nvSpPr>
        <xdr:cNvPr id="467" name="土木費平均値テキスト"/>
        <xdr:cNvSpPr txBox="1"/>
      </xdr:nvSpPr>
      <xdr:spPr>
        <a:xfrm>
          <a:off x="10528300" y="15824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28550</xdr:rowOff>
    </xdr:from>
    <xdr:to>
      <xdr:col>55</xdr:col>
      <xdr:colOff>50800</xdr:colOff>
      <xdr:row>93</xdr:row>
      <xdr:rowOff>130150</xdr:rowOff>
    </xdr:to>
    <xdr:sp macro="" textlink="">
      <xdr:nvSpPr>
        <xdr:cNvPr id="468" name="フローチャート: 判断 467"/>
        <xdr:cNvSpPr/>
      </xdr:nvSpPr>
      <xdr:spPr>
        <a:xfrm>
          <a:off x="104267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64263</xdr:rowOff>
    </xdr:from>
    <xdr:to>
      <xdr:col>50</xdr:col>
      <xdr:colOff>114300</xdr:colOff>
      <xdr:row>98</xdr:row>
      <xdr:rowOff>6578</xdr:rowOff>
    </xdr:to>
    <xdr:cxnSp macro="">
      <xdr:nvCxnSpPr>
        <xdr:cNvPr id="469" name="直線コネクタ 468"/>
        <xdr:cNvCxnSpPr/>
      </xdr:nvCxnSpPr>
      <xdr:spPr>
        <a:xfrm>
          <a:off x="8750300" y="16694913"/>
          <a:ext cx="889000" cy="1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71907</xdr:rowOff>
    </xdr:from>
    <xdr:to>
      <xdr:col>50</xdr:col>
      <xdr:colOff>165100</xdr:colOff>
      <xdr:row>93</xdr:row>
      <xdr:rowOff>2057</xdr:rowOff>
    </xdr:to>
    <xdr:sp macro="" textlink="">
      <xdr:nvSpPr>
        <xdr:cNvPr id="470" name="フローチャート: 判断 469"/>
        <xdr:cNvSpPr/>
      </xdr:nvSpPr>
      <xdr:spPr>
        <a:xfrm>
          <a:off x="9588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18584</xdr:rowOff>
    </xdr:from>
    <xdr:ext cx="534377" cy="259045"/>
    <xdr:sp macro="" textlink="">
      <xdr:nvSpPr>
        <xdr:cNvPr id="471" name="テキスト ボックス 470"/>
        <xdr:cNvSpPr txBox="1"/>
      </xdr:nvSpPr>
      <xdr:spPr>
        <a:xfrm>
          <a:off x="9372111" y="1562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33020</xdr:rowOff>
    </xdr:from>
    <xdr:to>
      <xdr:col>45</xdr:col>
      <xdr:colOff>177800</xdr:colOff>
      <xdr:row>97</xdr:row>
      <xdr:rowOff>64263</xdr:rowOff>
    </xdr:to>
    <xdr:cxnSp macro="">
      <xdr:nvCxnSpPr>
        <xdr:cNvPr id="472" name="直線コネクタ 471"/>
        <xdr:cNvCxnSpPr/>
      </xdr:nvCxnSpPr>
      <xdr:spPr>
        <a:xfrm>
          <a:off x="7861300" y="16663670"/>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115303</xdr:rowOff>
    </xdr:from>
    <xdr:to>
      <xdr:col>46</xdr:col>
      <xdr:colOff>38100</xdr:colOff>
      <xdr:row>94</xdr:row>
      <xdr:rowOff>45453</xdr:rowOff>
    </xdr:to>
    <xdr:sp macro="" textlink="">
      <xdr:nvSpPr>
        <xdr:cNvPr id="473" name="フローチャート: 判断 472"/>
        <xdr:cNvSpPr/>
      </xdr:nvSpPr>
      <xdr:spPr>
        <a:xfrm>
          <a:off x="8699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61980</xdr:rowOff>
    </xdr:from>
    <xdr:ext cx="534377" cy="259045"/>
    <xdr:sp macro="" textlink="">
      <xdr:nvSpPr>
        <xdr:cNvPr id="474" name="テキスト ボックス 473"/>
        <xdr:cNvSpPr txBox="1"/>
      </xdr:nvSpPr>
      <xdr:spPr>
        <a:xfrm>
          <a:off x="8483111" y="158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25361</xdr:rowOff>
    </xdr:from>
    <xdr:to>
      <xdr:col>41</xdr:col>
      <xdr:colOff>50800</xdr:colOff>
      <xdr:row>97</xdr:row>
      <xdr:rowOff>33020</xdr:rowOff>
    </xdr:to>
    <xdr:cxnSp macro="">
      <xdr:nvCxnSpPr>
        <xdr:cNvPr id="475" name="直線コネクタ 474"/>
        <xdr:cNvCxnSpPr/>
      </xdr:nvCxnSpPr>
      <xdr:spPr>
        <a:xfrm>
          <a:off x="6972300" y="16656011"/>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166739</xdr:rowOff>
    </xdr:from>
    <xdr:to>
      <xdr:col>41</xdr:col>
      <xdr:colOff>101600</xdr:colOff>
      <xdr:row>95</xdr:row>
      <xdr:rowOff>96889</xdr:rowOff>
    </xdr:to>
    <xdr:sp macro="" textlink="">
      <xdr:nvSpPr>
        <xdr:cNvPr id="476" name="フローチャート: 判断 475"/>
        <xdr:cNvSpPr/>
      </xdr:nvSpPr>
      <xdr:spPr>
        <a:xfrm>
          <a:off x="78105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113416</xdr:rowOff>
    </xdr:from>
    <xdr:ext cx="534377" cy="259045"/>
    <xdr:sp macro="" textlink="">
      <xdr:nvSpPr>
        <xdr:cNvPr id="477" name="テキスト ボックス 476"/>
        <xdr:cNvSpPr txBox="1"/>
      </xdr:nvSpPr>
      <xdr:spPr>
        <a:xfrm>
          <a:off x="7594111" y="160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157784</xdr:rowOff>
    </xdr:from>
    <xdr:to>
      <xdr:col>36</xdr:col>
      <xdr:colOff>165100</xdr:colOff>
      <xdr:row>95</xdr:row>
      <xdr:rowOff>87934</xdr:rowOff>
    </xdr:to>
    <xdr:sp macro="" textlink="">
      <xdr:nvSpPr>
        <xdr:cNvPr id="478" name="フローチャート: 判断 477"/>
        <xdr:cNvSpPr/>
      </xdr:nvSpPr>
      <xdr:spPr>
        <a:xfrm>
          <a:off x="6921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104461</xdr:rowOff>
    </xdr:from>
    <xdr:ext cx="534377" cy="259045"/>
    <xdr:sp macro="" textlink="">
      <xdr:nvSpPr>
        <xdr:cNvPr id="479" name="テキスト ボックス 478"/>
        <xdr:cNvSpPr txBox="1"/>
      </xdr:nvSpPr>
      <xdr:spPr>
        <a:xfrm>
          <a:off x="6705111" y="1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126505</xdr:rowOff>
    </xdr:from>
    <xdr:to>
      <xdr:col>55</xdr:col>
      <xdr:colOff>50800</xdr:colOff>
      <xdr:row>98</xdr:row>
      <xdr:rowOff>56655</xdr:rowOff>
    </xdr:to>
    <xdr:sp macro="" textlink="">
      <xdr:nvSpPr>
        <xdr:cNvPr id="485" name="楕円 484"/>
        <xdr:cNvSpPr/>
      </xdr:nvSpPr>
      <xdr:spPr>
        <a:xfrm>
          <a:off x="10426700" y="167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41432</xdr:rowOff>
    </xdr:from>
    <xdr:ext cx="534377" cy="259045"/>
    <xdr:sp macro="" textlink="">
      <xdr:nvSpPr>
        <xdr:cNvPr id="486" name="土木費該当値テキスト"/>
        <xdr:cNvSpPr txBox="1"/>
      </xdr:nvSpPr>
      <xdr:spPr>
        <a:xfrm>
          <a:off x="10528300" y="166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127228</xdr:rowOff>
    </xdr:from>
    <xdr:to>
      <xdr:col>50</xdr:col>
      <xdr:colOff>165100</xdr:colOff>
      <xdr:row>98</xdr:row>
      <xdr:rowOff>57378</xdr:rowOff>
    </xdr:to>
    <xdr:sp macro="" textlink="">
      <xdr:nvSpPr>
        <xdr:cNvPr id="487" name="楕円 486"/>
        <xdr:cNvSpPr/>
      </xdr:nvSpPr>
      <xdr:spPr>
        <a:xfrm>
          <a:off x="9588500" y="16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48505</xdr:rowOff>
    </xdr:from>
    <xdr:ext cx="534377" cy="259045"/>
    <xdr:sp macro="" textlink="">
      <xdr:nvSpPr>
        <xdr:cNvPr id="488" name="テキスト ボックス 487"/>
        <xdr:cNvSpPr txBox="1"/>
      </xdr:nvSpPr>
      <xdr:spPr>
        <a:xfrm>
          <a:off x="9372111" y="168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13463</xdr:rowOff>
    </xdr:from>
    <xdr:to>
      <xdr:col>46</xdr:col>
      <xdr:colOff>38100</xdr:colOff>
      <xdr:row>97</xdr:row>
      <xdr:rowOff>115063</xdr:rowOff>
    </xdr:to>
    <xdr:sp macro="" textlink="">
      <xdr:nvSpPr>
        <xdr:cNvPr id="489" name="楕円 488"/>
        <xdr:cNvSpPr/>
      </xdr:nvSpPr>
      <xdr:spPr>
        <a:xfrm>
          <a:off x="8699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106190</xdr:rowOff>
    </xdr:from>
    <xdr:ext cx="534377" cy="259045"/>
    <xdr:sp macro="" textlink="">
      <xdr:nvSpPr>
        <xdr:cNvPr id="490" name="テキスト ボックス 489"/>
        <xdr:cNvSpPr txBox="1"/>
      </xdr:nvSpPr>
      <xdr:spPr>
        <a:xfrm>
          <a:off x="8483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153670</xdr:rowOff>
    </xdr:from>
    <xdr:to>
      <xdr:col>41</xdr:col>
      <xdr:colOff>101600</xdr:colOff>
      <xdr:row>97</xdr:row>
      <xdr:rowOff>83820</xdr:rowOff>
    </xdr:to>
    <xdr:sp macro="" textlink="">
      <xdr:nvSpPr>
        <xdr:cNvPr id="491" name="楕円 490"/>
        <xdr:cNvSpPr/>
      </xdr:nvSpPr>
      <xdr:spPr>
        <a:xfrm>
          <a:off x="7810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74947</xdr:rowOff>
    </xdr:from>
    <xdr:ext cx="534377" cy="259045"/>
    <xdr:sp macro="" textlink="">
      <xdr:nvSpPr>
        <xdr:cNvPr id="492" name="テキスト ボックス 491"/>
        <xdr:cNvSpPr txBox="1"/>
      </xdr:nvSpPr>
      <xdr:spPr>
        <a:xfrm>
          <a:off x="7594111" y="167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146011</xdr:rowOff>
    </xdr:from>
    <xdr:to>
      <xdr:col>36</xdr:col>
      <xdr:colOff>165100</xdr:colOff>
      <xdr:row>97</xdr:row>
      <xdr:rowOff>76161</xdr:rowOff>
    </xdr:to>
    <xdr:sp macro="" textlink="">
      <xdr:nvSpPr>
        <xdr:cNvPr id="493" name="楕円 492"/>
        <xdr:cNvSpPr/>
      </xdr:nvSpPr>
      <xdr:spPr>
        <a:xfrm>
          <a:off x="6921500" y="166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67288</xdr:rowOff>
    </xdr:from>
    <xdr:ext cx="534377" cy="259045"/>
    <xdr:sp macro="" textlink="">
      <xdr:nvSpPr>
        <xdr:cNvPr id="494" name="テキスト ボックス 493"/>
        <xdr:cNvSpPr txBox="1"/>
      </xdr:nvSpPr>
      <xdr:spPr>
        <a:xfrm>
          <a:off x="6705111" y="166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141170</xdr:rowOff>
    </xdr:from>
    <xdr:to>
      <xdr:col>85</xdr:col>
      <xdr:colOff>126364</xdr:colOff>
      <xdr:row>38</xdr:row>
      <xdr:rowOff>28829</xdr:rowOff>
    </xdr:to>
    <xdr:cxnSp macro="">
      <xdr:nvCxnSpPr>
        <xdr:cNvPr id="521" name="直線コネクタ 520"/>
        <xdr:cNvCxnSpPr/>
      </xdr:nvCxnSpPr>
      <xdr:spPr>
        <a:xfrm flipV="1">
          <a:off x="16317595" y="5284670"/>
          <a:ext cx="1269" cy="125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32656</xdr:rowOff>
    </xdr:from>
    <xdr:ext cx="534377" cy="259045"/>
    <xdr:sp macro="" textlink="">
      <xdr:nvSpPr>
        <xdr:cNvPr id="522" name="消防費最小値テキスト"/>
        <xdr:cNvSpPr txBox="1"/>
      </xdr:nvSpPr>
      <xdr:spPr>
        <a:xfrm>
          <a:off x="16370300" y="65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28829</xdr:rowOff>
    </xdr:from>
    <xdr:to>
      <xdr:col>86</xdr:col>
      <xdr:colOff>25400</xdr:colOff>
      <xdr:row>38</xdr:row>
      <xdr:rowOff>28829</xdr:rowOff>
    </xdr:to>
    <xdr:cxnSp macro="">
      <xdr:nvCxnSpPr>
        <xdr:cNvPr id="523" name="直線コネクタ 522"/>
        <xdr:cNvCxnSpPr/>
      </xdr:nvCxnSpPr>
      <xdr:spPr>
        <a:xfrm>
          <a:off x="16230600" y="6543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87847</xdr:rowOff>
    </xdr:from>
    <xdr:ext cx="534377" cy="259045"/>
    <xdr:sp macro="" textlink="">
      <xdr:nvSpPr>
        <xdr:cNvPr id="524" name="消防費最大値テキスト"/>
        <xdr:cNvSpPr txBox="1"/>
      </xdr:nvSpPr>
      <xdr:spPr>
        <a:xfrm>
          <a:off x="16370300" y="50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141170</xdr:rowOff>
    </xdr:from>
    <xdr:to>
      <xdr:col>86</xdr:col>
      <xdr:colOff>25400</xdr:colOff>
      <xdr:row>30</xdr:row>
      <xdr:rowOff>141170</xdr:rowOff>
    </xdr:to>
    <xdr:cxnSp macro="">
      <xdr:nvCxnSpPr>
        <xdr:cNvPr id="525" name="直線コネクタ 524"/>
        <xdr:cNvCxnSpPr/>
      </xdr:nvCxnSpPr>
      <xdr:spPr>
        <a:xfrm>
          <a:off x="16230600" y="528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100511</xdr:rowOff>
    </xdr:from>
    <xdr:to>
      <xdr:col>85</xdr:col>
      <xdr:colOff>127000</xdr:colOff>
      <xdr:row>38</xdr:row>
      <xdr:rowOff>28829</xdr:rowOff>
    </xdr:to>
    <xdr:cxnSp macro="">
      <xdr:nvCxnSpPr>
        <xdr:cNvPr id="526" name="直線コネクタ 525"/>
        <xdr:cNvCxnSpPr/>
      </xdr:nvCxnSpPr>
      <xdr:spPr>
        <a:xfrm>
          <a:off x="15481300" y="6444161"/>
          <a:ext cx="8382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34216</xdr:rowOff>
    </xdr:from>
    <xdr:ext cx="534377" cy="259045"/>
    <xdr:sp macro="" textlink="">
      <xdr:nvSpPr>
        <xdr:cNvPr id="527" name="消防費平均値テキスト"/>
        <xdr:cNvSpPr txBox="1"/>
      </xdr:nvSpPr>
      <xdr:spPr>
        <a:xfrm>
          <a:off x="16370300" y="603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11339</xdr:rowOff>
    </xdr:from>
    <xdr:to>
      <xdr:col>85</xdr:col>
      <xdr:colOff>177800</xdr:colOff>
      <xdr:row>36</xdr:row>
      <xdr:rowOff>112939</xdr:rowOff>
    </xdr:to>
    <xdr:sp macro="" textlink="">
      <xdr:nvSpPr>
        <xdr:cNvPr id="528" name="フローチャート: 判断 527"/>
        <xdr:cNvSpPr/>
      </xdr:nvSpPr>
      <xdr:spPr>
        <a:xfrm>
          <a:off x="16268700" y="61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100511</xdr:rowOff>
    </xdr:from>
    <xdr:to>
      <xdr:col>81</xdr:col>
      <xdr:colOff>50800</xdr:colOff>
      <xdr:row>37</xdr:row>
      <xdr:rowOff>101981</xdr:rowOff>
    </xdr:to>
    <xdr:cxnSp macro="">
      <xdr:nvCxnSpPr>
        <xdr:cNvPr id="529" name="直線コネクタ 528"/>
        <xdr:cNvCxnSpPr/>
      </xdr:nvCxnSpPr>
      <xdr:spPr>
        <a:xfrm flipV="1">
          <a:off x="14592300" y="644416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69632</xdr:rowOff>
    </xdr:from>
    <xdr:to>
      <xdr:col>81</xdr:col>
      <xdr:colOff>101600</xdr:colOff>
      <xdr:row>35</xdr:row>
      <xdr:rowOff>171232</xdr:rowOff>
    </xdr:to>
    <xdr:sp macro="" textlink="">
      <xdr:nvSpPr>
        <xdr:cNvPr id="530" name="フローチャート: 判断 529"/>
        <xdr:cNvSpPr/>
      </xdr:nvSpPr>
      <xdr:spPr>
        <a:xfrm>
          <a:off x="15430500" y="607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16309</xdr:rowOff>
    </xdr:from>
    <xdr:ext cx="534377" cy="259045"/>
    <xdr:sp macro="" textlink="">
      <xdr:nvSpPr>
        <xdr:cNvPr id="531" name="テキスト ボックス 530"/>
        <xdr:cNvSpPr txBox="1"/>
      </xdr:nvSpPr>
      <xdr:spPr>
        <a:xfrm>
          <a:off x="15214111" y="58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92021</xdr:rowOff>
    </xdr:from>
    <xdr:to>
      <xdr:col>76</xdr:col>
      <xdr:colOff>114300</xdr:colOff>
      <xdr:row>37</xdr:row>
      <xdr:rowOff>101981</xdr:rowOff>
    </xdr:to>
    <xdr:cxnSp macro="">
      <xdr:nvCxnSpPr>
        <xdr:cNvPr id="532" name="直線コネクタ 531"/>
        <xdr:cNvCxnSpPr/>
      </xdr:nvCxnSpPr>
      <xdr:spPr>
        <a:xfrm>
          <a:off x="13703300" y="6435671"/>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48732</xdr:rowOff>
    </xdr:from>
    <xdr:to>
      <xdr:col>76</xdr:col>
      <xdr:colOff>165100</xdr:colOff>
      <xdr:row>35</xdr:row>
      <xdr:rowOff>150332</xdr:rowOff>
    </xdr:to>
    <xdr:sp macro="" textlink="">
      <xdr:nvSpPr>
        <xdr:cNvPr id="533" name="フローチャート: 判断 532"/>
        <xdr:cNvSpPr/>
      </xdr:nvSpPr>
      <xdr:spPr>
        <a:xfrm>
          <a:off x="14541500" y="60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166859</xdr:rowOff>
    </xdr:from>
    <xdr:ext cx="534377" cy="259045"/>
    <xdr:sp macro="" textlink="">
      <xdr:nvSpPr>
        <xdr:cNvPr id="534" name="テキスト ボックス 533"/>
        <xdr:cNvSpPr txBox="1"/>
      </xdr:nvSpPr>
      <xdr:spPr>
        <a:xfrm>
          <a:off x="14325111" y="58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92021</xdr:rowOff>
    </xdr:from>
    <xdr:to>
      <xdr:col>71</xdr:col>
      <xdr:colOff>177800</xdr:colOff>
      <xdr:row>37</xdr:row>
      <xdr:rowOff>135781</xdr:rowOff>
    </xdr:to>
    <xdr:cxnSp macro="">
      <xdr:nvCxnSpPr>
        <xdr:cNvPr id="535" name="直線コネクタ 534"/>
        <xdr:cNvCxnSpPr/>
      </xdr:nvCxnSpPr>
      <xdr:spPr>
        <a:xfrm flipV="1">
          <a:off x="12814300" y="6435671"/>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120578</xdr:rowOff>
    </xdr:from>
    <xdr:to>
      <xdr:col>72</xdr:col>
      <xdr:colOff>38100</xdr:colOff>
      <xdr:row>36</xdr:row>
      <xdr:rowOff>50728</xdr:rowOff>
    </xdr:to>
    <xdr:sp macro="" textlink="">
      <xdr:nvSpPr>
        <xdr:cNvPr id="536" name="フローチャート: 判断 535"/>
        <xdr:cNvSpPr/>
      </xdr:nvSpPr>
      <xdr:spPr>
        <a:xfrm>
          <a:off x="13652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67255</xdr:rowOff>
    </xdr:from>
    <xdr:ext cx="534377" cy="259045"/>
    <xdr:sp macro="" textlink="">
      <xdr:nvSpPr>
        <xdr:cNvPr id="537" name="テキスト ボックス 536"/>
        <xdr:cNvSpPr txBox="1"/>
      </xdr:nvSpPr>
      <xdr:spPr>
        <a:xfrm>
          <a:off x="13436111" y="58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170869</xdr:rowOff>
    </xdr:from>
    <xdr:to>
      <xdr:col>67</xdr:col>
      <xdr:colOff>101600</xdr:colOff>
      <xdr:row>36</xdr:row>
      <xdr:rowOff>101019</xdr:rowOff>
    </xdr:to>
    <xdr:sp macro="" textlink="">
      <xdr:nvSpPr>
        <xdr:cNvPr id="538" name="フローチャート: 判断 537"/>
        <xdr:cNvSpPr/>
      </xdr:nvSpPr>
      <xdr:spPr>
        <a:xfrm>
          <a:off x="12763500" y="617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117546</xdr:rowOff>
    </xdr:from>
    <xdr:ext cx="534377" cy="259045"/>
    <xdr:sp macro="" textlink="">
      <xdr:nvSpPr>
        <xdr:cNvPr id="539" name="テキスト ボックス 538"/>
        <xdr:cNvSpPr txBox="1"/>
      </xdr:nvSpPr>
      <xdr:spPr>
        <a:xfrm>
          <a:off x="12547111" y="5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149479</xdr:rowOff>
    </xdr:from>
    <xdr:to>
      <xdr:col>85</xdr:col>
      <xdr:colOff>177800</xdr:colOff>
      <xdr:row>38</xdr:row>
      <xdr:rowOff>79629</xdr:rowOff>
    </xdr:to>
    <xdr:sp macro="" textlink="">
      <xdr:nvSpPr>
        <xdr:cNvPr id="545" name="楕円 544"/>
        <xdr:cNvSpPr/>
      </xdr:nvSpPr>
      <xdr:spPr>
        <a:xfrm>
          <a:off x="162687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64406</xdr:rowOff>
    </xdr:from>
    <xdr:ext cx="534377" cy="259045"/>
    <xdr:sp macro="" textlink="">
      <xdr:nvSpPr>
        <xdr:cNvPr id="546" name="消防費該当値テキスト"/>
        <xdr:cNvSpPr txBox="1"/>
      </xdr:nvSpPr>
      <xdr:spPr>
        <a:xfrm>
          <a:off x="16370300" y="640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49711</xdr:rowOff>
    </xdr:from>
    <xdr:to>
      <xdr:col>81</xdr:col>
      <xdr:colOff>101600</xdr:colOff>
      <xdr:row>37</xdr:row>
      <xdr:rowOff>151311</xdr:rowOff>
    </xdr:to>
    <xdr:sp macro="" textlink="">
      <xdr:nvSpPr>
        <xdr:cNvPr id="547" name="楕円 546"/>
        <xdr:cNvSpPr/>
      </xdr:nvSpPr>
      <xdr:spPr>
        <a:xfrm>
          <a:off x="15430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142439</xdr:rowOff>
    </xdr:from>
    <xdr:ext cx="534377" cy="259045"/>
    <xdr:sp macro="" textlink="">
      <xdr:nvSpPr>
        <xdr:cNvPr id="548" name="テキスト ボックス 547"/>
        <xdr:cNvSpPr txBox="1"/>
      </xdr:nvSpPr>
      <xdr:spPr>
        <a:xfrm>
          <a:off x="15214111" y="64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51181</xdr:rowOff>
    </xdr:from>
    <xdr:to>
      <xdr:col>76</xdr:col>
      <xdr:colOff>165100</xdr:colOff>
      <xdr:row>37</xdr:row>
      <xdr:rowOff>152781</xdr:rowOff>
    </xdr:to>
    <xdr:sp macro="" textlink="">
      <xdr:nvSpPr>
        <xdr:cNvPr id="549" name="楕円 548"/>
        <xdr:cNvSpPr/>
      </xdr:nvSpPr>
      <xdr:spPr>
        <a:xfrm>
          <a:off x="14541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143908</xdr:rowOff>
    </xdr:from>
    <xdr:ext cx="534377" cy="259045"/>
    <xdr:sp macro="" textlink="">
      <xdr:nvSpPr>
        <xdr:cNvPr id="550" name="テキスト ボックス 549"/>
        <xdr:cNvSpPr txBox="1"/>
      </xdr:nvSpPr>
      <xdr:spPr>
        <a:xfrm>
          <a:off x="14325111" y="64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41221</xdr:rowOff>
    </xdr:from>
    <xdr:to>
      <xdr:col>72</xdr:col>
      <xdr:colOff>38100</xdr:colOff>
      <xdr:row>37</xdr:row>
      <xdr:rowOff>142821</xdr:rowOff>
    </xdr:to>
    <xdr:sp macro="" textlink="">
      <xdr:nvSpPr>
        <xdr:cNvPr id="551" name="楕円 550"/>
        <xdr:cNvSpPr/>
      </xdr:nvSpPr>
      <xdr:spPr>
        <a:xfrm>
          <a:off x="13652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133948</xdr:rowOff>
    </xdr:from>
    <xdr:ext cx="534377" cy="259045"/>
    <xdr:sp macro="" textlink="">
      <xdr:nvSpPr>
        <xdr:cNvPr id="552" name="テキスト ボックス 551"/>
        <xdr:cNvSpPr txBox="1"/>
      </xdr:nvSpPr>
      <xdr:spPr>
        <a:xfrm>
          <a:off x="13436111" y="64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84981</xdr:rowOff>
    </xdr:from>
    <xdr:to>
      <xdr:col>67</xdr:col>
      <xdr:colOff>101600</xdr:colOff>
      <xdr:row>38</xdr:row>
      <xdr:rowOff>15131</xdr:rowOff>
    </xdr:to>
    <xdr:sp macro="" textlink="">
      <xdr:nvSpPr>
        <xdr:cNvPr id="553" name="楕円 552"/>
        <xdr:cNvSpPr/>
      </xdr:nvSpPr>
      <xdr:spPr>
        <a:xfrm>
          <a:off x="127635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6258</xdr:rowOff>
    </xdr:from>
    <xdr:ext cx="534377" cy="259045"/>
    <xdr:sp macro="" textlink="">
      <xdr:nvSpPr>
        <xdr:cNvPr id="554" name="テキスト ボックス 553"/>
        <xdr:cNvSpPr txBox="1"/>
      </xdr:nvSpPr>
      <xdr:spPr>
        <a:xfrm>
          <a:off x="12547111" y="65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61290</xdr:rowOff>
    </xdr:from>
    <xdr:to>
      <xdr:col>85</xdr:col>
      <xdr:colOff>126364</xdr:colOff>
      <xdr:row>59</xdr:row>
      <xdr:rowOff>53899</xdr:rowOff>
    </xdr:to>
    <xdr:cxnSp macro="">
      <xdr:nvCxnSpPr>
        <xdr:cNvPr id="579" name="直線コネクタ 578"/>
        <xdr:cNvCxnSpPr/>
      </xdr:nvCxnSpPr>
      <xdr:spPr>
        <a:xfrm flipV="1">
          <a:off x="16317595" y="9833940"/>
          <a:ext cx="1269" cy="33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57726</xdr:rowOff>
    </xdr:from>
    <xdr:ext cx="534377" cy="259045"/>
    <xdr:sp macro="" textlink="">
      <xdr:nvSpPr>
        <xdr:cNvPr id="580" name="教育費最小値テキスト"/>
        <xdr:cNvSpPr txBox="1"/>
      </xdr:nvSpPr>
      <xdr:spPr>
        <a:xfrm>
          <a:off x="16370300" y="101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53899</xdr:rowOff>
    </xdr:from>
    <xdr:to>
      <xdr:col>86</xdr:col>
      <xdr:colOff>25400</xdr:colOff>
      <xdr:row>59</xdr:row>
      <xdr:rowOff>53899</xdr:rowOff>
    </xdr:to>
    <xdr:cxnSp macro="">
      <xdr:nvCxnSpPr>
        <xdr:cNvPr id="581" name="直線コネクタ 580"/>
        <xdr:cNvCxnSpPr/>
      </xdr:nvCxnSpPr>
      <xdr:spPr>
        <a:xfrm>
          <a:off x="16230600" y="1016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7967</xdr:rowOff>
    </xdr:from>
    <xdr:ext cx="534377" cy="259045"/>
    <xdr:sp macro="" textlink="">
      <xdr:nvSpPr>
        <xdr:cNvPr id="582" name="教育費最大値テキスト"/>
        <xdr:cNvSpPr txBox="1"/>
      </xdr:nvSpPr>
      <xdr:spPr>
        <a:xfrm>
          <a:off x="16370300" y="96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57</xdr:row>
      <xdr:rowOff>61290</xdr:rowOff>
    </xdr:from>
    <xdr:to>
      <xdr:col>86</xdr:col>
      <xdr:colOff>25400</xdr:colOff>
      <xdr:row>57</xdr:row>
      <xdr:rowOff>61290</xdr:rowOff>
    </xdr:to>
    <xdr:cxnSp macro="">
      <xdr:nvCxnSpPr>
        <xdr:cNvPr id="583" name="直線コネクタ 582"/>
        <xdr:cNvCxnSpPr/>
      </xdr:nvCxnSpPr>
      <xdr:spPr>
        <a:xfrm>
          <a:off x="16230600" y="983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118973</xdr:rowOff>
    </xdr:from>
    <xdr:to>
      <xdr:col>85</xdr:col>
      <xdr:colOff>127000</xdr:colOff>
      <xdr:row>59</xdr:row>
      <xdr:rowOff>483</xdr:rowOff>
    </xdr:to>
    <xdr:cxnSp macro="">
      <xdr:nvCxnSpPr>
        <xdr:cNvPr id="584" name="直線コネクタ 583"/>
        <xdr:cNvCxnSpPr/>
      </xdr:nvCxnSpPr>
      <xdr:spPr>
        <a:xfrm flipV="1">
          <a:off x="15481300" y="10063073"/>
          <a:ext cx="8382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48303</xdr:rowOff>
    </xdr:from>
    <xdr:ext cx="534377" cy="259045"/>
    <xdr:sp macro="" textlink="">
      <xdr:nvSpPr>
        <xdr:cNvPr id="585" name="教育費平均値テキスト"/>
        <xdr:cNvSpPr txBox="1"/>
      </xdr:nvSpPr>
      <xdr:spPr>
        <a:xfrm>
          <a:off x="16370300" y="982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25426</xdr:rowOff>
    </xdr:from>
    <xdr:to>
      <xdr:col>85</xdr:col>
      <xdr:colOff>177800</xdr:colOff>
      <xdr:row>58</xdr:row>
      <xdr:rowOff>127026</xdr:rowOff>
    </xdr:to>
    <xdr:sp macro="" textlink="">
      <xdr:nvSpPr>
        <xdr:cNvPr id="586" name="フローチャート: 判断 585"/>
        <xdr:cNvSpPr/>
      </xdr:nvSpPr>
      <xdr:spPr>
        <a:xfrm>
          <a:off x="16268700" y="99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483</xdr:rowOff>
    </xdr:from>
    <xdr:to>
      <xdr:col>81</xdr:col>
      <xdr:colOff>50800</xdr:colOff>
      <xdr:row>59</xdr:row>
      <xdr:rowOff>120497</xdr:rowOff>
    </xdr:to>
    <xdr:cxnSp macro="">
      <xdr:nvCxnSpPr>
        <xdr:cNvPr id="587" name="直線コネクタ 586"/>
        <xdr:cNvCxnSpPr/>
      </xdr:nvCxnSpPr>
      <xdr:spPr>
        <a:xfrm flipV="1">
          <a:off x="14592300" y="10116033"/>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50114</xdr:rowOff>
    </xdr:from>
    <xdr:to>
      <xdr:col>81</xdr:col>
      <xdr:colOff>101600</xdr:colOff>
      <xdr:row>58</xdr:row>
      <xdr:rowOff>151714</xdr:rowOff>
    </xdr:to>
    <xdr:sp macro="" textlink="">
      <xdr:nvSpPr>
        <xdr:cNvPr id="588" name="フローチャート: 判断 587"/>
        <xdr:cNvSpPr/>
      </xdr:nvSpPr>
      <xdr:spPr>
        <a:xfrm>
          <a:off x="15430500" y="99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168241</xdr:rowOff>
    </xdr:from>
    <xdr:ext cx="534377" cy="259045"/>
    <xdr:sp macro="" textlink="">
      <xdr:nvSpPr>
        <xdr:cNvPr id="589" name="テキスト ボックス 588"/>
        <xdr:cNvSpPr txBox="1"/>
      </xdr:nvSpPr>
      <xdr:spPr>
        <a:xfrm>
          <a:off x="15214111" y="97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48337</xdr:rowOff>
    </xdr:from>
    <xdr:to>
      <xdr:col>76</xdr:col>
      <xdr:colOff>114300</xdr:colOff>
      <xdr:row>59</xdr:row>
      <xdr:rowOff>120497</xdr:rowOff>
    </xdr:to>
    <xdr:cxnSp macro="">
      <xdr:nvCxnSpPr>
        <xdr:cNvPr id="590" name="直線コネクタ 589"/>
        <xdr:cNvCxnSpPr/>
      </xdr:nvCxnSpPr>
      <xdr:spPr>
        <a:xfrm>
          <a:off x="13703300" y="8792287"/>
          <a:ext cx="889000" cy="14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135839</xdr:rowOff>
    </xdr:from>
    <xdr:to>
      <xdr:col>76</xdr:col>
      <xdr:colOff>165100</xdr:colOff>
      <xdr:row>59</xdr:row>
      <xdr:rowOff>65989</xdr:rowOff>
    </xdr:to>
    <xdr:sp macro="" textlink="">
      <xdr:nvSpPr>
        <xdr:cNvPr id="591" name="フローチャート: 判断 590"/>
        <xdr:cNvSpPr/>
      </xdr:nvSpPr>
      <xdr:spPr>
        <a:xfrm>
          <a:off x="14541500" y="1007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82516</xdr:rowOff>
    </xdr:from>
    <xdr:ext cx="534377" cy="259045"/>
    <xdr:sp macro="" textlink="">
      <xdr:nvSpPr>
        <xdr:cNvPr id="592" name="テキスト ボックス 591"/>
        <xdr:cNvSpPr txBox="1"/>
      </xdr:nvSpPr>
      <xdr:spPr>
        <a:xfrm>
          <a:off x="14325111" y="98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48337</xdr:rowOff>
    </xdr:from>
    <xdr:to>
      <xdr:col>71</xdr:col>
      <xdr:colOff>177800</xdr:colOff>
      <xdr:row>58</xdr:row>
      <xdr:rowOff>118364</xdr:rowOff>
    </xdr:to>
    <xdr:cxnSp macro="">
      <xdr:nvCxnSpPr>
        <xdr:cNvPr id="593" name="直線コネクタ 592"/>
        <xdr:cNvCxnSpPr/>
      </xdr:nvCxnSpPr>
      <xdr:spPr>
        <a:xfrm flipV="1">
          <a:off x="12814300" y="8792287"/>
          <a:ext cx="889000" cy="127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142621</xdr:rowOff>
    </xdr:from>
    <xdr:to>
      <xdr:col>72</xdr:col>
      <xdr:colOff>38100</xdr:colOff>
      <xdr:row>58</xdr:row>
      <xdr:rowOff>72771</xdr:rowOff>
    </xdr:to>
    <xdr:sp macro="" textlink="">
      <xdr:nvSpPr>
        <xdr:cNvPr id="594" name="フローチャート: 判断 593"/>
        <xdr:cNvSpPr/>
      </xdr:nvSpPr>
      <xdr:spPr>
        <a:xfrm>
          <a:off x="13652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63898</xdr:rowOff>
    </xdr:from>
    <xdr:ext cx="534377" cy="259045"/>
    <xdr:sp macro="" textlink="">
      <xdr:nvSpPr>
        <xdr:cNvPr id="595" name="テキスト ボックス 594"/>
        <xdr:cNvSpPr txBox="1"/>
      </xdr:nvSpPr>
      <xdr:spPr>
        <a:xfrm>
          <a:off x="13436111" y="10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157480</xdr:rowOff>
    </xdr:from>
    <xdr:to>
      <xdr:col>67</xdr:col>
      <xdr:colOff>101600</xdr:colOff>
      <xdr:row>59</xdr:row>
      <xdr:rowOff>87630</xdr:rowOff>
    </xdr:to>
    <xdr:sp macro="" textlink="">
      <xdr:nvSpPr>
        <xdr:cNvPr id="596" name="フローチャート: 判断 595"/>
        <xdr:cNvSpPr/>
      </xdr:nvSpPr>
      <xdr:spPr>
        <a:xfrm>
          <a:off x="1276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78757</xdr:rowOff>
    </xdr:from>
    <xdr:ext cx="534377" cy="259045"/>
    <xdr:sp macro="" textlink="">
      <xdr:nvSpPr>
        <xdr:cNvPr id="597" name="テキスト ボックス 596"/>
        <xdr:cNvSpPr txBox="1"/>
      </xdr:nvSpPr>
      <xdr:spPr>
        <a:xfrm>
          <a:off x="12547111" y="10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68173</xdr:rowOff>
    </xdr:from>
    <xdr:to>
      <xdr:col>85</xdr:col>
      <xdr:colOff>177800</xdr:colOff>
      <xdr:row>58</xdr:row>
      <xdr:rowOff>169773</xdr:rowOff>
    </xdr:to>
    <xdr:sp macro="" textlink="">
      <xdr:nvSpPr>
        <xdr:cNvPr id="603" name="楕円 602"/>
        <xdr:cNvSpPr/>
      </xdr:nvSpPr>
      <xdr:spPr>
        <a:xfrm>
          <a:off x="16268700" y="100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3852</xdr:rowOff>
    </xdr:from>
    <xdr:ext cx="534377" cy="259045"/>
    <xdr:sp macro="" textlink="">
      <xdr:nvSpPr>
        <xdr:cNvPr id="604" name="教育費該当値テキスト"/>
        <xdr:cNvSpPr txBox="1"/>
      </xdr:nvSpPr>
      <xdr:spPr>
        <a:xfrm>
          <a:off x="16370300" y="99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121133</xdr:rowOff>
    </xdr:from>
    <xdr:to>
      <xdr:col>81</xdr:col>
      <xdr:colOff>101600</xdr:colOff>
      <xdr:row>59</xdr:row>
      <xdr:rowOff>51283</xdr:rowOff>
    </xdr:to>
    <xdr:sp macro="" textlink="">
      <xdr:nvSpPr>
        <xdr:cNvPr id="605" name="楕円 604"/>
        <xdr:cNvSpPr/>
      </xdr:nvSpPr>
      <xdr:spPr>
        <a:xfrm>
          <a:off x="15430500" y="100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42410</xdr:rowOff>
    </xdr:from>
    <xdr:ext cx="534377" cy="259045"/>
    <xdr:sp macro="" textlink="">
      <xdr:nvSpPr>
        <xdr:cNvPr id="606" name="テキスト ボックス 605"/>
        <xdr:cNvSpPr txBox="1"/>
      </xdr:nvSpPr>
      <xdr:spPr>
        <a:xfrm>
          <a:off x="15214111" y="101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69697</xdr:rowOff>
    </xdr:from>
    <xdr:to>
      <xdr:col>76</xdr:col>
      <xdr:colOff>165100</xdr:colOff>
      <xdr:row>59</xdr:row>
      <xdr:rowOff>171297</xdr:rowOff>
    </xdr:to>
    <xdr:sp macro="" textlink="">
      <xdr:nvSpPr>
        <xdr:cNvPr id="607" name="楕円 606"/>
        <xdr:cNvSpPr/>
      </xdr:nvSpPr>
      <xdr:spPr>
        <a:xfrm>
          <a:off x="14541500" y="101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162424</xdr:rowOff>
    </xdr:from>
    <xdr:ext cx="534377" cy="259045"/>
    <xdr:sp macro="" textlink="">
      <xdr:nvSpPr>
        <xdr:cNvPr id="608" name="テキスト ボックス 607"/>
        <xdr:cNvSpPr txBox="1"/>
      </xdr:nvSpPr>
      <xdr:spPr>
        <a:xfrm>
          <a:off x="14325111" y="102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168987</xdr:rowOff>
    </xdr:from>
    <xdr:to>
      <xdr:col>72</xdr:col>
      <xdr:colOff>38100</xdr:colOff>
      <xdr:row>51</xdr:row>
      <xdr:rowOff>99137</xdr:rowOff>
    </xdr:to>
    <xdr:sp macro="" textlink="">
      <xdr:nvSpPr>
        <xdr:cNvPr id="609" name="楕円 608"/>
        <xdr:cNvSpPr/>
      </xdr:nvSpPr>
      <xdr:spPr>
        <a:xfrm>
          <a:off x="13652500" y="874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115664</xdr:rowOff>
    </xdr:from>
    <xdr:ext cx="534377" cy="259045"/>
    <xdr:sp macro="" textlink="">
      <xdr:nvSpPr>
        <xdr:cNvPr id="610" name="テキスト ボックス 609"/>
        <xdr:cNvSpPr txBox="1"/>
      </xdr:nvSpPr>
      <xdr:spPr>
        <a:xfrm>
          <a:off x="13436111" y="8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67564</xdr:rowOff>
    </xdr:from>
    <xdr:to>
      <xdr:col>67</xdr:col>
      <xdr:colOff>101600</xdr:colOff>
      <xdr:row>58</xdr:row>
      <xdr:rowOff>169164</xdr:rowOff>
    </xdr:to>
    <xdr:sp macro="" textlink="">
      <xdr:nvSpPr>
        <xdr:cNvPr id="611" name="楕円 610"/>
        <xdr:cNvSpPr/>
      </xdr:nvSpPr>
      <xdr:spPr>
        <a:xfrm>
          <a:off x="12763500" y="100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14241</xdr:rowOff>
    </xdr:from>
    <xdr:ext cx="534377" cy="259045"/>
    <xdr:sp macro="" textlink="">
      <xdr:nvSpPr>
        <xdr:cNvPr id="612" name="テキスト ボックス 611"/>
        <xdr:cNvSpPr txBox="1"/>
      </xdr:nvSpPr>
      <xdr:spPr>
        <a:xfrm>
          <a:off x="12547111" y="97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17170</xdr:rowOff>
    </xdr:from>
    <xdr:to>
      <xdr:col>85</xdr:col>
      <xdr:colOff>126364</xdr:colOff>
      <xdr:row>78</xdr:row>
      <xdr:rowOff>139700</xdr:rowOff>
    </xdr:to>
    <xdr:cxnSp macro="">
      <xdr:nvCxnSpPr>
        <xdr:cNvPr id="634" name="直線コネクタ 633"/>
        <xdr:cNvCxnSpPr/>
      </xdr:nvCxnSpPr>
      <xdr:spPr>
        <a:xfrm flipV="1">
          <a:off x="16317595" y="12018670"/>
          <a:ext cx="1269" cy="14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135297</xdr:rowOff>
    </xdr:from>
    <xdr:ext cx="469744" cy="259045"/>
    <xdr:sp macro="" textlink="">
      <xdr:nvSpPr>
        <xdr:cNvPr id="637" name="災害復旧費最大値テキスト"/>
        <xdr:cNvSpPr txBox="1"/>
      </xdr:nvSpPr>
      <xdr:spPr>
        <a:xfrm>
          <a:off x="16370300" y="1179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17170</xdr:rowOff>
    </xdr:from>
    <xdr:to>
      <xdr:col>86</xdr:col>
      <xdr:colOff>25400</xdr:colOff>
      <xdr:row>70</xdr:row>
      <xdr:rowOff>17170</xdr:rowOff>
    </xdr:to>
    <xdr:cxnSp macro="">
      <xdr:nvCxnSpPr>
        <xdr:cNvPr id="638" name="直線コネクタ 637"/>
        <xdr:cNvCxnSpPr/>
      </xdr:nvCxnSpPr>
      <xdr:spPr>
        <a:xfrm>
          <a:off x="16230600" y="1201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150182</xdr:rowOff>
    </xdr:from>
    <xdr:ext cx="378565" cy="259045"/>
    <xdr:sp macro="" textlink="">
      <xdr:nvSpPr>
        <xdr:cNvPr id="640" name="災害復旧費平均値テキスト"/>
        <xdr:cNvSpPr txBox="1"/>
      </xdr:nvSpPr>
      <xdr:spPr>
        <a:xfrm>
          <a:off x="16370300" y="13008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127305</xdr:rowOff>
    </xdr:from>
    <xdr:to>
      <xdr:col>85</xdr:col>
      <xdr:colOff>177800</xdr:colOff>
      <xdr:row>77</xdr:row>
      <xdr:rowOff>57455</xdr:rowOff>
    </xdr:to>
    <xdr:sp macro="" textlink="">
      <xdr:nvSpPr>
        <xdr:cNvPr id="641" name="フローチャート: 判断 640"/>
        <xdr:cNvSpPr/>
      </xdr:nvSpPr>
      <xdr:spPr>
        <a:xfrm>
          <a:off x="16268700" y="131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98958</xdr:rowOff>
    </xdr:from>
    <xdr:to>
      <xdr:col>81</xdr:col>
      <xdr:colOff>101600</xdr:colOff>
      <xdr:row>75</xdr:row>
      <xdr:rowOff>29108</xdr:rowOff>
    </xdr:to>
    <xdr:sp macro="" textlink="">
      <xdr:nvSpPr>
        <xdr:cNvPr id="643" name="フローチャート: 判断 642"/>
        <xdr:cNvSpPr/>
      </xdr:nvSpPr>
      <xdr:spPr>
        <a:xfrm>
          <a:off x="15430500" y="1278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45635</xdr:rowOff>
    </xdr:from>
    <xdr:ext cx="469744" cy="259045"/>
    <xdr:sp macro="" textlink="">
      <xdr:nvSpPr>
        <xdr:cNvPr id="644" name="テキスト ボックス 643"/>
        <xdr:cNvSpPr txBox="1"/>
      </xdr:nvSpPr>
      <xdr:spPr>
        <a:xfrm>
          <a:off x="15246428" y="1256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123241</xdr:rowOff>
    </xdr:from>
    <xdr:to>
      <xdr:col>76</xdr:col>
      <xdr:colOff>114300</xdr:colOff>
      <xdr:row>78</xdr:row>
      <xdr:rowOff>139700</xdr:rowOff>
    </xdr:to>
    <xdr:cxnSp macro="">
      <xdr:nvCxnSpPr>
        <xdr:cNvPr id="645" name="直線コネクタ 644"/>
        <xdr:cNvCxnSpPr/>
      </xdr:nvCxnSpPr>
      <xdr:spPr>
        <a:xfrm>
          <a:off x="13703300" y="1349634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53696</xdr:rowOff>
    </xdr:from>
    <xdr:to>
      <xdr:col>76</xdr:col>
      <xdr:colOff>165100</xdr:colOff>
      <xdr:row>77</xdr:row>
      <xdr:rowOff>155296</xdr:rowOff>
    </xdr:to>
    <xdr:sp macro="" textlink="">
      <xdr:nvSpPr>
        <xdr:cNvPr id="646" name="フローチャート: 判断 645"/>
        <xdr:cNvSpPr/>
      </xdr:nvSpPr>
      <xdr:spPr>
        <a:xfrm>
          <a:off x="14541500" y="132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373</xdr:rowOff>
    </xdr:from>
    <xdr:ext cx="378565" cy="259045"/>
    <xdr:sp macro="" textlink="">
      <xdr:nvSpPr>
        <xdr:cNvPr id="647" name="テキスト ボックス 646"/>
        <xdr:cNvSpPr txBox="1"/>
      </xdr:nvSpPr>
      <xdr:spPr>
        <a:xfrm>
          <a:off x="14403017" y="1303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123241</xdr:rowOff>
    </xdr:from>
    <xdr:to>
      <xdr:col>71</xdr:col>
      <xdr:colOff>177800</xdr:colOff>
      <xdr:row>78</xdr:row>
      <xdr:rowOff>139700</xdr:rowOff>
    </xdr:to>
    <xdr:cxnSp macro="">
      <xdr:nvCxnSpPr>
        <xdr:cNvPr id="648" name="直線コネクタ 647"/>
        <xdr:cNvCxnSpPr/>
      </xdr:nvCxnSpPr>
      <xdr:spPr>
        <a:xfrm flipV="1">
          <a:off x="12814300" y="1349634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125476</xdr:rowOff>
    </xdr:from>
    <xdr:to>
      <xdr:col>72</xdr:col>
      <xdr:colOff>38100</xdr:colOff>
      <xdr:row>78</xdr:row>
      <xdr:rowOff>55626</xdr:rowOff>
    </xdr:to>
    <xdr:sp macro="" textlink="">
      <xdr:nvSpPr>
        <xdr:cNvPr id="649" name="フローチャート: 判断 648"/>
        <xdr:cNvSpPr/>
      </xdr:nvSpPr>
      <xdr:spPr>
        <a:xfrm>
          <a:off x="13652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72153</xdr:rowOff>
    </xdr:from>
    <xdr:ext cx="378565" cy="259045"/>
    <xdr:sp macro="" textlink="">
      <xdr:nvSpPr>
        <xdr:cNvPr id="650" name="テキスト ボックス 649"/>
        <xdr:cNvSpPr txBox="1"/>
      </xdr:nvSpPr>
      <xdr:spPr>
        <a:xfrm>
          <a:off x="13514017" y="1310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92101</xdr:rowOff>
    </xdr:from>
    <xdr:to>
      <xdr:col>67</xdr:col>
      <xdr:colOff>101600</xdr:colOff>
      <xdr:row>74</xdr:row>
      <xdr:rowOff>22251</xdr:rowOff>
    </xdr:to>
    <xdr:sp macro="" textlink="">
      <xdr:nvSpPr>
        <xdr:cNvPr id="651" name="フローチャート: 判断 650"/>
        <xdr:cNvSpPr/>
      </xdr:nvSpPr>
      <xdr:spPr>
        <a:xfrm>
          <a:off x="12763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38778</xdr:rowOff>
    </xdr:from>
    <xdr:ext cx="469744" cy="259045"/>
    <xdr:sp macro="" textlink="">
      <xdr:nvSpPr>
        <xdr:cNvPr id="652" name="テキスト ボックス 651"/>
        <xdr:cNvSpPr txBox="1"/>
      </xdr:nvSpPr>
      <xdr:spPr>
        <a:xfrm>
          <a:off x="12579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72441</xdr:rowOff>
    </xdr:from>
    <xdr:to>
      <xdr:col>72</xdr:col>
      <xdr:colOff>38100</xdr:colOff>
      <xdr:row>79</xdr:row>
      <xdr:rowOff>2591</xdr:rowOff>
    </xdr:to>
    <xdr:sp macro="" textlink="">
      <xdr:nvSpPr>
        <xdr:cNvPr id="664" name="楕円 663"/>
        <xdr:cNvSpPr/>
      </xdr:nvSpPr>
      <xdr:spPr>
        <a:xfrm>
          <a:off x="13652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165168</xdr:rowOff>
    </xdr:from>
    <xdr:ext cx="313932" cy="259045"/>
    <xdr:sp macro="" textlink="">
      <xdr:nvSpPr>
        <xdr:cNvPr id="665" name="テキスト ボックス 664"/>
        <xdr:cNvSpPr txBox="1"/>
      </xdr:nvSpPr>
      <xdr:spPr>
        <a:xfrm>
          <a:off x="13546333" y="13538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38822</xdr:rowOff>
    </xdr:from>
    <xdr:to>
      <xdr:col>85</xdr:col>
      <xdr:colOff>126364</xdr:colOff>
      <xdr:row>98</xdr:row>
      <xdr:rowOff>101752</xdr:rowOff>
    </xdr:to>
    <xdr:cxnSp macro="">
      <xdr:nvCxnSpPr>
        <xdr:cNvPr id="694" name="直線コネクタ 693"/>
        <xdr:cNvCxnSpPr/>
      </xdr:nvCxnSpPr>
      <xdr:spPr>
        <a:xfrm flipV="1">
          <a:off x="16317595" y="15640772"/>
          <a:ext cx="1269" cy="126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105579</xdr:rowOff>
    </xdr:from>
    <xdr:ext cx="534377" cy="259045"/>
    <xdr:sp macro="" textlink="">
      <xdr:nvSpPr>
        <xdr:cNvPr id="695" name="公債費最小値テキスト"/>
        <xdr:cNvSpPr txBox="1"/>
      </xdr:nvSpPr>
      <xdr:spPr>
        <a:xfrm>
          <a:off x="16370300" y="169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101752</xdr:rowOff>
    </xdr:from>
    <xdr:to>
      <xdr:col>86</xdr:col>
      <xdr:colOff>25400</xdr:colOff>
      <xdr:row>98</xdr:row>
      <xdr:rowOff>101752</xdr:rowOff>
    </xdr:to>
    <xdr:cxnSp macro="">
      <xdr:nvCxnSpPr>
        <xdr:cNvPr id="696" name="直線コネクタ 695"/>
        <xdr:cNvCxnSpPr/>
      </xdr:nvCxnSpPr>
      <xdr:spPr>
        <a:xfrm>
          <a:off x="16230600" y="1690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156949</xdr:rowOff>
    </xdr:from>
    <xdr:ext cx="534377" cy="259045"/>
    <xdr:sp macro="" textlink="">
      <xdr:nvSpPr>
        <xdr:cNvPr id="697" name="公債費最大値テキスト"/>
        <xdr:cNvSpPr txBox="1"/>
      </xdr:nvSpPr>
      <xdr:spPr>
        <a:xfrm>
          <a:off x="16370300" y="154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38822</xdr:rowOff>
    </xdr:from>
    <xdr:to>
      <xdr:col>86</xdr:col>
      <xdr:colOff>25400</xdr:colOff>
      <xdr:row>91</xdr:row>
      <xdr:rowOff>38822</xdr:rowOff>
    </xdr:to>
    <xdr:cxnSp macro="">
      <xdr:nvCxnSpPr>
        <xdr:cNvPr id="698" name="直線コネクタ 697"/>
        <xdr:cNvCxnSpPr/>
      </xdr:nvCxnSpPr>
      <xdr:spPr>
        <a:xfrm>
          <a:off x="16230600" y="1564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62009</xdr:rowOff>
    </xdr:from>
    <xdr:to>
      <xdr:col>85</xdr:col>
      <xdr:colOff>127000</xdr:colOff>
      <xdr:row>97</xdr:row>
      <xdr:rowOff>67038</xdr:rowOff>
    </xdr:to>
    <xdr:cxnSp macro="">
      <xdr:nvCxnSpPr>
        <xdr:cNvPr id="699" name="直線コネクタ 698"/>
        <xdr:cNvCxnSpPr/>
      </xdr:nvCxnSpPr>
      <xdr:spPr>
        <a:xfrm>
          <a:off x="15481300" y="1669265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72849</xdr:rowOff>
    </xdr:from>
    <xdr:ext cx="534377" cy="259045"/>
    <xdr:sp macro="" textlink="">
      <xdr:nvSpPr>
        <xdr:cNvPr id="700" name="公債費平均値テキスト"/>
        <xdr:cNvSpPr txBox="1"/>
      </xdr:nvSpPr>
      <xdr:spPr>
        <a:xfrm>
          <a:off x="16370300" y="1601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49972</xdr:rowOff>
    </xdr:from>
    <xdr:to>
      <xdr:col>85</xdr:col>
      <xdr:colOff>177800</xdr:colOff>
      <xdr:row>94</xdr:row>
      <xdr:rowOff>151572</xdr:rowOff>
    </xdr:to>
    <xdr:sp macro="" textlink="">
      <xdr:nvSpPr>
        <xdr:cNvPr id="701" name="フローチャート: 判断 700"/>
        <xdr:cNvSpPr/>
      </xdr:nvSpPr>
      <xdr:spPr>
        <a:xfrm>
          <a:off x="162687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47216</xdr:rowOff>
    </xdr:from>
    <xdr:to>
      <xdr:col>81</xdr:col>
      <xdr:colOff>50800</xdr:colOff>
      <xdr:row>97</xdr:row>
      <xdr:rowOff>62009</xdr:rowOff>
    </xdr:to>
    <xdr:cxnSp macro="">
      <xdr:nvCxnSpPr>
        <xdr:cNvPr id="702" name="直線コネクタ 701"/>
        <xdr:cNvCxnSpPr/>
      </xdr:nvCxnSpPr>
      <xdr:spPr>
        <a:xfrm>
          <a:off x="14592300" y="1667786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23912</xdr:rowOff>
    </xdr:from>
    <xdr:to>
      <xdr:col>81</xdr:col>
      <xdr:colOff>101600</xdr:colOff>
      <xdr:row>94</xdr:row>
      <xdr:rowOff>125512</xdr:rowOff>
    </xdr:to>
    <xdr:sp macro="" textlink="">
      <xdr:nvSpPr>
        <xdr:cNvPr id="703" name="フローチャート: 判断 702"/>
        <xdr:cNvSpPr/>
      </xdr:nvSpPr>
      <xdr:spPr>
        <a:xfrm>
          <a:off x="15430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142039</xdr:rowOff>
    </xdr:from>
    <xdr:ext cx="534377" cy="259045"/>
    <xdr:sp macro="" textlink="">
      <xdr:nvSpPr>
        <xdr:cNvPr id="704" name="テキスト ボックス 703"/>
        <xdr:cNvSpPr txBox="1"/>
      </xdr:nvSpPr>
      <xdr:spPr>
        <a:xfrm>
          <a:off x="15214111" y="159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47216</xdr:rowOff>
    </xdr:from>
    <xdr:to>
      <xdr:col>76</xdr:col>
      <xdr:colOff>114300</xdr:colOff>
      <xdr:row>97</xdr:row>
      <xdr:rowOff>69390</xdr:rowOff>
    </xdr:to>
    <xdr:cxnSp macro="">
      <xdr:nvCxnSpPr>
        <xdr:cNvPr id="705" name="直線コネクタ 704"/>
        <xdr:cNvCxnSpPr/>
      </xdr:nvCxnSpPr>
      <xdr:spPr>
        <a:xfrm flipV="1">
          <a:off x="13703300" y="166778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62905</xdr:rowOff>
    </xdr:from>
    <xdr:to>
      <xdr:col>76</xdr:col>
      <xdr:colOff>165100</xdr:colOff>
      <xdr:row>94</xdr:row>
      <xdr:rowOff>164505</xdr:rowOff>
    </xdr:to>
    <xdr:sp macro="" textlink="">
      <xdr:nvSpPr>
        <xdr:cNvPr id="706" name="フローチャート: 判断 705"/>
        <xdr:cNvSpPr/>
      </xdr:nvSpPr>
      <xdr:spPr>
        <a:xfrm>
          <a:off x="14541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9582</xdr:rowOff>
    </xdr:from>
    <xdr:ext cx="534377" cy="259045"/>
    <xdr:sp macro="" textlink="">
      <xdr:nvSpPr>
        <xdr:cNvPr id="707" name="テキスト ボックス 706"/>
        <xdr:cNvSpPr txBox="1"/>
      </xdr:nvSpPr>
      <xdr:spPr>
        <a:xfrm>
          <a:off x="14325111" y="159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13807</xdr:rowOff>
    </xdr:from>
    <xdr:to>
      <xdr:col>71</xdr:col>
      <xdr:colOff>177800</xdr:colOff>
      <xdr:row>97</xdr:row>
      <xdr:rowOff>69390</xdr:rowOff>
    </xdr:to>
    <xdr:cxnSp macro="">
      <xdr:nvCxnSpPr>
        <xdr:cNvPr id="708" name="直線コネクタ 707"/>
        <xdr:cNvCxnSpPr/>
      </xdr:nvCxnSpPr>
      <xdr:spPr>
        <a:xfrm>
          <a:off x="12814300" y="16644457"/>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33252</xdr:rowOff>
    </xdr:from>
    <xdr:to>
      <xdr:col>72</xdr:col>
      <xdr:colOff>38100</xdr:colOff>
      <xdr:row>95</xdr:row>
      <xdr:rowOff>134852</xdr:rowOff>
    </xdr:to>
    <xdr:sp macro="" textlink="">
      <xdr:nvSpPr>
        <xdr:cNvPr id="709" name="フローチャート: 判断 708"/>
        <xdr:cNvSpPr/>
      </xdr:nvSpPr>
      <xdr:spPr>
        <a:xfrm>
          <a:off x="13652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151379</xdr:rowOff>
    </xdr:from>
    <xdr:ext cx="534377" cy="259045"/>
    <xdr:sp macro="" textlink="">
      <xdr:nvSpPr>
        <xdr:cNvPr id="710" name="テキスト ボックス 709"/>
        <xdr:cNvSpPr txBox="1"/>
      </xdr:nvSpPr>
      <xdr:spPr>
        <a:xfrm>
          <a:off x="13436111" y="160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6310</xdr:rowOff>
    </xdr:from>
    <xdr:to>
      <xdr:col>67</xdr:col>
      <xdr:colOff>101600</xdr:colOff>
      <xdr:row>95</xdr:row>
      <xdr:rowOff>107910</xdr:rowOff>
    </xdr:to>
    <xdr:sp macro="" textlink="">
      <xdr:nvSpPr>
        <xdr:cNvPr id="711" name="フローチャート: 判断 710"/>
        <xdr:cNvSpPr/>
      </xdr:nvSpPr>
      <xdr:spPr>
        <a:xfrm>
          <a:off x="12763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124437</xdr:rowOff>
    </xdr:from>
    <xdr:ext cx="534377" cy="259045"/>
    <xdr:sp macro="" textlink="">
      <xdr:nvSpPr>
        <xdr:cNvPr id="712" name="テキスト ボックス 711"/>
        <xdr:cNvSpPr txBox="1"/>
      </xdr:nvSpPr>
      <xdr:spPr>
        <a:xfrm>
          <a:off x="12547111" y="160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16238</xdr:rowOff>
    </xdr:from>
    <xdr:to>
      <xdr:col>85</xdr:col>
      <xdr:colOff>177800</xdr:colOff>
      <xdr:row>97</xdr:row>
      <xdr:rowOff>117838</xdr:rowOff>
    </xdr:to>
    <xdr:sp macro="" textlink="">
      <xdr:nvSpPr>
        <xdr:cNvPr id="718" name="楕円 717"/>
        <xdr:cNvSpPr/>
      </xdr:nvSpPr>
      <xdr:spPr>
        <a:xfrm>
          <a:off x="16268700" y="166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166115</xdr:rowOff>
    </xdr:from>
    <xdr:ext cx="534377" cy="259045"/>
    <xdr:sp macro="" textlink="">
      <xdr:nvSpPr>
        <xdr:cNvPr id="719" name="公債費該当値テキスト"/>
        <xdr:cNvSpPr txBox="1"/>
      </xdr:nvSpPr>
      <xdr:spPr>
        <a:xfrm>
          <a:off x="16370300" y="166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11209</xdr:rowOff>
    </xdr:from>
    <xdr:to>
      <xdr:col>81</xdr:col>
      <xdr:colOff>101600</xdr:colOff>
      <xdr:row>97</xdr:row>
      <xdr:rowOff>112809</xdr:rowOff>
    </xdr:to>
    <xdr:sp macro="" textlink="">
      <xdr:nvSpPr>
        <xdr:cNvPr id="720" name="楕円 719"/>
        <xdr:cNvSpPr/>
      </xdr:nvSpPr>
      <xdr:spPr>
        <a:xfrm>
          <a:off x="15430500" y="166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103936</xdr:rowOff>
    </xdr:from>
    <xdr:ext cx="534377" cy="259045"/>
    <xdr:sp macro="" textlink="">
      <xdr:nvSpPr>
        <xdr:cNvPr id="721" name="テキスト ボックス 720"/>
        <xdr:cNvSpPr txBox="1"/>
      </xdr:nvSpPr>
      <xdr:spPr>
        <a:xfrm>
          <a:off x="15214111" y="167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167866</xdr:rowOff>
    </xdr:from>
    <xdr:to>
      <xdr:col>76</xdr:col>
      <xdr:colOff>165100</xdr:colOff>
      <xdr:row>97</xdr:row>
      <xdr:rowOff>98016</xdr:rowOff>
    </xdr:to>
    <xdr:sp macro="" textlink="">
      <xdr:nvSpPr>
        <xdr:cNvPr id="722" name="楕円 721"/>
        <xdr:cNvSpPr/>
      </xdr:nvSpPr>
      <xdr:spPr>
        <a:xfrm>
          <a:off x="14541500" y="166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89143</xdr:rowOff>
    </xdr:from>
    <xdr:ext cx="534377" cy="259045"/>
    <xdr:sp macro="" textlink="">
      <xdr:nvSpPr>
        <xdr:cNvPr id="723" name="テキスト ボックス 722"/>
        <xdr:cNvSpPr txBox="1"/>
      </xdr:nvSpPr>
      <xdr:spPr>
        <a:xfrm>
          <a:off x="14325111" y="167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18590</xdr:rowOff>
    </xdr:from>
    <xdr:to>
      <xdr:col>72</xdr:col>
      <xdr:colOff>38100</xdr:colOff>
      <xdr:row>97</xdr:row>
      <xdr:rowOff>120190</xdr:rowOff>
    </xdr:to>
    <xdr:sp macro="" textlink="">
      <xdr:nvSpPr>
        <xdr:cNvPr id="724" name="楕円 723"/>
        <xdr:cNvSpPr/>
      </xdr:nvSpPr>
      <xdr:spPr>
        <a:xfrm>
          <a:off x="13652500" y="166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111317</xdr:rowOff>
    </xdr:from>
    <xdr:ext cx="534377" cy="259045"/>
    <xdr:sp macro="" textlink="">
      <xdr:nvSpPr>
        <xdr:cNvPr id="725" name="テキスト ボックス 724"/>
        <xdr:cNvSpPr txBox="1"/>
      </xdr:nvSpPr>
      <xdr:spPr>
        <a:xfrm>
          <a:off x="13436111" y="167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134457</xdr:rowOff>
    </xdr:from>
    <xdr:to>
      <xdr:col>67</xdr:col>
      <xdr:colOff>101600</xdr:colOff>
      <xdr:row>97</xdr:row>
      <xdr:rowOff>64607</xdr:rowOff>
    </xdr:to>
    <xdr:sp macro="" textlink="">
      <xdr:nvSpPr>
        <xdr:cNvPr id="726" name="楕円 725"/>
        <xdr:cNvSpPr/>
      </xdr:nvSpPr>
      <xdr:spPr>
        <a:xfrm>
          <a:off x="12763500" y="165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55734</xdr:rowOff>
    </xdr:from>
    <xdr:ext cx="534377" cy="259045"/>
    <xdr:sp macro="" textlink="">
      <xdr:nvSpPr>
        <xdr:cNvPr id="727" name="テキスト ボックス 726"/>
        <xdr:cNvSpPr txBox="1"/>
      </xdr:nvSpPr>
      <xdr:spPr>
        <a:xfrm>
          <a:off x="12547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128460</xdr:rowOff>
    </xdr:from>
    <xdr:to>
      <xdr:col>116</xdr:col>
      <xdr:colOff>62864</xdr:colOff>
      <xdr:row>39</xdr:row>
      <xdr:rowOff>44450</xdr:rowOff>
    </xdr:to>
    <xdr:cxnSp macro="">
      <xdr:nvCxnSpPr>
        <xdr:cNvPr id="751" name="直線コネクタ 750"/>
        <xdr:cNvCxnSpPr/>
      </xdr:nvCxnSpPr>
      <xdr:spPr>
        <a:xfrm flipV="1">
          <a:off x="22159595" y="6643560"/>
          <a:ext cx="1269" cy="87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113237</xdr:rowOff>
    </xdr:from>
    <xdr:ext cx="249299" cy="259045"/>
    <xdr:sp macro="" textlink="">
      <xdr:nvSpPr>
        <xdr:cNvPr id="752" name="諸支出金最小値テキスト"/>
        <xdr:cNvSpPr txBox="1"/>
      </xdr:nvSpPr>
      <xdr:spPr>
        <a:xfrm>
          <a:off x="22212300" y="6799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75137</xdr:rowOff>
    </xdr:from>
    <xdr:ext cx="378565" cy="259045"/>
    <xdr:sp macro="" textlink="">
      <xdr:nvSpPr>
        <xdr:cNvPr id="754" name="諸支出金最大値テキスト"/>
        <xdr:cNvSpPr txBox="1"/>
      </xdr:nvSpPr>
      <xdr:spPr>
        <a:xfrm>
          <a:off x="22212300" y="641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128460</xdr:rowOff>
    </xdr:from>
    <xdr:to>
      <xdr:col>116</xdr:col>
      <xdr:colOff>152400</xdr:colOff>
      <xdr:row>38</xdr:row>
      <xdr:rowOff>128460</xdr:rowOff>
    </xdr:to>
    <xdr:cxnSp macro="">
      <xdr:nvCxnSpPr>
        <xdr:cNvPr id="755" name="直線コネクタ 754"/>
        <xdr:cNvCxnSpPr/>
      </xdr:nvCxnSpPr>
      <xdr:spPr>
        <a:xfrm>
          <a:off x="22072600" y="664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123698</xdr:rowOff>
    </xdr:from>
    <xdr:to>
      <xdr:col>116</xdr:col>
      <xdr:colOff>63500</xdr:colOff>
      <xdr:row>38</xdr:row>
      <xdr:rowOff>128460</xdr:rowOff>
    </xdr:to>
    <xdr:cxnSp macro="">
      <xdr:nvCxnSpPr>
        <xdr:cNvPr id="756" name="直線コネクタ 755"/>
        <xdr:cNvCxnSpPr/>
      </xdr:nvCxnSpPr>
      <xdr:spPr>
        <a:xfrm>
          <a:off x="21323300" y="6638798"/>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157687</xdr:rowOff>
    </xdr:from>
    <xdr:ext cx="313932" cy="259045"/>
    <xdr:sp macro="" textlink="">
      <xdr:nvSpPr>
        <xdr:cNvPr id="757" name="諸支出金平均値テキスト"/>
        <xdr:cNvSpPr txBox="1"/>
      </xdr:nvSpPr>
      <xdr:spPr>
        <a:xfrm>
          <a:off x="22212300" y="667278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147383</xdr:rowOff>
    </xdr:from>
    <xdr:to>
      <xdr:col>116</xdr:col>
      <xdr:colOff>114300</xdr:colOff>
      <xdr:row>39</xdr:row>
      <xdr:rowOff>77533</xdr:rowOff>
    </xdr:to>
    <xdr:sp macro="" textlink="">
      <xdr:nvSpPr>
        <xdr:cNvPr id="758" name="フローチャート: 判断 757"/>
        <xdr:cNvSpPr/>
      </xdr:nvSpPr>
      <xdr:spPr>
        <a:xfrm>
          <a:off x="221107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150178</xdr:rowOff>
    </xdr:from>
    <xdr:to>
      <xdr:col>111</xdr:col>
      <xdr:colOff>177800</xdr:colOff>
      <xdr:row>38</xdr:row>
      <xdr:rowOff>123698</xdr:rowOff>
    </xdr:to>
    <xdr:cxnSp macro="">
      <xdr:nvCxnSpPr>
        <xdr:cNvPr id="759" name="直線コネクタ 758"/>
        <xdr:cNvCxnSpPr/>
      </xdr:nvCxnSpPr>
      <xdr:spPr>
        <a:xfrm>
          <a:off x="20434300" y="5465128"/>
          <a:ext cx="889000" cy="117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146621</xdr:rowOff>
    </xdr:from>
    <xdr:to>
      <xdr:col>112</xdr:col>
      <xdr:colOff>38100</xdr:colOff>
      <xdr:row>39</xdr:row>
      <xdr:rowOff>76771</xdr:rowOff>
    </xdr:to>
    <xdr:sp macro="" textlink="">
      <xdr:nvSpPr>
        <xdr:cNvPr id="760" name="フローチャート: 判断 759"/>
        <xdr:cNvSpPr/>
      </xdr:nvSpPr>
      <xdr:spPr>
        <a:xfrm>
          <a:off x="212725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67898</xdr:rowOff>
    </xdr:from>
    <xdr:ext cx="313932" cy="259045"/>
    <xdr:sp macro="" textlink="">
      <xdr:nvSpPr>
        <xdr:cNvPr id="761" name="テキスト ボックス 760"/>
        <xdr:cNvSpPr txBox="1"/>
      </xdr:nvSpPr>
      <xdr:spPr>
        <a:xfrm>
          <a:off x="21166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150178</xdr:rowOff>
    </xdr:from>
    <xdr:to>
      <xdr:col>107</xdr:col>
      <xdr:colOff>50800</xdr:colOff>
      <xdr:row>36</xdr:row>
      <xdr:rowOff>59118</xdr:rowOff>
    </xdr:to>
    <xdr:cxnSp macro="">
      <xdr:nvCxnSpPr>
        <xdr:cNvPr id="762" name="直線コネクタ 761"/>
        <xdr:cNvCxnSpPr/>
      </xdr:nvCxnSpPr>
      <xdr:spPr>
        <a:xfrm flipV="1">
          <a:off x="19545300" y="5465128"/>
          <a:ext cx="889000" cy="76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83566</xdr:rowOff>
    </xdr:from>
    <xdr:to>
      <xdr:col>107</xdr:col>
      <xdr:colOff>101600</xdr:colOff>
      <xdr:row>38</xdr:row>
      <xdr:rowOff>13715</xdr:rowOff>
    </xdr:to>
    <xdr:sp macro="" textlink="">
      <xdr:nvSpPr>
        <xdr:cNvPr id="763" name="フローチャート: 判断 762"/>
        <xdr:cNvSpPr/>
      </xdr:nvSpPr>
      <xdr:spPr>
        <a:xfrm>
          <a:off x="20383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4843</xdr:rowOff>
    </xdr:from>
    <xdr:ext cx="469744" cy="259045"/>
    <xdr:sp macro="" textlink="">
      <xdr:nvSpPr>
        <xdr:cNvPr id="764" name="テキスト ボックス 763"/>
        <xdr:cNvSpPr txBox="1"/>
      </xdr:nvSpPr>
      <xdr:spPr>
        <a:xfrm>
          <a:off x="20199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59118</xdr:rowOff>
    </xdr:from>
    <xdr:to>
      <xdr:col>102</xdr:col>
      <xdr:colOff>114300</xdr:colOff>
      <xdr:row>36</xdr:row>
      <xdr:rowOff>129794</xdr:rowOff>
    </xdr:to>
    <xdr:cxnSp macro="">
      <xdr:nvCxnSpPr>
        <xdr:cNvPr id="765" name="直線コネクタ 764"/>
        <xdr:cNvCxnSpPr/>
      </xdr:nvCxnSpPr>
      <xdr:spPr>
        <a:xfrm flipV="1">
          <a:off x="18656300" y="6231318"/>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6" name="フローチャート: 判断 765"/>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48086</xdr:rowOff>
    </xdr:from>
    <xdr:ext cx="378565" cy="259045"/>
    <xdr:sp macro="" textlink="">
      <xdr:nvSpPr>
        <xdr:cNvPr id="767" name="テキスト ボックス 766"/>
        <xdr:cNvSpPr txBox="1"/>
      </xdr:nvSpPr>
      <xdr:spPr>
        <a:xfrm>
          <a:off x="19356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115760</xdr:rowOff>
    </xdr:from>
    <xdr:to>
      <xdr:col>98</xdr:col>
      <xdr:colOff>38100</xdr:colOff>
      <xdr:row>39</xdr:row>
      <xdr:rowOff>45910</xdr:rowOff>
    </xdr:to>
    <xdr:sp macro="" textlink="">
      <xdr:nvSpPr>
        <xdr:cNvPr id="768" name="フローチャート: 判断 767"/>
        <xdr:cNvSpPr/>
      </xdr:nvSpPr>
      <xdr:spPr>
        <a:xfrm>
          <a:off x="18605500" y="66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37037</xdr:rowOff>
    </xdr:from>
    <xdr:ext cx="378565" cy="259045"/>
    <xdr:sp macro="" textlink="">
      <xdr:nvSpPr>
        <xdr:cNvPr id="769" name="テキスト ボックス 768"/>
        <xdr:cNvSpPr txBox="1"/>
      </xdr:nvSpPr>
      <xdr:spPr>
        <a:xfrm>
          <a:off x="18467017" y="672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77660</xdr:rowOff>
    </xdr:from>
    <xdr:to>
      <xdr:col>116</xdr:col>
      <xdr:colOff>114300</xdr:colOff>
      <xdr:row>39</xdr:row>
      <xdr:rowOff>7810</xdr:rowOff>
    </xdr:to>
    <xdr:sp macro="" textlink="">
      <xdr:nvSpPr>
        <xdr:cNvPr id="775" name="楕円 774"/>
        <xdr:cNvSpPr/>
      </xdr:nvSpPr>
      <xdr:spPr>
        <a:xfrm>
          <a:off x="22110700" y="65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30687</xdr:rowOff>
    </xdr:from>
    <xdr:ext cx="378565" cy="259045"/>
    <xdr:sp macro="" textlink="">
      <xdr:nvSpPr>
        <xdr:cNvPr id="776" name="諸支出金該当値テキスト"/>
        <xdr:cNvSpPr txBox="1"/>
      </xdr:nvSpPr>
      <xdr:spPr>
        <a:xfrm>
          <a:off x="22212300" y="654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72898</xdr:rowOff>
    </xdr:from>
    <xdr:to>
      <xdr:col>112</xdr:col>
      <xdr:colOff>38100</xdr:colOff>
      <xdr:row>39</xdr:row>
      <xdr:rowOff>3048</xdr:rowOff>
    </xdr:to>
    <xdr:sp macro="" textlink="">
      <xdr:nvSpPr>
        <xdr:cNvPr id="777" name="楕円 776"/>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19575</xdr:rowOff>
    </xdr:from>
    <xdr:ext cx="378565" cy="259045"/>
    <xdr:sp macro="" textlink="">
      <xdr:nvSpPr>
        <xdr:cNvPr id="778" name="テキスト ボックス 777"/>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99378</xdr:rowOff>
    </xdr:from>
    <xdr:to>
      <xdr:col>107</xdr:col>
      <xdr:colOff>101600</xdr:colOff>
      <xdr:row>32</xdr:row>
      <xdr:rowOff>29528</xdr:rowOff>
    </xdr:to>
    <xdr:sp macro="" textlink="">
      <xdr:nvSpPr>
        <xdr:cNvPr id="779" name="楕円 778"/>
        <xdr:cNvSpPr/>
      </xdr:nvSpPr>
      <xdr:spPr>
        <a:xfrm>
          <a:off x="20383500" y="5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46055</xdr:rowOff>
    </xdr:from>
    <xdr:ext cx="469744" cy="259045"/>
    <xdr:sp macro="" textlink="">
      <xdr:nvSpPr>
        <xdr:cNvPr id="780" name="テキスト ボックス 779"/>
        <xdr:cNvSpPr txBox="1"/>
      </xdr:nvSpPr>
      <xdr:spPr>
        <a:xfrm>
          <a:off x="20199428" y="518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8318</xdr:rowOff>
    </xdr:from>
    <xdr:to>
      <xdr:col>102</xdr:col>
      <xdr:colOff>165100</xdr:colOff>
      <xdr:row>36</xdr:row>
      <xdr:rowOff>109918</xdr:rowOff>
    </xdr:to>
    <xdr:sp macro="" textlink="">
      <xdr:nvSpPr>
        <xdr:cNvPr id="781" name="楕円 780"/>
        <xdr:cNvSpPr/>
      </xdr:nvSpPr>
      <xdr:spPr>
        <a:xfrm>
          <a:off x="194945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126445</xdr:rowOff>
    </xdr:from>
    <xdr:ext cx="469744" cy="259045"/>
    <xdr:sp macro="" textlink="">
      <xdr:nvSpPr>
        <xdr:cNvPr id="782" name="テキスト ボックス 781"/>
        <xdr:cNvSpPr txBox="1"/>
      </xdr:nvSpPr>
      <xdr:spPr>
        <a:xfrm>
          <a:off x="19310428" y="59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78994</xdr:rowOff>
    </xdr:from>
    <xdr:to>
      <xdr:col>98</xdr:col>
      <xdr:colOff>38100</xdr:colOff>
      <xdr:row>37</xdr:row>
      <xdr:rowOff>9144</xdr:rowOff>
    </xdr:to>
    <xdr:sp macro="" textlink="">
      <xdr:nvSpPr>
        <xdr:cNvPr id="783" name="楕円 782"/>
        <xdr:cNvSpPr/>
      </xdr:nvSpPr>
      <xdr:spPr>
        <a:xfrm>
          <a:off x="18605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25671</xdr:rowOff>
    </xdr:from>
    <xdr:ext cx="469744" cy="259045"/>
    <xdr:sp macro="" textlink="">
      <xdr:nvSpPr>
        <xdr:cNvPr id="784" name="テキスト ボックス 783"/>
        <xdr:cNvSpPr txBox="1"/>
      </xdr:nvSpPr>
      <xdr:spPr>
        <a:xfrm>
          <a:off x="18421428"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総務費は、市民センター内駐車場等を整備したほか、土地開発公社借入金の繰上償還や財政調整基金、まちづくり施設整備基金等へ積立を行ったことなどにより増となっている。</a:t>
          </a:r>
        </a:p>
        <a:p>
          <a:r>
            <a:rPr kumimoji="1" lang="ja-JP" altLang="en-US" sz="1300">
              <a:latin typeface="ＭＳ Ｐゴシック" panose="020B0600070205080204" pitchFamily="50" charset="-128"/>
              <a:ea typeface="ＭＳ Ｐゴシック" panose="020B0600070205080204" pitchFamily="50" charset="-128"/>
            </a:rPr>
            <a:t>商工費は、三立ＳＯＨＯセンターの解体に係る経費が減となったほか、消費者活動センターのエレベーターの更新が完了したことなどにより、平成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年度以前と同程度となっている。</a:t>
          </a:r>
        </a:p>
        <a:p>
          <a:r>
            <a:rPr kumimoji="1" lang="ja-JP" altLang="en-US" sz="1300">
              <a:latin typeface="ＭＳ Ｐゴシック" panose="020B0600070205080204" pitchFamily="50" charset="-128"/>
              <a:ea typeface="ＭＳ Ｐゴシック" panose="020B0600070205080204" pitchFamily="50" charset="-128"/>
            </a:rPr>
            <a:t>民生費は、子ども・子育て支援において質の高いサービスを実施しているとともに、保育園や学童保育所の待機児童解消を積極的に図っていることから増加傾向が続いている。また、長寿化の伸展による介護保険や後期高齢者医療特別会計への繰出金の増加も一因となっている。</a:t>
          </a:r>
        </a:p>
        <a:p>
          <a:r>
            <a:rPr kumimoji="1" lang="ja-JP" altLang="en-US" sz="1300">
              <a:latin typeface="ＭＳ Ｐゴシック" panose="020B0600070205080204" pitchFamily="50" charset="-128"/>
              <a:ea typeface="ＭＳ Ｐゴシック" panose="020B0600070205080204" pitchFamily="50" charset="-128"/>
            </a:rPr>
            <a:t>教育費は、大沢総合グラウンドの夜間照明設備等の整備が完了したものの、教育センター耐震補強等や小中学校の長寿命化、東部図書館のリニューアルなどにより増となっている。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実質収支比率は概ね３～４％で推移しており、財政の健全性は維持している。平成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年度は、標準税収入額の減に伴い、標準財政規模が減となるとともに、実質収支が減となったことにより、実質単年度収支比率が前年度と比べて</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減少した。さらに、ふるさと納税の影響の拡大、地方消費税の清算基準の見直し等の影響など、依然として厳しい財政運営となっている。今後も後年度の財政需要を見据えながら財政調整基金の残高に注視していくとともに、行財政改革の推進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定開始から、すべての会計で赤字額は生じていないものの、多くの特別会計が一般会計からの繰入金で財政運営を行っているため、一般会計以外は１％未満で推移している。引き続き各会計の収支状況について的確に捕捉し、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82</v>
      </c>
      <c r="C3" s="646"/>
      <c r="D3" s="646"/>
      <c r="E3" s="647"/>
      <c r="F3" s="647"/>
      <c r="G3" s="647"/>
      <c r="H3" s="647"/>
      <c r="I3" s="647"/>
      <c r="J3" s="647"/>
      <c r="K3" s="647"/>
      <c r="L3" s="647" t="s">
        <v>
83</v>
      </c>
      <c r="M3" s="647"/>
      <c r="N3" s="647"/>
      <c r="O3" s="647"/>
      <c r="P3" s="647"/>
      <c r="Q3" s="647"/>
      <c r="R3" s="650"/>
      <c r="S3" s="650"/>
      <c r="T3" s="650"/>
      <c r="U3" s="650"/>
      <c r="V3" s="651"/>
      <c r="W3" s="544" t="s">
        <v>
84</v>
      </c>
      <c r="X3" s="545"/>
      <c r="Y3" s="545"/>
      <c r="Z3" s="545"/>
      <c r="AA3" s="545"/>
      <c r="AB3" s="646"/>
      <c r="AC3" s="650" t="s">
        <v>
85</v>
      </c>
      <c r="AD3" s="545"/>
      <c r="AE3" s="545"/>
      <c r="AF3" s="545"/>
      <c r="AG3" s="545"/>
      <c r="AH3" s="545"/>
      <c r="AI3" s="545"/>
      <c r="AJ3" s="545"/>
      <c r="AK3" s="545"/>
      <c r="AL3" s="612"/>
      <c r="AM3" s="544" t="s">
        <v>
86</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87</v>
      </c>
      <c r="BO3" s="545"/>
      <c r="BP3" s="545"/>
      <c r="BQ3" s="545"/>
      <c r="BR3" s="545"/>
      <c r="BS3" s="545"/>
      <c r="BT3" s="545"/>
      <c r="BU3" s="612"/>
      <c r="BV3" s="544" t="s">
        <v>
88</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89</v>
      </c>
      <c r="CU3" s="545"/>
      <c r="CV3" s="545"/>
      <c r="CW3" s="545"/>
      <c r="CX3" s="545"/>
      <c r="CY3" s="545"/>
      <c r="CZ3" s="545"/>
      <c r="DA3" s="612"/>
      <c r="DB3" s="544" t="s">
        <v>
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91</v>
      </c>
      <c r="AZ4" s="458"/>
      <c r="BA4" s="458"/>
      <c r="BB4" s="458"/>
      <c r="BC4" s="458"/>
      <c r="BD4" s="458"/>
      <c r="BE4" s="458"/>
      <c r="BF4" s="458"/>
      <c r="BG4" s="458"/>
      <c r="BH4" s="458"/>
      <c r="BI4" s="458"/>
      <c r="BJ4" s="458"/>
      <c r="BK4" s="458"/>
      <c r="BL4" s="458"/>
      <c r="BM4" s="459"/>
      <c r="BN4" s="460">
        <v>
69517944</v>
      </c>
      <c r="BO4" s="461"/>
      <c r="BP4" s="461"/>
      <c r="BQ4" s="461"/>
      <c r="BR4" s="461"/>
      <c r="BS4" s="461"/>
      <c r="BT4" s="461"/>
      <c r="BU4" s="462"/>
      <c r="BV4" s="460">
        <v>
67033791</v>
      </c>
      <c r="BW4" s="461"/>
      <c r="BX4" s="461"/>
      <c r="BY4" s="461"/>
      <c r="BZ4" s="461"/>
      <c r="CA4" s="461"/>
      <c r="CB4" s="461"/>
      <c r="CC4" s="462"/>
      <c r="CD4" s="638" t="s">
        <v>
92</v>
      </c>
      <c r="CE4" s="639"/>
      <c r="CF4" s="639"/>
      <c r="CG4" s="639"/>
      <c r="CH4" s="639"/>
      <c r="CI4" s="639"/>
      <c r="CJ4" s="639"/>
      <c r="CK4" s="639"/>
      <c r="CL4" s="639"/>
      <c r="CM4" s="639"/>
      <c r="CN4" s="639"/>
      <c r="CO4" s="639"/>
      <c r="CP4" s="639"/>
      <c r="CQ4" s="639"/>
      <c r="CR4" s="639"/>
      <c r="CS4" s="640"/>
      <c r="CT4" s="641">
        <v>
4.7</v>
      </c>
      <c r="CU4" s="642"/>
      <c r="CV4" s="642"/>
      <c r="CW4" s="642"/>
      <c r="CX4" s="642"/>
      <c r="CY4" s="642"/>
      <c r="CZ4" s="642"/>
      <c r="DA4" s="643"/>
      <c r="DB4" s="641">
        <v>
4.2</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93</v>
      </c>
      <c r="AN5" s="439"/>
      <c r="AO5" s="439"/>
      <c r="AP5" s="439"/>
      <c r="AQ5" s="439"/>
      <c r="AR5" s="439"/>
      <c r="AS5" s="439"/>
      <c r="AT5" s="440"/>
      <c r="AU5" s="522" t="s">
        <v>
94</v>
      </c>
      <c r="AV5" s="523"/>
      <c r="AW5" s="523"/>
      <c r="AX5" s="523"/>
      <c r="AY5" s="445" t="s">
        <v>
95</v>
      </c>
      <c r="AZ5" s="446"/>
      <c r="BA5" s="446"/>
      <c r="BB5" s="446"/>
      <c r="BC5" s="446"/>
      <c r="BD5" s="446"/>
      <c r="BE5" s="446"/>
      <c r="BF5" s="446"/>
      <c r="BG5" s="446"/>
      <c r="BH5" s="446"/>
      <c r="BI5" s="446"/>
      <c r="BJ5" s="446"/>
      <c r="BK5" s="446"/>
      <c r="BL5" s="446"/>
      <c r="BM5" s="447"/>
      <c r="BN5" s="465">
        <v>
67614887</v>
      </c>
      <c r="BO5" s="466"/>
      <c r="BP5" s="466"/>
      <c r="BQ5" s="466"/>
      <c r="BR5" s="466"/>
      <c r="BS5" s="466"/>
      <c r="BT5" s="466"/>
      <c r="BU5" s="467"/>
      <c r="BV5" s="465">
        <v>
65206271</v>
      </c>
      <c r="BW5" s="466"/>
      <c r="BX5" s="466"/>
      <c r="BY5" s="466"/>
      <c r="BZ5" s="466"/>
      <c r="CA5" s="466"/>
      <c r="CB5" s="466"/>
      <c r="CC5" s="467"/>
      <c r="CD5" s="474" t="s">
        <v>
96</v>
      </c>
      <c r="CE5" s="475"/>
      <c r="CF5" s="475"/>
      <c r="CG5" s="475"/>
      <c r="CH5" s="475"/>
      <c r="CI5" s="475"/>
      <c r="CJ5" s="475"/>
      <c r="CK5" s="475"/>
      <c r="CL5" s="475"/>
      <c r="CM5" s="475"/>
      <c r="CN5" s="475"/>
      <c r="CO5" s="475"/>
      <c r="CP5" s="475"/>
      <c r="CQ5" s="475"/>
      <c r="CR5" s="475"/>
      <c r="CS5" s="476"/>
      <c r="CT5" s="435">
        <v>
89.4</v>
      </c>
      <c r="CU5" s="436"/>
      <c r="CV5" s="436"/>
      <c r="CW5" s="436"/>
      <c r="CX5" s="436"/>
      <c r="CY5" s="436"/>
      <c r="CZ5" s="436"/>
      <c r="DA5" s="437"/>
      <c r="DB5" s="435">
        <v>
89.6</v>
      </c>
      <c r="DC5" s="436"/>
      <c r="DD5" s="436"/>
      <c r="DE5" s="436"/>
      <c r="DF5" s="436"/>
      <c r="DG5" s="436"/>
      <c r="DH5" s="436"/>
      <c r="DI5" s="437"/>
      <c r="DJ5" s="185"/>
      <c r="DK5" s="185"/>
      <c r="DL5" s="185"/>
      <c r="DM5" s="185"/>
      <c r="DN5" s="185"/>
      <c r="DO5" s="185"/>
    </row>
    <row r="6" spans="1:119" ht="18.75" customHeight="1" x14ac:dyDescent="0.2">
      <c r="A6" s="186"/>
      <c r="B6" s="618" t="s">
        <v>
97</v>
      </c>
      <c r="C6" s="479"/>
      <c r="D6" s="479"/>
      <c r="E6" s="619"/>
      <c r="F6" s="619"/>
      <c r="G6" s="619"/>
      <c r="H6" s="619"/>
      <c r="I6" s="619"/>
      <c r="J6" s="619"/>
      <c r="K6" s="619"/>
      <c r="L6" s="619" t="s">
        <v>
98</v>
      </c>
      <c r="M6" s="619"/>
      <c r="N6" s="619"/>
      <c r="O6" s="619"/>
      <c r="P6" s="619"/>
      <c r="Q6" s="619"/>
      <c r="R6" s="503"/>
      <c r="S6" s="503"/>
      <c r="T6" s="503"/>
      <c r="U6" s="503"/>
      <c r="V6" s="625"/>
      <c r="W6" s="556" t="s">
        <v>
99</v>
      </c>
      <c r="X6" s="478"/>
      <c r="Y6" s="478"/>
      <c r="Z6" s="478"/>
      <c r="AA6" s="478"/>
      <c r="AB6" s="479"/>
      <c r="AC6" s="630" t="s">
        <v>
100</v>
      </c>
      <c r="AD6" s="631"/>
      <c r="AE6" s="631"/>
      <c r="AF6" s="631"/>
      <c r="AG6" s="631"/>
      <c r="AH6" s="631"/>
      <c r="AI6" s="631"/>
      <c r="AJ6" s="631"/>
      <c r="AK6" s="631"/>
      <c r="AL6" s="632"/>
      <c r="AM6" s="534" t="s">
        <v>
101</v>
      </c>
      <c r="AN6" s="439"/>
      <c r="AO6" s="439"/>
      <c r="AP6" s="439"/>
      <c r="AQ6" s="439"/>
      <c r="AR6" s="439"/>
      <c r="AS6" s="439"/>
      <c r="AT6" s="440"/>
      <c r="AU6" s="522" t="s">
        <v>
102</v>
      </c>
      <c r="AV6" s="523"/>
      <c r="AW6" s="523"/>
      <c r="AX6" s="523"/>
      <c r="AY6" s="445" t="s">
        <v>
103</v>
      </c>
      <c r="AZ6" s="446"/>
      <c r="BA6" s="446"/>
      <c r="BB6" s="446"/>
      <c r="BC6" s="446"/>
      <c r="BD6" s="446"/>
      <c r="BE6" s="446"/>
      <c r="BF6" s="446"/>
      <c r="BG6" s="446"/>
      <c r="BH6" s="446"/>
      <c r="BI6" s="446"/>
      <c r="BJ6" s="446"/>
      <c r="BK6" s="446"/>
      <c r="BL6" s="446"/>
      <c r="BM6" s="447"/>
      <c r="BN6" s="465">
        <v>
1903057</v>
      </c>
      <c r="BO6" s="466"/>
      <c r="BP6" s="466"/>
      <c r="BQ6" s="466"/>
      <c r="BR6" s="466"/>
      <c r="BS6" s="466"/>
      <c r="BT6" s="466"/>
      <c r="BU6" s="467"/>
      <c r="BV6" s="465">
        <v>
1827520</v>
      </c>
      <c r="BW6" s="466"/>
      <c r="BX6" s="466"/>
      <c r="BY6" s="466"/>
      <c r="BZ6" s="466"/>
      <c r="CA6" s="466"/>
      <c r="CB6" s="466"/>
      <c r="CC6" s="467"/>
      <c r="CD6" s="474" t="s">
        <v>
104</v>
      </c>
      <c r="CE6" s="475"/>
      <c r="CF6" s="475"/>
      <c r="CG6" s="475"/>
      <c r="CH6" s="475"/>
      <c r="CI6" s="475"/>
      <c r="CJ6" s="475"/>
      <c r="CK6" s="475"/>
      <c r="CL6" s="475"/>
      <c r="CM6" s="475"/>
      <c r="CN6" s="475"/>
      <c r="CO6" s="475"/>
      <c r="CP6" s="475"/>
      <c r="CQ6" s="475"/>
      <c r="CR6" s="475"/>
      <c r="CS6" s="476"/>
      <c r="CT6" s="615">
        <v>
89.4</v>
      </c>
      <c r="CU6" s="616"/>
      <c r="CV6" s="616"/>
      <c r="CW6" s="616"/>
      <c r="CX6" s="616"/>
      <c r="CY6" s="616"/>
      <c r="CZ6" s="616"/>
      <c r="DA6" s="617"/>
      <c r="DB6" s="615">
        <v>
89.6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105</v>
      </c>
      <c r="AN7" s="439"/>
      <c r="AO7" s="439"/>
      <c r="AP7" s="439"/>
      <c r="AQ7" s="439"/>
      <c r="AR7" s="439"/>
      <c r="AS7" s="439"/>
      <c r="AT7" s="440"/>
      <c r="AU7" s="522" t="s">
        <v>
106</v>
      </c>
      <c r="AV7" s="523"/>
      <c r="AW7" s="523"/>
      <c r="AX7" s="523"/>
      <c r="AY7" s="445" t="s">
        <v>
107</v>
      </c>
      <c r="AZ7" s="446"/>
      <c r="BA7" s="446"/>
      <c r="BB7" s="446"/>
      <c r="BC7" s="446"/>
      <c r="BD7" s="446"/>
      <c r="BE7" s="446"/>
      <c r="BF7" s="446"/>
      <c r="BG7" s="446"/>
      <c r="BH7" s="446"/>
      <c r="BI7" s="446"/>
      <c r="BJ7" s="446"/>
      <c r="BK7" s="446"/>
      <c r="BL7" s="446"/>
      <c r="BM7" s="447"/>
      <c r="BN7" s="465">
        <v>
61592</v>
      </c>
      <c r="BO7" s="466"/>
      <c r="BP7" s="466"/>
      <c r="BQ7" s="466"/>
      <c r="BR7" s="466"/>
      <c r="BS7" s="466"/>
      <c r="BT7" s="466"/>
      <c r="BU7" s="467"/>
      <c r="BV7" s="465">
        <v>
120973</v>
      </c>
      <c r="BW7" s="466"/>
      <c r="BX7" s="466"/>
      <c r="BY7" s="466"/>
      <c r="BZ7" s="466"/>
      <c r="CA7" s="466"/>
      <c r="CB7" s="466"/>
      <c r="CC7" s="467"/>
      <c r="CD7" s="474" t="s">
        <v>
108</v>
      </c>
      <c r="CE7" s="475"/>
      <c r="CF7" s="475"/>
      <c r="CG7" s="475"/>
      <c r="CH7" s="475"/>
      <c r="CI7" s="475"/>
      <c r="CJ7" s="475"/>
      <c r="CK7" s="475"/>
      <c r="CL7" s="475"/>
      <c r="CM7" s="475"/>
      <c r="CN7" s="475"/>
      <c r="CO7" s="475"/>
      <c r="CP7" s="475"/>
      <c r="CQ7" s="475"/>
      <c r="CR7" s="475"/>
      <c r="CS7" s="476"/>
      <c r="CT7" s="465">
        <v>
38891364</v>
      </c>
      <c r="CU7" s="466"/>
      <c r="CV7" s="466"/>
      <c r="CW7" s="466"/>
      <c r="CX7" s="466"/>
      <c r="CY7" s="466"/>
      <c r="CZ7" s="466"/>
      <c r="DA7" s="467"/>
      <c r="DB7" s="465">
        <v>
40498162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109</v>
      </c>
      <c r="AN8" s="439"/>
      <c r="AO8" s="439"/>
      <c r="AP8" s="439"/>
      <c r="AQ8" s="439"/>
      <c r="AR8" s="439"/>
      <c r="AS8" s="439"/>
      <c r="AT8" s="440"/>
      <c r="AU8" s="522" t="s">
        <v>
110</v>
      </c>
      <c r="AV8" s="523"/>
      <c r="AW8" s="523"/>
      <c r="AX8" s="523"/>
      <c r="AY8" s="445" t="s">
        <v>
111</v>
      </c>
      <c r="AZ8" s="446"/>
      <c r="BA8" s="446"/>
      <c r="BB8" s="446"/>
      <c r="BC8" s="446"/>
      <c r="BD8" s="446"/>
      <c r="BE8" s="446"/>
      <c r="BF8" s="446"/>
      <c r="BG8" s="446"/>
      <c r="BH8" s="446"/>
      <c r="BI8" s="446"/>
      <c r="BJ8" s="446"/>
      <c r="BK8" s="446"/>
      <c r="BL8" s="446"/>
      <c r="BM8" s="447"/>
      <c r="BN8" s="465">
        <v>
1841465</v>
      </c>
      <c r="BO8" s="466"/>
      <c r="BP8" s="466"/>
      <c r="BQ8" s="466"/>
      <c r="BR8" s="466"/>
      <c r="BS8" s="466"/>
      <c r="BT8" s="466"/>
      <c r="BU8" s="467"/>
      <c r="BV8" s="465">
        <v>
1706547</v>
      </c>
      <c r="BW8" s="466"/>
      <c r="BX8" s="466"/>
      <c r="BY8" s="466"/>
      <c r="BZ8" s="466"/>
      <c r="CA8" s="466"/>
      <c r="CB8" s="466"/>
      <c r="CC8" s="467"/>
      <c r="CD8" s="474" t="s">
        <v>
112</v>
      </c>
      <c r="CE8" s="475"/>
      <c r="CF8" s="475"/>
      <c r="CG8" s="475"/>
      <c r="CH8" s="475"/>
      <c r="CI8" s="475"/>
      <c r="CJ8" s="475"/>
      <c r="CK8" s="475"/>
      <c r="CL8" s="475"/>
      <c r="CM8" s="475"/>
      <c r="CN8" s="475"/>
      <c r="CO8" s="475"/>
      <c r="CP8" s="475"/>
      <c r="CQ8" s="475"/>
      <c r="CR8" s="475"/>
      <c r="CS8" s="476"/>
      <c r="CT8" s="578">
        <v>
1.17</v>
      </c>
      <c r="CU8" s="579"/>
      <c r="CV8" s="579"/>
      <c r="CW8" s="579"/>
      <c r="CX8" s="579"/>
      <c r="CY8" s="579"/>
      <c r="CZ8" s="579"/>
      <c r="DA8" s="580"/>
      <c r="DB8" s="578">
        <v>
1.18</v>
      </c>
      <c r="DC8" s="579"/>
      <c r="DD8" s="579"/>
      <c r="DE8" s="579"/>
      <c r="DF8" s="579"/>
      <c r="DG8" s="579"/>
      <c r="DH8" s="579"/>
      <c r="DI8" s="580"/>
      <c r="DJ8" s="185"/>
      <c r="DK8" s="185"/>
      <c r="DL8" s="185"/>
      <c r="DM8" s="185"/>
      <c r="DN8" s="185"/>
      <c r="DO8" s="185"/>
    </row>
    <row r="9" spans="1:119" ht="18.75" customHeight="1" thickBot="1" x14ac:dyDescent="0.25">
      <c r="A9" s="186"/>
      <c r="B9" s="604" t="s">
        <v>
113</v>
      </c>
      <c r="C9" s="605"/>
      <c r="D9" s="605"/>
      <c r="E9" s="605"/>
      <c r="F9" s="605"/>
      <c r="G9" s="605"/>
      <c r="H9" s="605"/>
      <c r="I9" s="605"/>
      <c r="J9" s="605"/>
      <c r="K9" s="528"/>
      <c r="L9" s="606" t="s">
        <v>
114</v>
      </c>
      <c r="M9" s="607"/>
      <c r="N9" s="607"/>
      <c r="O9" s="607"/>
      <c r="P9" s="607"/>
      <c r="Q9" s="608"/>
      <c r="R9" s="609">
        <v>
186936</v>
      </c>
      <c r="S9" s="610"/>
      <c r="T9" s="610"/>
      <c r="U9" s="610"/>
      <c r="V9" s="611"/>
      <c r="W9" s="544" t="s">
        <v>
115</v>
      </c>
      <c r="X9" s="545"/>
      <c r="Y9" s="545"/>
      <c r="Z9" s="545"/>
      <c r="AA9" s="545"/>
      <c r="AB9" s="545"/>
      <c r="AC9" s="545"/>
      <c r="AD9" s="545"/>
      <c r="AE9" s="545"/>
      <c r="AF9" s="545"/>
      <c r="AG9" s="545"/>
      <c r="AH9" s="545"/>
      <c r="AI9" s="545"/>
      <c r="AJ9" s="545"/>
      <c r="AK9" s="545"/>
      <c r="AL9" s="612"/>
      <c r="AM9" s="534" t="s">
        <v>
116</v>
      </c>
      <c r="AN9" s="439"/>
      <c r="AO9" s="439"/>
      <c r="AP9" s="439"/>
      <c r="AQ9" s="439"/>
      <c r="AR9" s="439"/>
      <c r="AS9" s="439"/>
      <c r="AT9" s="440"/>
      <c r="AU9" s="522" t="s">
        <v>
117</v>
      </c>
      <c r="AV9" s="523"/>
      <c r="AW9" s="523"/>
      <c r="AX9" s="523"/>
      <c r="AY9" s="445" t="s">
        <v>
118</v>
      </c>
      <c r="AZ9" s="446"/>
      <c r="BA9" s="446"/>
      <c r="BB9" s="446"/>
      <c r="BC9" s="446"/>
      <c r="BD9" s="446"/>
      <c r="BE9" s="446"/>
      <c r="BF9" s="446"/>
      <c r="BG9" s="446"/>
      <c r="BH9" s="446"/>
      <c r="BI9" s="446"/>
      <c r="BJ9" s="446"/>
      <c r="BK9" s="446"/>
      <c r="BL9" s="446"/>
      <c r="BM9" s="447"/>
      <c r="BN9" s="465">
        <v>
134918</v>
      </c>
      <c r="BO9" s="466"/>
      <c r="BP9" s="466"/>
      <c r="BQ9" s="466"/>
      <c r="BR9" s="466"/>
      <c r="BS9" s="466"/>
      <c r="BT9" s="466"/>
      <c r="BU9" s="467"/>
      <c r="BV9" s="465">
        <v>
588326</v>
      </c>
      <c r="BW9" s="466"/>
      <c r="BX9" s="466"/>
      <c r="BY9" s="466"/>
      <c r="BZ9" s="466"/>
      <c r="CA9" s="466"/>
      <c r="CB9" s="466"/>
      <c r="CC9" s="467"/>
      <c r="CD9" s="474" t="s">
        <v>
119</v>
      </c>
      <c r="CE9" s="475"/>
      <c r="CF9" s="475"/>
      <c r="CG9" s="475"/>
      <c r="CH9" s="475"/>
      <c r="CI9" s="475"/>
      <c r="CJ9" s="475"/>
      <c r="CK9" s="475"/>
      <c r="CL9" s="475"/>
      <c r="CM9" s="475"/>
      <c r="CN9" s="475"/>
      <c r="CO9" s="475"/>
      <c r="CP9" s="475"/>
      <c r="CQ9" s="475"/>
      <c r="CR9" s="475"/>
      <c r="CS9" s="476"/>
      <c r="CT9" s="435">
        <v>
8.6</v>
      </c>
      <c r="CU9" s="436"/>
      <c r="CV9" s="436"/>
      <c r="CW9" s="436"/>
      <c r="CX9" s="436"/>
      <c r="CY9" s="436"/>
      <c r="CZ9" s="436"/>
      <c r="DA9" s="437"/>
      <c r="DB9" s="435">
        <v>
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120</v>
      </c>
      <c r="M10" s="439"/>
      <c r="N10" s="439"/>
      <c r="O10" s="439"/>
      <c r="P10" s="439"/>
      <c r="Q10" s="440"/>
      <c r="R10" s="441">
        <v>
186083</v>
      </c>
      <c r="S10" s="442"/>
      <c r="T10" s="442"/>
      <c r="U10" s="442"/>
      <c r="V10" s="444"/>
      <c r="W10" s="613"/>
      <c r="X10" s="427"/>
      <c r="Y10" s="427"/>
      <c r="Z10" s="427"/>
      <c r="AA10" s="427"/>
      <c r="AB10" s="427"/>
      <c r="AC10" s="427"/>
      <c r="AD10" s="427"/>
      <c r="AE10" s="427"/>
      <c r="AF10" s="427"/>
      <c r="AG10" s="427"/>
      <c r="AH10" s="427"/>
      <c r="AI10" s="427"/>
      <c r="AJ10" s="427"/>
      <c r="AK10" s="427"/>
      <c r="AL10" s="614"/>
      <c r="AM10" s="534" t="s">
        <v>
121</v>
      </c>
      <c r="AN10" s="439"/>
      <c r="AO10" s="439"/>
      <c r="AP10" s="439"/>
      <c r="AQ10" s="439"/>
      <c r="AR10" s="439"/>
      <c r="AS10" s="439"/>
      <c r="AT10" s="440"/>
      <c r="AU10" s="522" t="s">
        <v>
122</v>
      </c>
      <c r="AV10" s="523"/>
      <c r="AW10" s="523"/>
      <c r="AX10" s="523"/>
      <c r="AY10" s="445" t="s">
        <v>
123</v>
      </c>
      <c r="AZ10" s="446"/>
      <c r="BA10" s="446"/>
      <c r="BB10" s="446"/>
      <c r="BC10" s="446"/>
      <c r="BD10" s="446"/>
      <c r="BE10" s="446"/>
      <c r="BF10" s="446"/>
      <c r="BG10" s="446"/>
      <c r="BH10" s="446"/>
      <c r="BI10" s="446"/>
      <c r="BJ10" s="446"/>
      <c r="BK10" s="446"/>
      <c r="BL10" s="446"/>
      <c r="BM10" s="447"/>
      <c r="BN10" s="465">
        <v>
341893</v>
      </c>
      <c r="BO10" s="466"/>
      <c r="BP10" s="466"/>
      <c r="BQ10" s="466"/>
      <c r="BR10" s="466"/>
      <c r="BS10" s="466"/>
      <c r="BT10" s="466"/>
      <c r="BU10" s="467"/>
      <c r="BV10" s="465">
        <v>
85344</v>
      </c>
      <c r="BW10" s="466"/>
      <c r="BX10" s="466"/>
      <c r="BY10" s="466"/>
      <c r="BZ10" s="466"/>
      <c r="CA10" s="466"/>
      <c r="CB10" s="466"/>
      <c r="CC10" s="467"/>
      <c r="CD10" s="190" t="s">
        <v>
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125</v>
      </c>
      <c r="M11" s="512"/>
      <c r="N11" s="512"/>
      <c r="O11" s="512"/>
      <c r="P11" s="512"/>
      <c r="Q11" s="513"/>
      <c r="R11" s="601" t="s">
        <v>
126</v>
      </c>
      <c r="S11" s="602"/>
      <c r="T11" s="602"/>
      <c r="U11" s="602"/>
      <c r="V11" s="603"/>
      <c r="W11" s="613"/>
      <c r="X11" s="427"/>
      <c r="Y11" s="427"/>
      <c r="Z11" s="427"/>
      <c r="AA11" s="427"/>
      <c r="AB11" s="427"/>
      <c r="AC11" s="427"/>
      <c r="AD11" s="427"/>
      <c r="AE11" s="427"/>
      <c r="AF11" s="427"/>
      <c r="AG11" s="427"/>
      <c r="AH11" s="427"/>
      <c r="AI11" s="427"/>
      <c r="AJ11" s="427"/>
      <c r="AK11" s="427"/>
      <c r="AL11" s="614"/>
      <c r="AM11" s="534" t="s">
        <v>
127</v>
      </c>
      <c r="AN11" s="439"/>
      <c r="AO11" s="439"/>
      <c r="AP11" s="439"/>
      <c r="AQ11" s="439"/>
      <c r="AR11" s="439"/>
      <c r="AS11" s="439"/>
      <c r="AT11" s="440"/>
      <c r="AU11" s="522" t="s">
        <v>
117</v>
      </c>
      <c r="AV11" s="523"/>
      <c r="AW11" s="523"/>
      <c r="AX11" s="523"/>
      <c r="AY11" s="445" t="s">
        <v>
128</v>
      </c>
      <c r="AZ11" s="446"/>
      <c r="BA11" s="446"/>
      <c r="BB11" s="446"/>
      <c r="BC11" s="446"/>
      <c r="BD11" s="446"/>
      <c r="BE11" s="446"/>
      <c r="BF11" s="446"/>
      <c r="BG11" s="446"/>
      <c r="BH11" s="446"/>
      <c r="BI11" s="446"/>
      <c r="BJ11" s="446"/>
      <c r="BK11" s="446"/>
      <c r="BL11" s="446"/>
      <c r="BM11" s="447"/>
      <c r="BN11" s="465">
        <v>
86490</v>
      </c>
      <c r="BO11" s="466"/>
      <c r="BP11" s="466"/>
      <c r="BQ11" s="466"/>
      <c r="BR11" s="466"/>
      <c r="BS11" s="466"/>
      <c r="BT11" s="466"/>
      <c r="BU11" s="467"/>
      <c r="BV11" s="465">
        <v>
22290</v>
      </c>
      <c r="BW11" s="466"/>
      <c r="BX11" s="466"/>
      <c r="BY11" s="466"/>
      <c r="BZ11" s="466"/>
      <c r="CA11" s="466"/>
      <c r="CB11" s="466"/>
      <c r="CC11" s="467"/>
      <c r="CD11" s="474" t="s">
        <v>
129</v>
      </c>
      <c r="CE11" s="475"/>
      <c r="CF11" s="475"/>
      <c r="CG11" s="475"/>
      <c r="CH11" s="475"/>
      <c r="CI11" s="475"/>
      <c r="CJ11" s="475"/>
      <c r="CK11" s="475"/>
      <c r="CL11" s="475"/>
      <c r="CM11" s="475"/>
      <c r="CN11" s="475"/>
      <c r="CO11" s="475"/>
      <c r="CP11" s="475"/>
      <c r="CQ11" s="475"/>
      <c r="CR11" s="475"/>
      <c r="CS11" s="476"/>
      <c r="CT11" s="578" t="s">
        <v>
130</v>
      </c>
      <c r="CU11" s="579"/>
      <c r="CV11" s="579"/>
      <c r="CW11" s="579"/>
      <c r="CX11" s="579"/>
      <c r="CY11" s="579"/>
      <c r="CZ11" s="579"/>
      <c r="DA11" s="580"/>
      <c r="DB11" s="578" t="s">
        <v>
131</v>
      </c>
      <c r="DC11" s="579"/>
      <c r="DD11" s="579"/>
      <c r="DE11" s="579"/>
      <c r="DF11" s="579"/>
      <c r="DG11" s="579"/>
      <c r="DH11" s="579"/>
      <c r="DI11" s="580"/>
      <c r="DJ11" s="185"/>
      <c r="DK11" s="185"/>
      <c r="DL11" s="185"/>
      <c r="DM11" s="185"/>
      <c r="DN11" s="185"/>
      <c r="DO11" s="185"/>
    </row>
    <row r="12" spans="1:119" ht="18.75" customHeight="1" x14ac:dyDescent="0.2">
      <c r="A12" s="186"/>
      <c r="B12" s="581" t="s">
        <v>
132</v>
      </c>
      <c r="C12" s="582"/>
      <c r="D12" s="582"/>
      <c r="E12" s="582"/>
      <c r="F12" s="582"/>
      <c r="G12" s="582"/>
      <c r="H12" s="582"/>
      <c r="I12" s="582"/>
      <c r="J12" s="582"/>
      <c r="K12" s="583"/>
      <c r="L12" s="590" t="s">
        <v>
133</v>
      </c>
      <c r="M12" s="591"/>
      <c r="N12" s="591"/>
      <c r="O12" s="591"/>
      <c r="P12" s="591"/>
      <c r="Q12" s="592"/>
      <c r="R12" s="593">
        <v>
187199</v>
      </c>
      <c r="S12" s="594"/>
      <c r="T12" s="594"/>
      <c r="U12" s="594"/>
      <c r="V12" s="595"/>
      <c r="W12" s="596" t="s">
        <v>
1</v>
      </c>
      <c r="X12" s="523"/>
      <c r="Y12" s="523"/>
      <c r="Z12" s="523"/>
      <c r="AA12" s="523"/>
      <c r="AB12" s="597"/>
      <c r="AC12" s="522" t="s">
        <v>
134</v>
      </c>
      <c r="AD12" s="523"/>
      <c r="AE12" s="523"/>
      <c r="AF12" s="523"/>
      <c r="AG12" s="597"/>
      <c r="AH12" s="522" t="s">
        <v>
135</v>
      </c>
      <c r="AI12" s="523"/>
      <c r="AJ12" s="523"/>
      <c r="AK12" s="523"/>
      <c r="AL12" s="598"/>
      <c r="AM12" s="534" t="s">
        <v>
136</v>
      </c>
      <c r="AN12" s="439"/>
      <c r="AO12" s="439"/>
      <c r="AP12" s="439"/>
      <c r="AQ12" s="439"/>
      <c r="AR12" s="439"/>
      <c r="AS12" s="439"/>
      <c r="AT12" s="440"/>
      <c r="AU12" s="522" t="s">
        <v>
137</v>
      </c>
      <c r="AV12" s="523"/>
      <c r="AW12" s="523"/>
      <c r="AX12" s="523"/>
      <c r="AY12" s="445" t="s">
        <v>
138</v>
      </c>
      <c r="AZ12" s="446"/>
      <c r="BA12" s="446"/>
      <c r="BB12" s="446"/>
      <c r="BC12" s="446"/>
      <c r="BD12" s="446"/>
      <c r="BE12" s="446"/>
      <c r="BF12" s="446"/>
      <c r="BG12" s="446"/>
      <c r="BH12" s="446"/>
      <c r="BI12" s="446"/>
      <c r="BJ12" s="446"/>
      <c r="BK12" s="446"/>
      <c r="BL12" s="446"/>
      <c r="BM12" s="447"/>
      <c r="BN12" s="465">
        <v>
0</v>
      </c>
      <c r="BO12" s="466"/>
      <c r="BP12" s="466"/>
      <c r="BQ12" s="466"/>
      <c r="BR12" s="466"/>
      <c r="BS12" s="466"/>
      <c r="BT12" s="466"/>
      <c r="BU12" s="467"/>
      <c r="BV12" s="465">
        <v>
0</v>
      </c>
      <c r="BW12" s="466"/>
      <c r="BX12" s="466"/>
      <c r="BY12" s="466"/>
      <c r="BZ12" s="466"/>
      <c r="CA12" s="466"/>
      <c r="CB12" s="466"/>
      <c r="CC12" s="467"/>
      <c r="CD12" s="474" t="s">
        <v>
139</v>
      </c>
      <c r="CE12" s="475"/>
      <c r="CF12" s="475"/>
      <c r="CG12" s="475"/>
      <c r="CH12" s="475"/>
      <c r="CI12" s="475"/>
      <c r="CJ12" s="475"/>
      <c r="CK12" s="475"/>
      <c r="CL12" s="475"/>
      <c r="CM12" s="475"/>
      <c r="CN12" s="475"/>
      <c r="CO12" s="475"/>
      <c r="CP12" s="475"/>
      <c r="CQ12" s="475"/>
      <c r="CR12" s="475"/>
      <c r="CS12" s="476"/>
      <c r="CT12" s="578" t="s">
        <v>
130</v>
      </c>
      <c r="CU12" s="579"/>
      <c r="CV12" s="579"/>
      <c r="CW12" s="579"/>
      <c r="CX12" s="579"/>
      <c r="CY12" s="579"/>
      <c r="CZ12" s="579"/>
      <c r="DA12" s="580"/>
      <c r="DB12" s="578" t="s">
        <v>
140</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141</v>
      </c>
      <c r="N13" s="566"/>
      <c r="O13" s="566"/>
      <c r="P13" s="566"/>
      <c r="Q13" s="567"/>
      <c r="R13" s="568">
        <v>
183386</v>
      </c>
      <c r="S13" s="569"/>
      <c r="T13" s="569"/>
      <c r="U13" s="569"/>
      <c r="V13" s="570"/>
      <c r="W13" s="556" t="s">
        <v>
142</v>
      </c>
      <c r="X13" s="478"/>
      <c r="Y13" s="478"/>
      <c r="Z13" s="478"/>
      <c r="AA13" s="478"/>
      <c r="AB13" s="479"/>
      <c r="AC13" s="441">
        <v>
645</v>
      </c>
      <c r="AD13" s="442"/>
      <c r="AE13" s="442"/>
      <c r="AF13" s="442"/>
      <c r="AG13" s="443"/>
      <c r="AH13" s="441">
        <v>
609</v>
      </c>
      <c r="AI13" s="442"/>
      <c r="AJ13" s="442"/>
      <c r="AK13" s="442"/>
      <c r="AL13" s="444"/>
      <c r="AM13" s="534" t="s">
        <v>
143</v>
      </c>
      <c r="AN13" s="439"/>
      <c r="AO13" s="439"/>
      <c r="AP13" s="439"/>
      <c r="AQ13" s="439"/>
      <c r="AR13" s="439"/>
      <c r="AS13" s="439"/>
      <c r="AT13" s="440"/>
      <c r="AU13" s="522" t="s">
        <v>
106</v>
      </c>
      <c r="AV13" s="523"/>
      <c r="AW13" s="523"/>
      <c r="AX13" s="523"/>
      <c r="AY13" s="445" t="s">
        <v>
144</v>
      </c>
      <c r="AZ13" s="446"/>
      <c r="BA13" s="446"/>
      <c r="BB13" s="446"/>
      <c r="BC13" s="446"/>
      <c r="BD13" s="446"/>
      <c r="BE13" s="446"/>
      <c r="BF13" s="446"/>
      <c r="BG13" s="446"/>
      <c r="BH13" s="446"/>
      <c r="BI13" s="446"/>
      <c r="BJ13" s="446"/>
      <c r="BK13" s="446"/>
      <c r="BL13" s="446"/>
      <c r="BM13" s="447"/>
      <c r="BN13" s="465">
        <v>
563301</v>
      </c>
      <c r="BO13" s="466"/>
      <c r="BP13" s="466"/>
      <c r="BQ13" s="466"/>
      <c r="BR13" s="466"/>
      <c r="BS13" s="466"/>
      <c r="BT13" s="466"/>
      <c r="BU13" s="467"/>
      <c r="BV13" s="465">
        <v>
695960</v>
      </c>
      <c r="BW13" s="466"/>
      <c r="BX13" s="466"/>
      <c r="BY13" s="466"/>
      <c r="BZ13" s="466"/>
      <c r="CA13" s="466"/>
      <c r="CB13" s="466"/>
      <c r="CC13" s="467"/>
      <c r="CD13" s="474" t="s">
        <v>
145</v>
      </c>
      <c r="CE13" s="475"/>
      <c r="CF13" s="475"/>
      <c r="CG13" s="475"/>
      <c r="CH13" s="475"/>
      <c r="CI13" s="475"/>
      <c r="CJ13" s="475"/>
      <c r="CK13" s="475"/>
      <c r="CL13" s="475"/>
      <c r="CM13" s="475"/>
      <c r="CN13" s="475"/>
      <c r="CO13" s="475"/>
      <c r="CP13" s="475"/>
      <c r="CQ13" s="475"/>
      <c r="CR13" s="475"/>
      <c r="CS13" s="476"/>
      <c r="CT13" s="435">
        <v>
2.2999999999999998</v>
      </c>
      <c r="CU13" s="436"/>
      <c r="CV13" s="436"/>
      <c r="CW13" s="436"/>
      <c r="CX13" s="436"/>
      <c r="CY13" s="436"/>
      <c r="CZ13" s="436"/>
      <c r="DA13" s="437"/>
      <c r="DB13" s="435">
        <v>
3.5</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146</v>
      </c>
      <c r="M14" s="599"/>
      <c r="N14" s="599"/>
      <c r="O14" s="599"/>
      <c r="P14" s="599"/>
      <c r="Q14" s="600"/>
      <c r="R14" s="568">
        <v>
186375</v>
      </c>
      <c r="S14" s="569"/>
      <c r="T14" s="569"/>
      <c r="U14" s="569"/>
      <c r="V14" s="570"/>
      <c r="W14" s="571"/>
      <c r="X14" s="481"/>
      <c r="Y14" s="481"/>
      <c r="Z14" s="481"/>
      <c r="AA14" s="481"/>
      <c r="AB14" s="482"/>
      <c r="AC14" s="561">
        <v>
0.9</v>
      </c>
      <c r="AD14" s="562"/>
      <c r="AE14" s="562"/>
      <c r="AF14" s="562"/>
      <c r="AG14" s="563"/>
      <c r="AH14" s="561">
        <v>
0.8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147</v>
      </c>
      <c r="CE14" s="472"/>
      <c r="CF14" s="472"/>
      <c r="CG14" s="472"/>
      <c r="CH14" s="472"/>
      <c r="CI14" s="472"/>
      <c r="CJ14" s="472"/>
      <c r="CK14" s="472"/>
      <c r="CL14" s="472"/>
      <c r="CM14" s="472"/>
      <c r="CN14" s="472"/>
      <c r="CO14" s="472"/>
      <c r="CP14" s="472"/>
      <c r="CQ14" s="472"/>
      <c r="CR14" s="472"/>
      <c r="CS14" s="473"/>
      <c r="CT14" s="572">
        <v>
2.5</v>
      </c>
      <c r="CU14" s="573"/>
      <c r="CV14" s="573"/>
      <c r="CW14" s="573"/>
      <c r="CX14" s="573"/>
      <c r="CY14" s="573"/>
      <c r="CZ14" s="573"/>
      <c r="DA14" s="574"/>
      <c r="DB14" s="572">
        <v>
11.8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141</v>
      </c>
      <c r="N15" s="566"/>
      <c r="O15" s="566"/>
      <c r="P15" s="566"/>
      <c r="Q15" s="567"/>
      <c r="R15" s="568">
        <v>
182740</v>
      </c>
      <c r="S15" s="569"/>
      <c r="T15" s="569"/>
      <c r="U15" s="569"/>
      <c r="V15" s="570"/>
      <c r="W15" s="556" t="s">
        <v>
148</v>
      </c>
      <c r="X15" s="478"/>
      <c r="Y15" s="478"/>
      <c r="Z15" s="478"/>
      <c r="AA15" s="478"/>
      <c r="AB15" s="479"/>
      <c r="AC15" s="441">
        <v>
11060</v>
      </c>
      <c r="AD15" s="442"/>
      <c r="AE15" s="442"/>
      <c r="AF15" s="442"/>
      <c r="AG15" s="443"/>
      <c r="AH15" s="441">
        <v>
10957</v>
      </c>
      <c r="AI15" s="442"/>
      <c r="AJ15" s="442"/>
      <c r="AK15" s="442"/>
      <c r="AL15" s="444"/>
      <c r="AM15" s="534"/>
      <c r="AN15" s="439"/>
      <c r="AO15" s="439"/>
      <c r="AP15" s="439"/>
      <c r="AQ15" s="439"/>
      <c r="AR15" s="439"/>
      <c r="AS15" s="439"/>
      <c r="AT15" s="440"/>
      <c r="AU15" s="522"/>
      <c r="AV15" s="523"/>
      <c r="AW15" s="523"/>
      <c r="AX15" s="523"/>
      <c r="AY15" s="457" t="s">
        <v>
149</v>
      </c>
      <c r="AZ15" s="458"/>
      <c r="BA15" s="458"/>
      <c r="BB15" s="458"/>
      <c r="BC15" s="458"/>
      <c r="BD15" s="458"/>
      <c r="BE15" s="458"/>
      <c r="BF15" s="458"/>
      <c r="BG15" s="458"/>
      <c r="BH15" s="458"/>
      <c r="BI15" s="458"/>
      <c r="BJ15" s="458"/>
      <c r="BK15" s="458"/>
      <c r="BL15" s="458"/>
      <c r="BM15" s="459"/>
      <c r="BN15" s="460">
        <v>
29754492</v>
      </c>
      <c r="BO15" s="461"/>
      <c r="BP15" s="461"/>
      <c r="BQ15" s="461"/>
      <c r="BR15" s="461"/>
      <c r="BS15" s="461"/>
      <c r="BT15" s="461"/>
      <c r="BU15" s="462"/>
      <c r="BV15" s="460">
        <v>
31004277</v>
      </c>
      <c r="BW15" s="461"/>
      <c r="BX15" s="461"/>
      <c r="BY15" s="461"/>
      <c r="BZ15" s="461"/>
      <c r="CA15" s="461"/>
      <c r="CB15" s="461"/>
      <c r="CC15" s="462"/>
      <c r="CD15" s="575" t="s">
        <v>
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151</v>
      </c>
      <c r="M16" s="559"/>
      <c r="N16" s="559"/>
      <c r="O16" s="559"/>
      <c r="P16" s="559"/>
      <c r="Q16" s="560"/>
      <c r="R16" s="553" t="s">
        <v>
152</v>
      </c>
      <c r="S16" s="554"/>
      <c r="T16" s="554"/>
      <c r="U16" s="554"/>
      <c r="V16" s="555"/>
      <c r="W16" s="571"/>
      <c r="X16" s="481"/>
      <c r="Y16" s="481"/>
      <c r="Z16" s="481"/>
      <c r="AA16" s="481"/>
      <c r="AB16" s="482"/>
      <c r="AC16" s="561">
        <v>
15.2</v>
      </c>
      <c r="AD16" s="562"/>
      <c r="AE16" s="562"/>
      <c r="AF16" s="562"/>
      <c r="AG16" s="563"/>
      <c r="AH16" s="561">
        <v>
15.3</v>
      </c>
      <c r="AI16" s="562"/>
      <c r="AJ16" s="562"/>
      <c r="AK16" s="562"/>
      <c r="AL16" s="564"/>
      <c r="AM16" s="534"/>
      <c r="AN16" s="439"/>
      <c r="AO16" s="439"/>
      <c r="AP16" s="439"/>
      <c r="AQ16" s="439"/>
      <c r="AR16" s="439"/>
      <c r="AS16" s="439"/>
      <c r="AT16" s="440"/>
      <c r="AU16" s="522"/>
      <c r="AV16" s="523"/>
      <c r="AW16" s="523"/>
      <c r="AX16" s="523"/>
      <c r="AY16" s="445" t="s">
        <v>
153</v>
      </c>
      <c r="AZ16" s="446"/>
      <c r="BA16" s="446"/>
      <c r="BB16" s="446"/>
      <c r="BC16" s="446"/>
      <c r="BD16" s="446"/>
      <c r="BE16" s="446"/>
      <c r="BF16" s="446"/>
      <c r="BG16" s="446"/>
      <c r="BH16" s="446"/>
      <c r="BI16" s="446"/>
      <c r="BJ16" s="446"/>
      <c r="BK16" s="446"/>
      <c r="BL16" s="446"/>
      <c r="BM16" s="447"/>
      <c r="BN16" s="465">
        <v>
26011082</v>
      </c>
      <c r="BO16" s="466"/>
      <c r="BP16" s="466"/>
      <c r="BQ16" s="466"/>
      <c r="BR16" s="466"/>
      <c r="BS16" s="466"/>
      <c r="BT16" s="466"/>
      <c r="BU16" s="467"/>
      <c r="BV16" s="465">
        <v>
25995221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154</v>
      </c>
      <c r="N17" s="551"/>
      <c r="O17" s="551"/>
      <c r="P17" s="551"/>
      <c r="Q17" s="552"/>
      <c r="R17" s="553" t="s">
        <v>
152</v>
      </c>
      <c r="S17" s="554"/>
      <c r="T17" s="554"/>
      <c r="U17" s="554"/>
      <c r="V17" s="555"/>
      <c r="W17" s="556" t="s">
        <v>
155</v>
      </c>
      <c r="X17" s="478"/>
      <c r="Y17" s="478"/>
      <c r="Z17" s="478"/>
      <c r="AA17" s="478"/>
      <c r="AB17" s="479"/>
      <c r="AC17" s="441">
        <v>
61132</v>
      </c>
      <c r="AD17" s="442"/>
      <c r="AE17" s="442"/>
      <c r="AF17" s="442"/>
      <c r="AG17" s="443"/>
      <c r="AH17" s="441">
        <v>
60134</v>
      </c>
      <c r="AI17" s="442"/>
      <c r="AJ17" s="442"/>
      <c r="AK17" s="442"/>
      <c r="AL17" s="444"/>
      <c r="AM17" s="534"/>
      <c r="AN17" s="439"/>
      <c r="AO17" s="439"/>
      <c r="AP17" s="439"/>
      <c r="AQ17" s="439"/>
      <c r="AR17" s="439"/>
      <c r="AS17" s="439"/>
      <c r="AT17" s="440"/>
      <c r="AU17" s="522"/>
      <c r="AV17" s="523"/>
      <c r="AW17" s="523"/>
      <c r="AX17" s="523"/>
      <c r="AY17" s="445" t="s">
        <v>
156</v>
      </c>
      <c r="AZ17" s="446"/>
      <c r="BA17" s="446"/>
      <c r="BB17" s="446"/>
      <c r="BC17" s="446"/>
      <c r="BD17" s="446"/>
      <c r="BE17" s="446"/>
      <c r="BF17" s="446"/>
      <c r="BG17" s="446"/>
      <c r="BH17" s="446"/>
      <c r="BI17" s="446"/>
      <c r="BJ17" s="446"/>
      <c r="BK17" s="446"/>
      <c r="BL17" s="446"/>
      <c r="BM17" s="447"/>
      <c r="BN17" s="465">
        <v>
38891364</v>
      </c>
      <c r="BO17" s="466"/>
      <c r="BP17" s="466"/>
      <c r="BQ17" s="466"/>
      <c r="BR17" s="466"/>
      <c r="BS17" s="466"/>
      <c r="BT17" s="466"/>
      <c r="BU17" s="467"/>
      <c r="BV17" s="465">
        <v>
40498162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157</v>
      </c>
      <c r="C18" s="528"/>
      <c r="D18" s="528"/>
      <c r="E18" s="529"/>
      <c r="F18" s="529"/>
      <c r="G18" s="529"/>
      <c r="H18" s="529"/>
      <c r="I18" s="529"/>
      <c r="J18" s="529"/>
      <c r="K18" s="529"/>
      <c r="L18" s="530">
        <v>
16.420000000000002</v>
      </c>
      <c r="M18" s="530"/>
      <c r="N18" s="530"/>
      <c r="O18" s="530"/>
      <c r="P18" s="530"/>
      <c r="Q18" s="530"/>
      <c r="R18" s="531"/>
      <c r="S18" s="531"/>
      <c r="T18" s="531"/>
      <c r="U18" s="531"/>
      <c r="V18" s="532"/>
      <c r="W18" s="546"/>
      <c r="X18" s="547"/>
      <c r="Y18" s="547"/>
      <c r="Z18" s="547"/>
      <c r="AA18" s="547"/>
      <c r="AB18" s="557"/>
      <c r="AC18" s="429">
        <v>
83.9</v>
      </c>
      <c r="AD18" s="430"/>
      <c r="AE18" s="430"/>
      <c r="AF18" s="430"/>
      <c r="AG18" s="533"/>
      <c r="AH18" s="429">
        <v>
83.9</v>
      </c>
      <c r="AI18" s="430"/>
      <c r="AJ18" s="430"/>
      <c r="AK18" s="430"/>
      <c r="AL18" s="431"/>
      <c r="AM18" s="534"/>
      <c r="AN18" s="439"/>
      <c r="AO18" s="439"/>
      <c r="AP18" s="439"/>
      <c r="AQ18" s="439"/>
      <c r="AR18" s="439"/>
      <c r="AS18" s="439"/>
      <c r="AT18" s="440"/>
      <c r="AU18" s="522"/>
      <c r="AV18" s="523"/>
      <c r="AW18" s="523"/>
      <c r="AX18" s="523"/>
      <c r="AY18" s="445" t="s">
        <v>
158</v>
      </c>
      <c r="AZ18" s="446"/>
      <c r="BA18" s="446"/>
      <c r="BB18" s="446"/>
      <c r="BC18" s="446"/>
      <c r="BD18" s="446"/>
      <c r="BE18" s="446"/>
      <c r="BF18" s="446"/>
      <c r="BG18" s="446"/>
      <c r="BH18" s="446"/>
      <c r="BI18" s="446"/>
      <c r="BJ18" s="446"/>
      <c r="BK18" s="446"/>
      <c r="BL18" s="446"/>
      <c r="BM18" s="447"/>
      <c r="BN18" s="465">
        <v>
36013377</v>
      </c>
      <c r="BO18" s="466"/>
      <c r="BP18" s="466"/>
      <c r="BQ18" s="466"/>
      <c r="BR18" s="466"/>
      <c r="BS18" s="466"/>
      <c r="BT18" s="466"/>
      <c r="BU18" s="467"/>
      <c r="BV18" s="465">
        <v>
35758252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159</v>
      </c>
      <c r="C19" s="528"/>
      <c r="D19" s="528"/>
      <c r="E19" s="529"/>
      <c r="F19" s="529"/>
      <c r="G19" s="529"/>
      <c r="H19" s="529"/>
      <c r="I19" s="529"/>
      <c r="J19" s="529"/>
      <c r="K19" s="529"/>
      <c r="L19" s="535">
        <v>
11385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160</v>
      </c>
      <c r="AZ19" s="446"/>
      <c r="BA19" s="446"/>
      <c r="BB19" s="446"/>
      <c r="BC19" s="446"/>
      <c r="BD19" s="446"/>
      <c r="BE19" s="446"/>
      <c r="BF19" s="446"/>
      <c r="BG19" s="446"/>
      <c r="BH19" s="446"/>
      <c r="BI19" s="446"/>
      <c r="BJ19" s="446"/>
      <c r="BK19" s="446"/>
      <c r="BL19" s="446"/>
      <c r="BM19" s="447"/>
      <c r="BN19" s="465">
        <v>
46225835</v>
      </c>
      <c r="BO19" s="466"/>
      <c r="BP19" s="466"/>
      <c r="BQ19" s="466"/>
      <c r="BR19" s="466"/>
      <c r="BS19" s="466"/>
      <c r="BT19" s="466"/>
      <c r="BU19" s="467"/>
      <c r="BV19" s="465">
        <v>
44408194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161</v>
      </c>
      <c r="C20" s="528"/>
      <c r="D20" s="528"/>
      <c r="E20" s="529"/>
      <c r="F20" s="529"/>
      <c r="G20" s="529"/>
      <c r="H20" s="529"/>
      <c r="I20" s="529"/>
      <c r="J20" s="529"/>
      <c r="K20" s="529"/>
      <c r="L20" s="535">
        <v>
90226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163</v>
      </c>
      <c r="C22" s="495"/>
      <c r="D22" s="496"/>
      <c r="E22" s="503" t="s">
        <v>
1</v>
      </c>
      <c r="F22" s="478"/>
      <c r="G22" s="478"/>
      <c r="H22" s="478"/>
      <c r="I22" s="478"/>
      <c r="J22" s="478"/>
      <c r="K22" s="479"/>
      <c r="L22" s="503" t="s">
        <v>
164</v>
      </c>
      <c r="M22" s="478"/>
      <c r="N22" s="478"/>
      <c r="O22" s="478"/>
      <c r="P22" s="479"/>
      <c r="Q22" s="488" t="s">
        <v>
165</v>
      </c>
      <c r="R22" s="489"/>
      <c r="S22" s="489"/>
      <c r="T22" s="489"/>
      <c r="U22" s="489"/>
      <c r="V22" s="504"/>
      <c r="W22" s="506" t="s">
        <v>
166</v>
      </c>
      <c r="X22" s="495"/>
      <c r="Y22" s="496"/>
      <c r="Z22" s="503" t="s">
        <v>
1</v>
      </c>
      <c r="AA22" s="478"/>
      <c r="AB22" s="478"/>
      <c r="AC22" s="478"/>
      <c r="AD22" s="478"/>
      <c r="AE22" s="478"/>
      <c r="AF22" s="478"/>
      <c r="AG22" s="479"/>
      <c r="AH22" s="477" t="s">
        <v>
167</v>
      </c>
      <c r="AI22" s="478"/>
      <c r="AJ22" s="478"/>
      <c r="AK22" s="478"/>
      <c r="AL22" s="479"/>
      <c r="AM22" s="477" t="s">
        <v>
168</v>
      </c>
      <c r="AN22" s="483"/>
      <c r="AO22" s="483"/>
      <c r="AP22" s="483"/>
      <c r="AQ22" s="483"/>
      <c r="AR22" s="484"/>
      <c r="AS22" s="488" t="s">
        <v>
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169</v>
      </c>
      <c r="AZ23" s="458"/>
      <c r="BA23" s="458"/>
      <c r="BB23" s="458"/>
      <c r="BC23" s="458"/>
      <c r="BD23" s="458"/>
      <c r="BE23" s="458"/>
      <c r="BF23" s="458"/>
      <c r="BG23" s="458"/>
      <c r="BH23" s="458"/>
      <c r="BI23" s="458"/>
      <c r="BJ23" s="458"/>
      <c r="BK23" s="458"/>
      <c r="BL23" s="458"/>
      <c r="BM23" s="459"/>
      <c r="BN23" s="465">
        <v>
39478659</v>
      </c>
      <c r="BO23" s="466"/>
      <c r="BP23" s="466"/>
      <c r="BQ23" s="466"/>
      <c r="BR23" s="466"/>
      <c r="BS23" s="466"/>
      <c r="BT23" s="466"/>
      <c r="BU23" s="467"/>
      <c r="BV23" s="465">
        <v>
41337061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170</v>
      </c>
      <c r="F24" s="439"/>
      <c r="G24" s="439"/>
      <c r="H24" s="439"/>
      <c r="I24" s="439"/>
      <c r="J24" s="439"/>
      <c r="K24" s="440"/>
      <c r="L24" s="441">
        <v>
1</v>
      </c>
      <c r="M24" s="442"/>
      <c r="N24" s="442"/>
      <c r="O24" s="442"/>
      <c r="P24" s="443"/>
      <c r="Q24" s="441">
        <v>
10300</v>
      </c>
      <c r="R24" s="442"/>
      <c r="S24" s="442"/>
      <c r="T24" s="442"/>
      <c r="U24" s="442"/>
      <c r="V24" s="443"/>
      <c r="W24" s="507"/>
      <c r="X24" s="498"/>
      <c r="Y24" s="499"/>
      <c r="Z24" s="438" t="s">
        <v>
171</v>
      </c>
      <c r="AA24" s="439"/>
      <c r="AB24" s="439"/>
      <c r="AC24" s="439"/>
      <c r="AD24" s="439"/>
      <c r="AE24" s="439"/>
      <c r="AF24" s="439"/>
      <c r="AG24" s="440"/>
      <c r="AH24" s="441">
        <v>
916</v>
      </c>
      <c r="AI24" s="442"/>
      <c r="AJ24" s="442"/>
      <c r="AK24" s="442"/>
      <c r="AL24" s="443"/>
      <c r="AM24" s="441">
        <v>
2929368</v>
      </c>
      <c r="AN24" s="442"/>
      <c r="AO24" s="442"/>
      <c r="AP24" s="442"/>
      <c r="AQ24" s="442"/>
      <c r="AR24" s="443"/>
      <c r="AS24" s="441">
        <v>
3198</v>
      </c>
      <c r="AT24" s="442"/>
      <c r="AU24" s="442"/>
      <c r="AV24" s="442"/>
      <c r="AW24" s="442"/>
      <c r="AX24" s="444"/>
      <c r="AY24" s="432" t="s">
        <v>
172</v>
      </c>
      <c r="AZ24" s="433"/>
      <c r="BA24" s="433"/>
      <c r="BB24" s="433"/>
      <c r="BC24" s="433"/>
      <c r="BD24" s="433"/>
      <c r="BE24" s="433"/>
      <c r="BF24" s="433"/>
      <c r="BG24" s="433"/>
      <c r="BH24" s="433"/>
      <c r="BI24" s="433"/>
      <c r="BJ24" s="433"/>
      <c r="BK24" s="433"/>
      <c r="BL24" s="433"/>
      <c r="BM24" s="434"/>
      <c r="BN24" s="465">
        <v>
13933798</v>
      </c>
      <c r="BO24" s="466"/>
      <c r="BP24" s="466"/>
      <c r="BQ24" s="466"/>
      <c r="BR24" s="466"/>
      <c r="BS24" s="466"/>
      <c r="BT24" s="466"/>
      <c r="BU24" s="467"/>
      <c r="BV24" s="465">
        <v>
15071988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173</v>
      </c>
      <c r="F25" s="439"/>
      <c r="G25" s="439"/>
      <c r="H25" s="439"/>
      <c r="I25" s="439"/>
      <c r="J25" s="439"/>
      <c r="K25" s="440"/>
      <c r="L25" s="441">
        <v>
2</v>
      </c>
      <c r="M25" s="442"/>
      <c r="N25" s="442"/>
      <c r="O25" s="442"/>
      <c r="P25" s="443"/>
      <c r="Q25" s="441">
        <v>
8700</v>
      </c>
      <c r="R25" s="442"/>
      <c r="S25" s="442"/>
      <c r="T25" s="442"/>
      <c r="U25" s="442"/>
      <c r="V25" s="443"/>
      <c r="W25" s="507"/>
      <c r="X25" s="498"/>
      <c r="Y25" s="499"/>
      <c r="Z25" s="438" t="s">
        <v>
174</v>
      </c>
      <c r="AA25" s="439"/>
      <c r="AB25" s="439"/>
      <c r="AC25" s="439"/>
      <c r="AD25" s="439"/>
      <c r="AE25" s="439"/>
      <c r="AF25" s="439"/>
      <c r="AG25" s="440"/>
      <c r="AH25" s="441" t="s">
        <v>
130</v>
      </c>
      <c r="AI25" s="442"/>
      <c r="AJ25" s="442"/>
      <c r="AK25" s="442"/>
      <c r="AL25" s="443"/>
      <c r="AM25" s="441" t="s">
        <v>
130</v>
      </c>
      <c r="AN25" s="442"/>
      <c r="AO25" s="442"/>
      <c r="AP25" s="442"/>
      <c r="AQ25" s="442"/>
      <c r="AR25" s="443"/>
      <c r="AS25" s="441" t="s">
        <v>
130</v>
      </c>
      <c r="AT25" s="442"/>
      <c r="AU25" s="442"/>
      <c r="AV25" s="442"/>
      <c r="AW25" s="442"/>
      <c r="AX25" s="444"/>
      <c r="AY25" s="457" t="s">
        <v>
175</v>
      </c>
      <c r="AZ25" s="458"/>
      <c r="BA25" s="458"/>
      <c r="BB25" s="458"/>
      <c r="BC25" s="458"/>
      <c r="BD25" s="458"/>
      <c r="BE25" s="458"/>
      <c r="BF25" s="458"/>
      <c r="BG25" s="458"/>
      <c r="BH25" s="458"/>
      <c r="BI25" s="458"/>
      <c r="BJ25" s="458"/>
      <c r="BK25" s="458"/>
      <c r="BL25" s="458"/>
      <c r="BM25" s="459"/>
      <c r="BN25" s="460">
        <v>
8172494</v>
      </c>
      <c r="BO25" s="461"/>
      <c r="BP25" s="461"/>
      <c r="BQ25" s="461"/>
      <c r="BR25" s="461"/>
      <c r="BS25" s="461"/>
      <c r="BT25" s="461"/>
      <c r="BU25" s="462"/>
      <c r="BV25" s="460">
        <v>
9813228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176</v>
      </c>
      <c r="F26" s="439"/>
      <c r="G26" s="439"/>
      <c r="H26" s="439"/>
      <c r="I26" s="439"/>
      <c r="J26" s="439"/>
      <c r="K26" s="440"/>
      <c r="L26" s="441">
        <v>
1</v>
      </c>
      <c r="M26" s="442"/>
      <c r="N26" s="442"/>
      <c r="O26" s="442"/>
      <c r="P26" s="443"/>
      <c r="Q26" s="441">
        <v>
8100</v>
      </c>
      <c r="R26" s="442"/>
      <c r="S26" s="442"/>
      <c r="T26" s="442"/>
      <c r="U26" s="442"/>
      <c r="V26" s="443"/>
      <c r="W26" s="507"/>
      <c r="X26" s="498"/>
      <c r="Y26" s="499"/>
      <c r="Z26" s="438" t="s">
        <v>
177</v>
      </c>
      <c r="AA26" s="520"/>
      <c r="AB26" s="520"/>
      <c r="AC26" s="520"/>
      <c r="AD26" s="520"/>
      <c r="AE26" s="520"/>
      <c r="AF26" s="520"/>
      <c r="AG26" s="521"/>
      <c r="AH26" s="441">
        <v>
63</v>
      </c>
      <c r="AI26" s="442"/>
      <c r="AJ26" s="442"/>
      <c r="AK26" s="442"/>
      <c r="AL26" s="443"/>
      <c r="AM26" s="441">
        <v>
209727</v>
      </c>
      <c r="AN26" s="442"/>
      <c r="AO26" s="442"/>
      <c r="AP26" s="442"/>
      <c r="AQ26" s="442"/>
      <c r="AR26" s="443"/>
      <c r="AS26" s="441">
        <v>
3329</v>
      </c>
      <c r="AT26" s="442"/>
      <c r="AU26" s="442"/>
      <c r="AV26" s="442"/>
      <c r="AW26" s="442"/>
      <c r="AX26" s="444"/>
      <c r="AY26" s="474" t="s">
        <v>
178</v>
      </c>
      <c r="AZ26" s="475"/>
      <c r="BA26" s="475"/>
      <c r="BB26" s="475"/>
      <c r="BC26" s="475"/>
      <c r="BD26" s="475"/>
      <c r="BE26" s="475"/>
      <c r="BF26" s="475"/>
      <c r="BG26" s="475"/>
      <c r="BH26" s="475"/>
      <c r="BI26" s="475"/>
      <c r="BJ26" s="475"/>
      <c r="BK26" s="475"/>
      <c r="BL26" s="475"/>
      <c r="BM26" s="476"/>
      <c r="BN26" s="465" t="s">
        <v>
130</v>
      </c>
      <c r="BO26" s="466"/>
      <c r="BP26" s="466"/>
      <c r="BQ26" s="466"/>
      <c r="BR26" s="466"/>
      <c r="BS26" s="466"/>
      <c r="BT26" s="466"/>
      <c r="BU26" s="467"/>
      <c r="BV26" s="465" t="s">
        <v>
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179</v>
      </c>
      <c r="F27" s="439"/>
      <c r="G27" s="439"/>
      <c r="H27" s="439"/>
      <c r="I27" s="439"/>
      <c r="J27" s="439"/>
      <c r="K27" s="440"/>
      <c r="L27" s="441">
        <v>
1</v>
      </c>
      <c r="M27" s="442"/>
      <c r="N27" s="442"/>
      <c r="O27" s="442"/>
      <c r="P27" s="443"/>
      <c r="Q27" s="441">
        <v>
6400</v>
      </c>
      <c r="R27" s="442"/>
      <c r="S27" s="442"/>
      <c r="T27" s="442"/>
      <c r="U27" s="442"/>
      <c r="V27" s="443"/>
      <c r="W27" s="507"/>
      <c r="X27" s="498"/>
      <c r="Y27" s="499"/>
      <c r="Z27" s="438" t="s">
        <v>
180</v>
      </c>
      <c r="AA27" s="439"/>
      <c r="AB27" s="439"/>
      <c r="AC27" s="439"/>
      <c r="AD27" s="439"/>
      <c r="AE27" s="439"/>
      <c r="AF27" s="439"/>
      <c r="AG27" s="440"/>
      <c r="AH27" s="441">
        <v>
3</v>
      </c>
      <c r="AI27" s="442"/>
      <c r="AJ27" s="442"/>
      <c r="AK27" s="442"/>
      <c r="AL27" s="443"/>
      <c r="AM27" s="441">
        <v>
14054</v>
      </c>
      <c r="AN27" s="442"/>
      <c r="AO27" s="442"/>
      <c r="AP27" s="442"/>
      <c r="AQ27" s="442"/>
      <c r="AR27" s="443"/>
      <c r="AS27" s="441">
        <v>
4685</v>
      </c>
      <c r="AT27" s="442"/>
      <c r="AU27" s="442"/>
      <c r="AV27" s="442"/>
      <c r="AW27" s="442"/>
      <c r="AX27" s="444"/>
      <c r="AY27" s="471" t="s">
        <v>
181</v>
      </c>
      <c r="AZ27" s="472"/>
      <c r="BA27" s="472"/>
      <c r="BB27" s="472"/>
      <c r="BC27" s="472"/>
      <c r="BD27" s="472"/>
      <c r="BE27" s="472"/>
      <c r="BF27" s="472"/>
      <c r="BG27" s="472"/>
      <c r="BH27" s="472"/>
      <c r="BI27" s="472"/>
      <c r="BJ27" s="472"/>
      <c r="BK27" s="472"/>
      <c r="BL27" s="472"/>
      <c r="BM27" s="473"/>
      <c r="BN27" s="468" t="s">
        <v>
130</v>
      </c>
      <c r="BO27" s="469"/>
      <c r="BP27" s="469"/>
      <c r="BQ27" s="469"/>
      <c r="BR27" s="469"/>
      <c r="BS27" s="469"/>
      <c r="BT27" s="469"/>
      <c r="BU27" s="470"/>
      <c r="BV27" s="468" t="s">
        <v>
130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182</v>
      </c>
      <c r="F28" s="439"/>
      <c r="G28" s="439"/>
      <c r="H28" s="439"/>
      <c r="I28" s="439"/>
      <c r="J28" s="439"/>
      <c r="K28" s="440"/>
      <c r="L28" s="441">
        <v>
1</v>
      </c>
      <c r="M28" s="442"/>
      <c r="N28" s="442"/>
      <c r="O28" s="442"/>
      <c r="P28" s="443"/>
      <c r="Q28" s="441">
        <v>
5800</v>
      </c>
      <c r="R28" s="442"/>
      <c r="S28" s="442"/>
      <c r="T28" s="442"/>
      <c r="U28" s="442"/>
      <c r="V28" s="443"/>
      <c r="W28" s="507"/>
      <c r="X28" s="498"/>
      <c r="Y28" s="499"/>
      <c r="Z28" s="438" t="s">
        <v>
183</v>
      </c>
      <c r="AA28" s="439"/>
      <c r="AB28" s="439"/>
      <c r="AC28" s="439"/>
      <c r="AD28" s="439"/>
      <c r="AE28" s="439"/>
      <c r="AF28" s="439"/>
      <c r="AG28" s="440"/>
      <c r="AH28" s="441" t="s">
        <v>
130</v>
      </c>
      <c r="AI28" s="442"/>
      <c r="AJ28" s="442"/>
      <c r="AK28" s="442"/>
      <c r="AL28" s="443"/>
      <c r="AM28" s="441" t="s">
        <v>
130</v>
      </c>
      <c r="AN28" s="442"/>
      <c r="AO28" s="442"/>
      <c r="AP28" s="442"/>
      <c r="AQ28" s="442"/>
      <c r="AR28" s="443"/>
      <c r="AS28" s="441" t="s">
        <v>
130</v>
      </c>
      <c r="AT28" s="442"/>
      <c r="AU28" s="442"/>
      <c r="AV28" s="442"/>
      <c r="AW28" s="442"/>
      <c r="AX28" s="444"/>
      <c r="AY28" s="448" t="s">
        <v>
184</v>
      </c>
      <c r="AZ28" s="449"/>
      <c r="BA28" s="449"/>
      <c r="BB28" s="450"/>
      <c r="BC28" s="457" t="s">
        <v>
48</v>
      </c>
      <c r="BD28" s="458"/>
      <c r="BE28" s="458"/>
      <c r="BF28" s="458"/>
      <c r="BG28" s="458"/>
      <c r="BH28" s="458"/>
      <c r="BI28" s="458"/>
      <c r="BJ28" s="458"/>
      <c r="BK28" s="458"/>
      <c r="BL28" s="458"/>
      <c r="BM28" s="459"/>
      <c r="BN28" s="460">
        <v>
4499823</v>
      </c>
      <c r="BO28" s="461"/>
      <c r="BP28" s="461"/>
      <c r="BQ28" s="461"/>
      <c r="BR28" s="461"/>
      <c r="BS28" s="461"/>
      <c r="BT28" s="461"/>
      <c r="BU28" s="462"/>
      <c r="BV28" s="460">
        <v>
4157930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185</v>
      </c>
      <c r="F29" s="439"/>
      <c r="G29" s="439"/>
      <c r="H29" s="439"/>
      <c r="I29" s="439"/>
      <c r="J29" s="439"/>
      <c r="K29" s="440"/>
      <c r="L29" s="441">
        <v>
26</v>
      </c>
      <c r="M29" s="442"/>
      <c r="N29" s="442"/>
      <c r="O29" s="442"/>
      <c r="P29" s="443"/>
      <c r="Q29" s="441">
        <v>
5500</v>
      </c>
      <c r="R29" s="442"/>
      <c r="S29" s="442"/>
      <c r="T29" s="442"/>
      <c r="U29" s="442"/>
      <c r="V29" s="443"/>
      <c r="W29" s="508"/>
      <c r="X29" s="509"/>
      <c r="Y29" s="510"/>
      <c r="Z29" s="438" t="s">
        <v>
186</v>
      </c>
      <c r="AA29" s="439"/>
      <c r="AB29" s="439"/>
      <c r="AC29" s="439"/>
      <c r="AD29" s="439"/>
      <c r="AE29" s="439"/>
      <c r="AF29" s="439"/>
      <c r="AG29" s="440"/>
      <c r="AH29" s="441">
        <v>
919</v>
      </c>
      <c r="AI29" s="442"/>
      <c r="AJ29" s="442"/>
      <c r="AK29" s="442"/>
      <c r="AL29" s="443"/>
      <c r="AM29" s="441">
        <v>
2943422</v>
      </c>
      <c r="AN29" s="442"/>
      <c r="AO29" s="442"/>
      <c r="AP29" s="442"/>
      <c r="AQ29" s="442"/>
      <c r="AR29" s="443"/>
      <c r="AS29" s="441">
        <v>
3203</v>
      </c>
      <c r="AT29" s="442"/>
      <c r="AU29" s="442"/>
      <c r="AV29" s="442"/>
      <c r="AW29" s="442"/>
      <c r="AX29" s="444"/>
      <c r="AY29" s="451"/>
      <c r="AZ29" s="452"/>
      <c r="BA29" s="452"/>
      <c r="BB29" s="453"/>
      <c r="BC29" s="445" t="s">
        <v>
187</v>
      </c>
      <c r="BD29" s="446"/>
      <c r="BE29" s="446"/>
      <c r="BF29" s="446"/>
      <c r="BG29" s="446"/>
      <c r="BH29" s="446"/>
      <c r="BI29" s="446"/>
      <c r="BJ29" s="446"/>
      <c r="BK29" s="446"/>
      <c r="BL29" s="446"/>
      <c r="BM29" s="447"/>
      <c r="BN29" s="465" t="s">
        <v>
130</v>
      </c>
      <c r="BO29" s="466"/>
      <c r="BP29" s="466"/>
      <c r="BQ29" s="466"/>
      <c r="BR29" s="466"/>
      <c r="BS29" s="466"/>
      <c r="BT29" s="466"/>
      <c r="BU29" s="467"/>
      <c r="BV29" s="465" t="s">
        <v>
130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188</v>
      </c>
      <c r="X30" s="518"/>
      <c r="Y30" s="518"/>
      <c r="Z30" s="518"/>
      <c r="AA30" s="518"/>
      <c r="AB30" s="518"/>
      <c r="AC30" s="518"/>
      <c r="AD30" s="518"/>
      <c r="AE30" s="518"/>
      <c r="AF30" s="518"/>
      <c r="AG30" s="519"/>
      <c r="AH30" s="429">
        <v>
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50</v>
      </c>
      <c r="BD30" s="433"/>
      <c r="BE30" s="433"/>
      <c r="BF30" s="433"/>
      <c r="BG30" s="433"/>
      <c r="BH30" s="433"/>
      <c r="BI30" s="433"/>
      <c r="BJ30" s="433"/>
      <c r="BK30" s="433"/>
      <c r="BL30" s="433"/>
      <c r="BM30" s="434"/>
      <c r="BN30" s="468">
        <v>
10111876</v>
      </c>
      <c r="BO30" s="469"/>
      <c r="BP30" s="469"/>
      <c r="BQ30" s="469"/>
      <c r="BR30" s="469"/>
      <c r="BS30" s="469"/>
      <c r="BT30" s="469"/>
      <c r="BU30" s="470"/>
      <c r="BV30" s="468">
        <v>
8975485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189</v>
      </c>
      <c r="D32" s="213"/>
      <c r="E32" s="213"/>
      <c r="F32" s="210"/>
      <c r="G32" s="210"/>
      <c r="H32" s="210"/>
      <c r="I32" s="210"/>
      <c r="J32" s="210"/>
      <c r="K32" s="210"/>
      <c r="L32" s="210"/>
      <c r="M32" s="210"/>
      <c r="N32" s="210"/>
      <c r="O32" s="210"/>
      <c r="P32" s="210"/>
      <c r="Q32" s="210"/>
      <c r="R32" s="210"/>
      <c r="S32" s="210"/>
      <c r="T32" s="210"/>
      <c r="U32" s="210" t="s">
        <v>
190</v>
      </c>
      <c r="V32" s="210"/>
      <c r="W32" s="210"/>
      <c r="X32" s="210"/>
      <c r="Y32" s="210"/>
      <c r="Z32" s="210"/>
      <c r="AA32" s="210"/>
      <c r="AB32" s="210"/>
      <c r="AC32" s="210"/>
      <c r="AD32" s="210"/>
      <c r="AE32" s="210"/>
      <c r="AF32" s="210"/>
      <c r="AG32" s="210"/>
      <c r="AH32" s="210"/>
      <c r="AI32" s="210"/>
      <c r="AJ32" s="210"/>
      <c r="AK32" s="210"/>
      <c r="AL32" s="210"/>
      <c r="AM32" s="214" t="s">
        <v>
191</v>
      </c>
      <c r="AN32" s="210"/>
      <c r="AO32" s="210"/>
      <c r="AP32" s="210"/>
      <c r="AQ32" s="210"/>
      <c r="AR32" s="210"/>
      <c r="AS32" s="214"/>
      <c r="AT32" s="214"/>
      <c r="AU32" s="214"/>
      <c r="AV32" s="214"/>
      <c r="AW32" s="214"/>
      <c r="AX32" s="214"/>
      <c r="AY32" s="214"/>
      <c r="AZ32" s="214"/>
      <c r="BA32" s="214"/>
      <c r="BB32" s="210"/>
      <c r="BC32" s="214"/>
      <c r="BD32" s="210"/>
      <c r="BE32" s="214" t="s">
        <v>
192</v>
      </c>
      <c r="BF32" s="210"/>
      <c r="BG32" s="210"/>
      <c r="BH32" s="210"/>
      <c r="BI32" s="210"/>
      <c r="BJ32" s="214"/>
      <c r="BK32" s="214"/>
      <c r="BL32" s="214"/>
      <c r="BM32" s="214"/>
      <c r="BN32" s="214"/>
      <c r="BO32" s="214"/>
      <c r="BP32" s="214"/>
      <c r="BQ32" s="214"/>
      <c r="BR32" s="210"/>
      <c r="BS32" s="210"/>
      <c r="BT32" s="210"/>
      <c r="BU32" s="210"/>
      <c r="BV32" s="210"/>
      <c r="BW32" s="210" t="s">
        <v>
193</v>
      </c>
      <c r="BX32" s="210"/>
      <c r="BY32" s="210"/>
      <c r="BZ32" s="210"/>
      <c r="CA32" s="210"/>
      <c r="CB32" s="214"/>
      <c r="CC32" s="214"/>
      <c r="CD32" s="214"/>
      <c r="CE32" s="214"/>
      <c r="CF32" s="214"/>
      <c r="CG32" s="214"/>
      <c r="CH32" s="214"/>
      <c r="CI32" s="214"/>
      <c r="CJ32" s="214"/>
      <c r="CK32" s="214"/>
      <c r="CL32" s="214"/>
      <c r="CM32" s="214"/>
      <c r="CN32" s="214"/>
      <c r="CO32" s="214" t="s">
        <v>
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195</v>
      </c>
      <c r="D33" s="428"/>
      <c r="E33" s="427" t="s">
        <v>
196</v>
      </c>
      <c r="F33" s="427"/>
      <c r="G33" s="427"/>
      <c r="H33" s="427"/>
      <c r="I33" s="427"/>
      <c r="J33" s="427"/>
      <c r="K33" s="427"/>
      <c r="L33" s="427"/>
      <c r="M33" s="427"/>
      <c r="N33" s="427"/>
      <c r="O33" s="427"/>
      <c r="P33" s="427"/>
      <c r="Q33" s="427"/>
      <c r="R33" s="427"/>
      <c r="S33" s="427"/>
      <c r="T33" s="215"/>
      <c r="U33" s="428" t="s">
        <v>
195</v>
      </c>
      <c r="V33" s="428"/>
      <c r="W33" s="427" t="s">
        <v>
196</v>
      </c>
      <c r="X33" s="427"/>
      <c r="Y33" s="427"/>
      <c r="Z33" s="427"/>
      <c r="AA33" s="427"/>
      <c r="AB33" s="427"/>
      <c r="AC33" s="427"/>
      <c r="AD33" s="427"/>
      <c r="AE33" s="427"/>
      <c r="AF33" s="427"/>
      <c r="AG33" s="427"/>
      <c r="AH33" s="427"/>
      <c r="AI33" s="427"/>
      <c r="AJ33" s="427"/>
      <c r="AK33" s="427"/>
      <c r="AL33" s="215"/>
      <c r="AM33" s="428" t="s">
        <v>
195</v>
      </c>
      <c r="AN33" s="428"/>
      <c r="AO33" s="427" t="s">
        <v>
196</v>
      </c>
      <c r="AP33" s="427"/>
      <c r="AQ33" s="427"/>
      <c r="AR33" s="427"/>
      <c r="AS33" s="427"/>
      <c r="AT33" s="427"/>
      <c r="AU33" s="427"/>
      <c r="AV33" s="427"/>
      <c r="AW33" s="427"/>
      <c r="AX33" s="427"/>
      <c r="AY33" s="427"/>
      <c r="AZ33" s="427"/>
      <c r="BA33" s="427"/>
      <c r="BB33" s="427"/>
      <c r="BC33" s="427"/>
      <c r="BD33" s="216"/>
      <c r="BE33" s="427" t="s">
        <v>
197</v>
      </c>
      <c r="BF33" s="427"/>
      <c r="BG33" s="427" t="s">
        <v>
198</v>
      </c>
      <c r="BH33" s="427"/>
      <c r="BI33" s="427"/>
      <c r="BJ33" s="427"/>
      <c r="BK33" s="427"/>
      <c r="BL33" s="427"/>
      <c r="BM33" s="427"/>
      <c r="BN33" s="427"/>
      <c r="BO33" s="427"/>
      <c r="BP33" s="427"/>
      <c r="BQ33" s="427"/>
      <c r="BR33" s="427"/>
      <c r="BS33" s="427"/>
      <c r="BT33" s="427"/>
      <c r="BU33" s="427"/>
      <c r="BV33" s="216"/>
      <c r="BW33" s="428" t="s">
        <v>
197</v>
      </c>
      <c r="BX33" s="428"/>
      <c r="BY33" s="427" t="s">
        <v>
199</v>
      </c>
      <c r="BZ33" s="427"/>
      <c r="CA33" s="427"/>
      <c r="CB33" s="427"/>
      <c r="CC33" s="427"/>
      <c r="CD33" s="427"/>
      <c r="CE33" s="427"/>
      <c r="CF33" s="427"/>
      <c r="CG33" s="427"/>
      <c r="CH33" s="427"/>
      <c r="CI33" s="427"/>
      <c r="CJ33" s="427"/>
      <c r="CK33" s="427"/>
      <c r="CL33" s="427"/>
      <c r="CM33" s="427"/>
      <c r="CN33" s="215"/>
      <c r="CO33" s="428" t="s">
        <v>
195</v>
      </c>
      <c r="CP33" s="428"/>
      <c r="CQ33" s="427" t="s">
        <v>
200</v>
      </c>
      <c r="CR33" s="427"/>
      <c r="CS33" s="427"/>
      <c r="CT33" s="427"/>
      <c r="CU33" s="427"/>
      <c r="CV33" s="427"/>
      <c r="CW33" s="427"/>
      <c r="CX33" s="427"/>
      <c r="CY33" s="427"/>
      <c r="CZ33" s="427"/>
      <c r="DA33" s="427"/>
      <c r="DB33" s="427"/>
      <c r="DC33" s="427"/>
      <c r="DD33" s="427"/>
      <c r="DE33" s="427"/>
      <c r="DF33" s="215"/>
      <c r="DG33" s="426" t="s">
        <v>
201</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国民健康保険事業特別会計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f>
IF(BG34="","",MAX(C34:D43,U34:V43,AM34:AN43)+1)</f>
        <v>
6</v>
      </c>
      <c r="BF34" s="424"/>
      <c r="BG34" s="423" t="str">
        <f>
IF('各会計、関係団体の財政状況及び健全化判断比率'!B32="","",'各会計、関係団体の財政状況及び健全化判断比率'!B32)</f>
        <v>
下水道事業特別会計</v>
      </c>
      <c r="BH34" s="423"/>
      <c r="BI34" s="423"/>
      <c r="BJ34" s="423"/>
      <c r="BK34" s="423"/>
      <c r="BL34" s="423"/>
      <c r="BM34" s="423"/>
      <c r="BN34" s="423"/>
      <c r="BO34" s="423"/>
      <c r="BP34" s="423"/>
      <c r="BQ34" s="423"/>
      <c r="BR34" s="423"/>
      <c r="BS34" s="423"/>
      <c r="BT34" s="423"/>
      <c r="BU34" s="423"/>
      <c r="BV34" s="213"/>
      <c r="BW34" s="424">
        <f>
IF(BY34="","",MAX(C34:D43,U34:V43,AM34:AN43,BE34:BF43)+1)</f>
        <v>
7</v>
      </c>
      <c r="BX34" s="424"/>
      <c r="BY34" s="423" t="str">
        <f>
IF('各会計、関係団体の財政状況及び健全化判断比率'!B68="","",'各会計、関係団体の財政状況及び健全化判断比率'!B68)</f>
        <v>
ふじみ衛生組合</v>
      </c>
      <c r="BZ34" s="423"/>
      <c r="CA34" s="423"/>
      <c r="CB34" s="423"/>
      <c r="CC34" s="423"/>
      <c r="CD34" s="423"/>
      <c r="CE34" s="423"/>
      <c r="CF34" s="423"/>
      <c r="CG34" s="423"/>
      <c r="CH34" s="423"/>
      <c r="CI34" s="423"/>
      <c r="CJ34" s="423"/>
      <c r="CK34" s="423"/>
      <c r="CL34" s="423"/>
      <c r="CM34" s="423"/>
      <c r="CN34" s="213"/>
      <c r="CO34" s="424">
        <f>
IF(CQ34="","",MAX(C34:D43,U34:V43,AM34:AN43,BE34:BF43,BW34:BX43)+1)</f>
        <v>
13</v>
      </c>
      <c r="CP34" s="424"/>
      <c r="CQ34" s="423" t="str">
        <f>
IF('各会計、関係団体の財政状況及び健全化判断比率'!BS7="","",'各会計、関係団体の財政状況及び健全化判断比率'!BS7)</f>
        <v>
一般財団法人　三鷹市勤労者福祉サービスセンター</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介護サービス事業特別会計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8</v>
      </c>
      <c r="BX35" s="424"/>
      <c r="BY35" s="423" t="str">
        <f>
IF('各会計、関係団体の財政状況及び健全化判断比率'!B69="","",'各会計、関係団体の財政状況及び健全化判断比率'!B69)</f>
        <v>
東京たま広域資源循環組合</v>
      </c>
      <c r="BZ35" s="423"/>
      <c r="CA35" s="423"/>
      <c r="CB35" s="423"/>
      <c r="CC35" s="423"/>
      <c r="CD35" s="423"/>
      <c r="CE35" s="423"/>
      <c r="CF35" s="423"/>
      <c r="CG35" s="423"/>
      <c r="CH35" s="423"/>
      <c r="CI35" s="423"/>
      <c r="CJ35" s="423"/>
      <c r="CK35" s="423"/>
      <c r="CL35" s="423"/>
      <c r="CM35" s="423"/>
      <c r="CN35" s="213"/>
      <c r="CO35" s="424">
        <f t="shared" ref="CO35:CO43" si="3">
IF(CQ35="","",CO34+1)</f>
        <v>
14</v>
      </c>
      <c r="CP35" s="424"/>
      <c r="CQ35" s="423" t="str">
        <f>
IF('各会計、関係団体の財政状況及び健全化判断比率'!BS8="","",'各会計、関係団体の財政状況及び健全化判断比率'!BS8)</f>
        <v>
公益財団法人　三鷹市スポーツと文化財団</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9</v>
      </c>
      <c r="BX36" s="424"/>
      <c r="BY36" s="423" t="str">
        <f>
IF('各会計、関係団体の財政状況及び健全化判断比率'!B70="","",'各会計、関係団体の財政状況及び健全化判断比率'!B70)</f>
        <v>
東京市町村総合事務組合（一般会計）</v>
      </c>
      <c r="BZ36" s="423"/>
      <c r="CA36" s="423"/>
      <c r="CB36" s="423"/>
      <c r="CC36" s="423"/>
      <c r="CD36" s="423"/>
      <c r="CE36" s="423"/>
      <c r="CF36" s="423"/>
      <c r="CG36" s="423"/>
      <c r="CH36" s="423"/>
      <c r="CI36" s="423"/>
      <c r="CJ36" s="423"/>
      <c r="CK36" s="423"/>
      <c r="CL36" s="423"/>
      <c r="CM36" s="423"/>
      <c r="CN36" s="213"/>
      <c r="CO36" s="424">
        <f t="shared" si="3"/>
        <v>
15</v>
      </c>
      <c r="CP36" s="424"/>
      <c r="CQ36" s="423" t="str">
        <f>
IF('各会計、関係団体の財政状況及び健全化判断比率'!BS9="","",'各会計、関係団体の財政状況及び健全化判断比率'!BS9)</f>
        <v>
公益財団法人　三鷹国際交流協会</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
5</v>
      </c>
      <c r="V37" s="424"/>
      <c r="W37" s="423" t="str">
        <f>
IF('各会計、関係団体の財政状況及び健全化判断比率'!B31="","",'各会計、関係団体の財政状況及び健全化判断比率'!B31)</f>
        <v>
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10</v>
      </c>
      <c r="BX37" s="424"/>
      <c r="BY37" s="423" t="str">
        <f>
IF('各会計、関係団体の財政状況及び健全化判断比率'!B71="","",'各会計、関係団体の財政状況及び健全化判断比率'!B71)</f>
        <v>
東京市町村総合事務組合（交通災害共済事業特別会計）</v>
      </c>
      <c r="BZ37" s="423"/>
      <c r="CA37" s="423"/>
      <c r="CB37" s="423"/>
      <c r="CC37" s="423"/>
      <c r="CD37" s="423"/>
      <c r="CE37" s="423"/>
      <c r="CF37" s="423"/>
      <c r="CG37" s="423"/>
      <c r="CH37" s="423"/>
      <c r="CI37" s="423"/>
      <c r="CJ37" s="423"/>
      <c r="CK37" s="423"/>
      <c r="CL37" s="423"/>
      <c r="CM37" s="423"/>
      <c r="CN37" s="213"/>
      <c r="CO37" s="424">
        <f t="shared" si="3"/>
        <v>
16</v>
      </c>
      <c r="CP37" s="424"/>
      <c r="CQ37" s="423" t="str">
        <f>
IF('各会計、関係団体の財政状況及び健全化判断比率'!BS10="","",'各会計、関係団体の財政状況及び健全化判断比率'!BS10)</f>
        <v>
株式会社　まちづくり三鷹</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11</v>
      </c>
      <c r="BX38" s="424"/>
      <c r="BY38" s="423" t="str">
        <f>
IF('各会計、関係団体の財政状況及び健全化判断比率'!B72="","",'各会計、関係団体の財政状況及び健全化判断比率'!B72)</f>
        <v>
東京都後期高齢者医療広域連合（一般会計）</v>
      </c>
      <c r="BZ38" s="423"/>
      <c r="CA38" s="423"/>
      <c r="CB38" s="423"/>
      <c r="CC38" s="423"/>
      <c r="CD38" s="423"/>
      <c r="CE38" s="423"/>
      <c r="CF38" s="423"/>
      <c r="CG38" s="423"/>
      <c r="CH38" s="423"/>
      <c r="CI38" s="423"/>
      <c r="CJ38" s="423"/>
      <c r="CK38" s="423"/>
      <c r="CL38" s="423"/>
      <c r="CM38" s="423"/>
      <c r="CN38" s="213"/>
      <c r="CO38" s="424">
        <f t="shared" si="3"/>
        <v>
17</v>
      </c>
      <c r="CP38" s="424"/>
      <c r="CQ38" s="423" t="str">
        <f>
IF('各会計、関係団体の財政状況及び健全化判断比率'!BS11="","",'各会計、関係団体の財政状況及び健全化判断比率'!BS11)</f>
        <v>
三鷹市土地開発公社</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12</v>
      </c>
      <c r="BX39" s="424"/>
      <c r="BY39" s="423" t="str">
        <f>
IF('各会計、関係団体の財政状況及び健全化判断比率'!B73="","",'各会計、関係団体の財政状況及び健全化判断比率'!B73)</f>
        <v>
東京都後期高齢者医療広域連合（後期高齢者医療特別会計）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
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202</v>
      </c>
      <c r="C46" s="185"/>
      <c r="D46" s="185"/>
      <c r="E46" s="185" t="s">
        <v>
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206</v>
      </c>
    </row>
    <row r="50" spans="5:5" x14ac:dyDescent="0.2">
      <c r="E50" s="187" t="s">
        <v>
207</v>
      </c>
    </row>
    <row r="51" spans="5:5" x14ac:dyDescent="0.2">
      <c r="E51" s="187" t="s">
        <v>
208</v>
      </c>
    </row>
    <row r="52" spans="5:5" x14ac:dyDescent="0.2">
      <c r="E52" s="187" t="s">
        <v>
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NbFy6OYzi5EWEbtINzZfCbFO8zXS0qNO1cvEG+3jk9jmSZox5L5Gtax66x3jp4Tmqp6Uwjzt7Ltwdv0IIq/lQ==" saltValue="R+7vhRQqC2I4+YauTYTs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K33" sqref="K33"/>
    </sheetView>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2">
      <c r="A34" s="22"/>
      <c r="B34" s="31"/>
      <c r="C34" s="1244" t="s">
        <v>
557</v>
      </c>
      <c r="D34" s="1244"/>
      <c r="E34" s="1245"/>
      <c r="F34" s="32">
        <v>
3.83</v>
      </c>
      <c r="G34" s="33">
        <v>
3.62</v>
      </c>
      <c r="H34" s="33">
        <v>
2.8</v>
      </c>
      <c r="I34" s="33">
        <v>
4.21</v>
      </c>
      <c r="J34" s="34">
        <v>
4.7300000000000004</v>
      </c>
      <c r="K34" s="22"/>
      <c r="L34" s="22"/>
      <c r="M34" s="22"/>
      <c r="N34" s="22"/>
      <c r="O34" s="22"/>
      <c r="P34" s="22"/>
    </row>
    <row r="35" spans="1:16" ht="39" customHeight="1" x14ac:dyDescent="0.2">
      <c r="A35" s="22"/>
      <c r="B35" s="35"/>
      <c r="C35" s="1238" t="s">
        <v>
558</v>
      </c>
      <c r="D35" s="1239"/>
      <c r="E35" s="1240"/>
      <c r="F35" s="36">
        <v>
0.23</v>
      </c>
      <c r="G35" s="37">
        <v>
0.39</v>
      </c>
      <c r="H35" s="37">
        <v>
0.44</v>
      </c>
      <c r="I35" s="37">
        <v>
0.35</v>
      </c>
      <c r="J35" s="38">
        <v>
0.23</v>
      </c>
      <c r="K35" s="22"/>
      <c r="L35" s="22"/>
      <c r="M35" s="22"/>
      <c r="N35" s="22"/>
      <c r="O35" s="22"/>
      <c r="P35" s="22"/>
    </row>
    <row r="36" spans="1:16" ht="39" customHeight="1" x14ac:dyDescent="0.2">
      <c r="A36" s="22"/>
      <c r="B36" s="35"/>
      <c r="C36" s="1238" t="s">
        <v>
559</v>
      </c>
      <c r="D36" s="1239"/>
      <c r="E36" s="1240"/>
      <c r="F36" s="36">
        <v>
0.44</v>
      </c>
      <c r="G36" s="37">
        <v>
0.42</v>
      </c>
      <c r="H36" s="37">
        <v>
0.4</v>
      </c>
      <c r="I36" s="37">
        <v>
0.66</v>
      </c>
      <c r="J36" s="38">
        <v>
0.21</v>
      </c>
      <c r="K36" s="22"/>
      <c r="L36" s="22"/>
      <c r="M36" s="22"/>
      <c r="N36" s="22"/>
      <c r="O36" s="22"/>
      <c r="P36" s="22"/>
    </row>
    <row r="37" spans="1:16" ht="39" customHeight="1" x14ac:dyDescent="0.2">
      <c r="A37" s="22"/>
      <c r="B37" s="35"/>
      <c r="C37" s="1238" t="s">
        <v>
560</v>
      </c>
      <c r="D37" s="1239"/>
      <c r="E37" s="1240"/>
      <c r="F37" s="36">
        <v>
0.01</v>
      </c>
      <c r="G37" s="37">
        <v>
0.01</v>
      </c>
      <c r="H37" s="37">
        <v>
0.01</v>
      </c>
      <c r="I37" s="37">
        <v>
0.01</v>
      </c>
      <c r="J37" s="38">
        <v>
0.01</v>
      </c>
      <c r="K37" s="22"/>
      <c r="L37" s="22"/>
      <c r="M37" s="22"/>
      <c r="N37" s="22"/>
      <c r="O37" s="22"/>
      <c r="P37" s="22"/>
    </row>
    <row r="38" spans="1:16" ht="39" customHeight="1" x14ac:dyDescent="0.2">
      <c r="A38" s="22"/>
      <c r="B38" s="35"/>
      <c r="C38" s="1238" t="s">
        <v>
561</v>
      </c>
      <c r="D38" s="1239"/>
      <c r="E38" s="1240"/>
      <c r="F38" s="36">
        <v>
0.01</v>
      </c>
      <c r="G38" s="37">
        <v>
0.01</v>
      </c>
      <c r="H38" s="37">
        <v>
0.01</v>
      </c>
      <c r="I38" s="37">
        <v>
0.01</v>
      </c>
      <c r="J38" s="38">
        <v>
0.01</v>
      </c>
      <c r="K38" s="22"/>
      <c r="L38" s="22"/>
      <c r="M38" s="22"/>
      <c r="N38" s="22"/>
      <c r="O38" s="22"/>
      <c r="P38" s="22"/>
    </row>
    <row r="39" spans="1:16" ht="39" customHeight="1" x14ac:dyDescent="0.2">
      <c r="A39" s="22"/>
      <c r="B39" s="35"/>
      <c r="C39" s="1238" t="s">
        <v>
562</v>
      </c>
      <c r="D39" s="1239"/>
      <c r="E39" s="1240"/>
      <c r="F39" s="36">
        <v>
0.01</v>
      </c>
      <c r="G39" s="37">
        <v>
0</v>
      </c>
      <c r="H39" s="37">
        <v>
0.01</v>
      </c>
      <c r="I39" s="37">
        <v>
0.01</v>
      </c>
      <c r="J39" s="38">
        <v>
0.01</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563</v>
      </c>
      <c r="D42" s="1239"/>
      <c r="E42" s="1240"/>
      <c r="F42" s="36" t="s">
        <v>
509</v>
      </c>
      <c r="G42" s="37" t="s">
        <v>
509</v>
      </c>
      <c r="H42" s="37" t="s">
        <v>
509</v>
      </c>
      <c r="I42" s="37" t="s">
        <v>
509</v>
      </c>
      <c r="J42" s="38" t="s">
        <v>
509</v>
      </c>
      <c r="K42" s="22"/>
      <c r="L42" s="22"/>
      <c r="M42" s="22"/>
      <c r="N42" s="22"/>
      <c r="O42" s="22"/>
      <c r="P42" s="22"/>
    </row>
    <row r="43" spans="1:16" ht="39" customHeight="1" thickBot="1" x14ac:dyDescent="0.25">
      <c r="A43" s="22"/>
      <c r="B43" s="40"/>
      <c r="C43" s="1241" t="s">
        <v>
564</v>
      </c>
      <c r="D43" s="1242"/>
      <c r="E43" s="1243"/>
      <c r="F43" s="41" t="s">
        <v>
509</v>
      </c>
      <c r="G43" s="42" t="s">
        <v>
509</v>
      </c>
      <c r="H43" s="42" t="s">
        <v>
509</v>
      </c>
      <c r="I43" s="42" t="s">
        <v>
509</v>
      </c>
      <c r="J43" s="43" t="s">
        <v>
509</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575zLqZGUaGNKAi3GlDlc8RDbCoMdCAvmSDKgMjKuTSlTeA5K4WlGYPp7XRtotnRpb8VzFNn/Rn3VRmzca3Dw==" saltValue="BROhQ5wR4tYd80TLa1pV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62" sqref="Q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2">
      <c r="A45" s="48"/>
      <c r="B45" s="1264" t="s">
        <v>
11</v>
      </c>
      <c r="C45" s="1265"/>
      <c r="D45" s="58"/>
      <c r="E45" s="1270" t="s">
        <v>
12</v>
      </c>
      <c r="F45" s="1270"/>
      <c r="G45" s="1270"/>
      <c r="H45" s="1270"/>
      <c r="I45" s="1270"/>
      <c r="J45" s="1271"/>
      <c r="K45" s="59">
        <v>
4160</v>
      </c>
      <c r="L45" s="60">
        <v>
3914</v>
      </c>
      <c r="M45" s="60">
        <v>
4087</v>
      </c>
      <c r="N45" s="60">
        <v>
4008</v>
      </c>
      <c r="O45" s="61">
        <v>
3927</v>
      </c>
      <c r="P45" s="48"/>
      <c r="Q45" s="48"/>
      <c r="R45" s="48"/>
      <c r="S45" s="48"/>
      <c r="T45" s="48"/>
      <c r="U45" s="48"/>
    </row>
    <row r="46" spans="1:21" ht="30.75" customHeight="1" x14ac:dyDescent="0.2">
      <c r="A46" s="48"/>
      <c r="B46" s="1266"/>
      <c r="C46" s="1267"/>
      <c r="D46" s="62"/>
      <c r="E46" s="1248" t="s">
        <v>
13</v>
      </c>
      <c r="F46" s="1248"/>
      <c r="G46" s="1248"/>
      <c r="H46" s="1248"/>
      <c r="I46" s="1248"/>
      <c r="J46" s="1249"/>
      <c r="K46" s="63" t="s">
        <v>
509</v>
      </c>
      <c r="L46" s="64" t="s">
        <v>
509</v>
      </c>
      <c r="M46" s="64" t="s">
        <v>
509</v>
      </c>
      <c r="N46" s="64" t="s">
        <v>
509</v>
      </c>
      <c r="O46" s="65" t="s">
        <v>
509</v>
      </c>
      <c r="P46" s="48"/>
      <c r="Q46" s="48"/>
      <c r="R46" s="48"/>
      <c r="S46" s="48"/>
      <c r="T46" s="48"/>
      <c r="U46" s="48"/>
    </row>
    <row r="47" spans="1:21" ht="30.75" customHeight="1" x14ac:dyDescent="0.2">
      <c r="A47" s="48"/>
      <c r="B47" s="1266"/>
      <c r="C47" s="1267"/>
      <c r="D47" s="62"/>
      <c r="E47" s="1248" t="s">
        <v>
14</v>
      </c>
      <c r="F47" s="1248"/>
      <c r="G47" s="1248"/>
      <c r="H47" s="1248"/>
      <c r="I47" s="1248"/>
      <c r="J47" s="1249"/>
      <c r="K47" s="63" t="s">
        <v>
509</v>
      </c>
      <c r="L47" s="64" t="s">
        <v>
509</v>
      </c>
      <c r="M47" s="64" t="s">
        <v>
509</v>
      </c>
      <c r="N47" s="64" t="s">
        <v>
509</v>
      </c>
      <c r="O47" s="65" t="s">
        <v>
509</v>
      </c>
      <c r="P47" s="48"/>
      <c r="Q47" s="48"/>
      <c r="R47" s="48"/>
      <c r="S47" s="48"/>
      <c r="T47" s="48"/>
      <c r="U47" s="48"/>
    </row>
    <row r="48" spans="1:21" ht="30.75" customHeight="1" x14ac:dyDescent="0.2">
      <c r="A48" s="48"/>
      <c r="B48" s="1266"/>
      <c r="C48" s="1267"/>
      <c r="D48" s="62"/>
      <c r="E48" s="1248" t="s">
        <v>
15</v>
      </c>
      <c r="F48" s="1248"/>
      <c r="G48" s="1248"/>
      <c r="H48" s="1248"/>
      <c r="I48" s="1248"/>
      <c r="J48" s="1249"/>
      <c r="K48" s="63">
        <v>
496</v>
      </c>
      <c r="L48" s="64">
        <v>
498</v>
      </c>
      <c r="M48" s="64">
        <v>
482</v>
      </c>
      <c r="N48" s="64">
        <v>
474</v>
      </c>
      <c r="O48" s="65">
        <v>
481</v>
      </c>
      <c r="P48" s="48"/>
      <c r="Q48" s="48"/>
      <c r="R48" s="48"/>
      <c r="S48" s="48"/>
      <c r="T48" s="48"/>
      <c r="U48" s="48"/>
    </row>
    <row r="49" spans="1:21" ht="30.75" customHeight="1" x14ac:dyDescent="0.2">
      <c r="A49" s="48"/>
      <c r="B49" s="1266"/>
      <c r="C49" s="1267"/>
      <c r="D49" s="62"/>
      <c r="E49" s="1248" t="s">
        <v>
16</v>
      </c>
      <c r="F49" s="1248"/>
      <c r="G49" s="1248"/>
      <c r="H49" s="1248"/>
      <c r="I49" s="1248"/>
      <c r="J49" s="1249"/>
      <c r="K49" s="63">
        <v>
66</v>
      </c>
      <c r="L49" s="64">
        <v>
130</v>
      </c>
      <c r="M49" s="64">
        <v>
183</v>
      </c>
      <c r="N49" s="64">
        <v>
169</v>
      </c>
      <c r="O49" s="65">
        <v>
190</v>
      </c>
      <c r="P49" s="48"/>
      <c r="Q49" s="48"/>
      <c r="R49" s="48"/>
      <c r="S49" s="48"/>
      <c r="T49" s="48"/>
      <c r="U49" s="48"/>
    </row>
    <row r="50" spans="1:21" ht="30.75" customHeight="1" x14ac:dyDescent="0.2">
      <c r="A50" s="48"/>
      <c r="B50" s="1266"/>
      <c r="C50" s="1267"/>
      <c r="D50" s="62"/>
      <c r="E50" s="1248" t="s">
        <v>
17</v>
      </c>
      <c r="F50" s="1248"/>
      <c r="G50" s="1248"/>
      <c r="H50" s="1248"/>
      <c r="I50" s="1248"/>
      <c r="J50" s="1249"/>
      <c r="K50" s="63">
        <v>
729</v>
      </c>
      <c r="L50" s="64">
        <v>
1340</v>
      </c>
      <c r="M50" s="64">
        <v>
925</v>
      </c>
      <c r="N50" s="64">
        <v>
500</v>
      </c>
      <c r="O50" s="65">
        <v>
582</v>
      </c>
      <c r="P50" s="48"/>
      <c r="Q50" s="48"/>
      <c r="R50" s="48"/>
      <c r="S50" s="48"/>
      <c r="T50" s="48"/>
      <c r="U50" s="48"/>
    </row>
    <row r="51" spans="1:21" ht="30.75" customHeight="1" x14ac:dyDescent="0.2">
      <c r="A51" s="48"/>
      <c r="B51" s="1268"/>
      <c r="C51" s="1269"/>
      <c r="D51" s="66"/>
      <c r="E51" s="1248" t="s">
        <v>
18</v>
      </c>
      <c r="F51" s="1248"/>
      <c r="G51" s="1248"/>
      <c r="H51" s="1248"/>
      <c r="I51" s="1248"/>
      <c r="J51" s="1249"/>
      <c r="K51" s="63" t="s">
        <v>
509</v>
      </c>
      <c r="L51" s="64" t="s">
        <v>
509</v>
      </c>
      <c r="M51" s="64" t="s">
        <v>
509</v>
      </c>
      <c r="N51" s="64" t="s">
        <v>
509</v>
      </c>
      <c r="O51" s="65" t="s">
        <v>
509</v>
      </c>
      <c r="P51" s="48"/>
      <c r="Q51" s="48"/>
      <c r="R51" s="48"/>
      <c r="S51" s="48"/>
      <c r="T51" s="48"/>
      <c r="U51" s="48"/>
    </row>
    <row r="52" spans="1:21" ht="30.75" customHeight="1" x14ac:dyDescent="0.2">
      <c r="A52" s="48"/>
      <c r="B52" s="1246" t="s">
        <v>
19</v>
      </c>
      <c r="C52" s="1247"/>
      <c r="D52" s="66"/>
      <c r="E52" s="1248" t="s">
        <v>
20</v>
      </c>
      <c r="F52" s="1248"/>
      <c r="G52" s="1248"/>
      <c r="H52" s="1248"/>
      <c r="I52" s="1248"/>
      <c r="J52" s="1249"/>
      <c r="K52" s="63">
        <v>
4446</v>
      </c>
      <c r="L52" s="64">
        <v>
4161</v>
      </c>
      <c r="M52" s="64">
        <v>
4280</v>
      </c>
      <c r="N52" s="64">
        <v>
4311</v>
      </c>
      <c r="O52" s="65">
        <v>
4788</v>
      </c>
      <c r="P52" s="48"/>
      <c r="Q52" s="48"/>
      <c r="R52" s="48"/>
      <c r="S52" s="48"/>
      <c r="T52" s="48"/>
      <c r="U52" s="48"/>
    </row>
    <row r="53" spans="1:21" ht="30.75" customHeight="1" thickBot="1" x14ac:dyDescent="0.25">
      <c r="A53" s="48"/>
      <c r="B53" s="1250" t="s">
        <v>
21</v>
      </c>
      <c r="C53" s="1251"/>
      <c r="D53" s="67"/>
      <c r="E53" s="1252" t="s">
        <v>
22</v>
      </c>
      <c r="F53" s="1252"/>
      <c r="G53" s="1252"/>
      <c r="H53" s="1252"/>
      <c r="I53" s="1252"/>
      <c r="J53" s="1253"/>
      <c r="K53" s="68">
        <v>
1005</v>
      </c>
      <c r="L53" s="69">
        <v>
1721</v>
      </c>
      <c r="M53" s="69">
        <v>
1397</v>
      </c>
      <c r="N53" s="69">
        <v>
840</v>
      </c>
      <c r="O53" s="70">
        <v>
392</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565</v>
      </c>
      <c r="L56" s="80" t="s">
        <v>
566</v>
      </c>
      <c r="M56" s="80" t="s">
        <v>
567</v>
      </c>
      <c r="N56" s="80" t="s">
        <v>
568</v>
      </c>
      <c r="O56" s="81" t="s">
        <v>
569</v>
      </c>
      <c r="P56" s="48"/>
      <c r="Q56" s="48"/>
      <c r="R56" s="48"/>
      <c r="S56" s="48"/>
      <c r="T56" s="48"/>
      <c r="U56" s="48"/>
    </row>
    <row r="57" spans="1:21" ht="31.5" customHeight="1" x14ac:dyDescent="0.2">
      <c r="B57" s="1254" t="s">
        <v>
25</v>
      </c>
      <c r="C57" s="1255"/>
      <c r="D57" s="1258" t="s">
        <v>
26</v>
      </c>
      <c r="E57" s="1259"/>
      <c r="F57" s="1259"/>
      <c r="G57" s="1259"/>
      <c r="H57" s="1259"/>
      <c r="I57" s="1259"/>
      <c r="J57" s="1260"/>
      <c r="K57" s="82" t="s">
        <v>
509</v>
      </c>
      <c r="L57" s="83" t="s">
        <v>
509</v>
      </c>
      <c r="M57" s="83" t="s">
        <v>
509</v>
      </c>
      <c r="N57" s="83" t="s">
        <v>
509</v>
      </c>
      <c r="O57" s="84" t="s">
        <v>
509</v>
      </c>
    </row>
    <row r="58" spans="1:21" ht="31.5" customHeight="1" thickBot="1" x14ac:dyDescent="0.25">
      <c r="B58" s="1256"/>
      <c r="C58" s="1257"/>
      <c r="D58" s="1261" t="s">
        <v>
27</v>
      </c>
      <c r="E58" s="1262"/>
      <c r="F58" s="1262"/>
      <c r="G58" s="1262"/>
      <c r="H58" s="1262"/>
      <c r="I58" s="1262"/>
      <c r="J58" s="1263"/>
      <c r="K58" s="85" t="s">
        <v>
509</v>
      </c>
      <c r="L58" s="86" t="s">
        <v>
509</v>
      </c>
      <c r="M58" s="86" t="s">
        <v>
509</v>
      </c>
      <c r="N58" s="86" t="s">
        <v>
509</v>
      </c>
      <c r="O58" s="87" t="s">
        <v>
509</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WLSQP8TOijdTYeoJSj7YUGTxG1CqYOqT83SC/PkYILR93qntFaO5V//wMMgI+ztyXd1p9qHleYiTyh2mMEeiA==" saltValue="q19KZwuCrp7BN5E6kPQT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551</v>
      </c>
      <c r="J40" s="99" t="s">
        <v>
552</v>
      </c>
      <c r="K40" s="99" t="s">
        <v>
553</v>
      </c>
      <c r="L40" s="99" t="s">
        <v>
554</v>
      </c>
      <c r="M40" s="100" t="s">
        <v>
555</v>
      </c>
    </row>
    <row r="41" spans="2:13" ht="27.75" customHeight="1" x14ac:dyDescent="0.2">
      <c r="B41" s="1284" t="s">
        <v>
30</v>
      </c>
      <c r="C41" s="1285"/>
      <c r="D41" s="101"/>
      <c r="E41" s="1286" t="s">
        <v>
31</v>
      </c>
      <c r="F41" s="1286"/>
      <c r="G41" s="1286"/>
      <c r="H41" s="1287"/>
      <c r="I41" s="102">
        <v>
42490</v>
      </c>
      <c r="J41" s="103">
        <v>
44698</v>
      </c>
      <c r="K41" s="103">
        <v>
43537</v>
      </c>
      <c r="L41" s="103">
        <v>
41337</v>
      </c>
      <c r="M41" s="104">
        <v>
39479</v>
      </c>
    </row>
    <row r="42" spans="2:13" ht="27.75" customHeight="1" x14ac:dyDescent="0.2">
      <c r="B42" s="1274"/>
      <c r="C42" s="1275"/>
      <c r="D42" s="105"/>
      <c r="E42" s="1278" t="s">
        <v>
32</v>
      </c>
      <c r="F42" s="1278"/>
      <c r="G42" s="1278"/>
      <c r="H42" s="1279"/>
      <c r="I42" s="106">
        <v>
7608</v>
      </c>
      <c r="J42" s="107">
        <v>
5389</v>
      </c>
      <c r="K42" s="107">
        <v>
4342</v>
      </c>
      <c r="L42" s="107">
        <v>
3322</v>
      </c>
      <c r="M42" s="108">
        <v>
2492</v>
      </c>
    </row>
    <row r="43" spans="2:13" ht="27.75" customHeight="1" x14ac:dyDescent="0.2">
      <c r="B43" s="1274"/>
      <c r="C43" s="1275"/>
      <c r="D43" s="105"/>
      <c r="E43" s="1278" t="s">
        <v>
33</v>
      </c>
      <c r="F43" s="1278"/>
      <c r="G43" s="1278"/>
      <c r="H43" s="1279"/>
      <c r="I43" s="106">
        <v>
6408</v>
      </c>
      <c r="J43" s="107">
        <v>
6259</v>
      </c>
      <c r="K43" s="107">
        <v>
6081</v>
      </c>
      <c r="L43" s="107">
        <v>
5917</v>
      </c>
      <c r="M43" s="108">
        <v>
5914</v>
      </c>
    </row>
    <row r="44" spans="2:13" ht="27.75" customHeight="1" x14ac:dyDescent="0.2">
      <c r="B44" s="1274"/>
      <c r="C44" s="1275"/>
      <c r="D44" s="105"/>
      <c r="E44" s="1278" t="s">
        <v>
34</v>
      </c>
      <c r="F44" s="1278"/>
      <c r="G44" s="1278"/>
      <c r="H44" s="1279"/>
      <c r="I44" s="106">
        <v>
1678</v>
      </c>
      <c r="J44" s="107">
        <v>
1568</v>
      </c>
      <c r="K44" s="107">
        <v>
1418</v>
      </c>
      <c r="L44" s="107">
        <v>
1305</v>
      </c>
      <c r="M44" s="108">
        <v>
1120</v>
      </c>
    </row>
    <row r="45" spans="2:13" ht="27.75" customHeight="1" x14ac:dyDescent="0.2">
      <c r="B45" s="1274"/>
      <c r="C45" s="1275"/>
      <c r="D45" s="105"/>
      <c r="E45" s="1278" t="s">
        <v>
35</v>
      </c>
      <c r="F45" s="1278"/>
      <c r="G45" s="1278"/>
      <c r="H45" s="1279"/>
      <c r="I45" s="106">
        <v>
9549</v>
      </c>
      <c r="J45" s="107">
        <v>
9617</v>
      </c>
      <c r="K45" s="107">
        <v>
9635</v>
      </c>
      <c r="L45" s="107">
        <v>
9113</v>
      </c>
      <c r="M45" s="108">
        <v>
9212</v>
      </c>
    </row>
    <row r="46" spans="2:13" ht="27.75" customHeight="1" x14ac:dyDescent="0.2">
      <c r="B46" s="1274"/>
      <c r="C46" s="1275"/>
      <c r="D46" s="109"/>
      <c r="E46" s="1278" t="s">
        <v>
36</v>
      </c>
      <c r="F46" s="1278"/>
      <c r="G46" s="1278"/>
      <c r="H46" s="1279"/>
      <c r="I46" s="106">
        <v>
16</v>
      </c>
      <c r="J46" s="107">
        <v>
14</v>
      </c>
      <c r="K46" s="107">
        <v>
12</v>
      </c>
      <c r="L46" s="107">
        <v>
10</v>
      </c>
      <c r="M46" s="108">
        <v>
8</v>
      </c>
    </row>
    <row r="47" spans="2:13" ht="27.75" customHeight="1" x14ac:dyDescent="0.2">
      <c r="B47" s="1274"/>
      <c r="C47" s="1275"/>
      <c r="D47" s="110"/>
      <c r="E47" s="1288" t="s">
        <v>
37</v>
      </c>
      <c r="F47" s="1289"/>
      <c r="G47" s="1289"/>
      <c r="H47" s="1290"/>
      <c r="I47" s="106" t="s">
        <v>
509</v>
      </c>
      <c r="J47" s="107" t="s">
        <v>
509</v>
      </c>
      <c r="K47" s="107" t="s">
        <v>
509</v>
      </c>
      <c r="L47" s="107" t="s">
        <v>
509</v>
      </c>
      <c r="M47" s="108" t="s">
        <v>
509</v>
      </c>
    </row>
    <row r="48" spans="2:13" ht="27.75" customHeight="1" x14ac:dyDescent="0.2">
      <c r="B48" s="1274"/>
      <c r="C48" s="1275"/>
      <c r="D48" s="105"/>
      <c r="E48" s="1278" t="s">
        <v>
38</v>
      </c>
      <c r="F48" s="1278"/>
      <c r="G48" s="1278"/>
      <c r="H48" s="1279"/>
      <c r="I48" s="106" t="s">
        <v>
509</v>
      </c>
      <c r="J48" s="107" t="s">
        <v>
509</v>
      </c>
      <c r="K48" s="107" t="s">
        <v>
509</v>
      </c>
      <c r="L48" s="107" t="s">
        <v>
509</v>
      </c>
      <c r="M48" s="108" t="s">
        <v>
509</v>
      </c>
    </row>
    <row r="49" spans="2:13" ht="27.75" customHeight="1" x14ac:dyDescent="0.2">
      <c r="B49" s="1276"/>
      <c r="C49" s="1277"/>
      <c r="D49" s="105"/>
      <c r="E49" s="1278" t="s">
        <v>
39</v>
      </c>
      <c r="F49" s="1278"/>
      <c r="G49" s="1278"/>
      <c r="H49" s="1279"/>
      <c r="I49" s="106" t="s">
        <v>
509</v>
      </c>
      <c r="J49" s="107" t="s">
        <v>
509</v>
      </c>
      <c r="K49" s="107" t="s">
        <v>
509</v>
      </c>
      <c r="L49" s="107" t="s">
        <v>
509</v>
      </c>
      <c r="M49" s="108" t="s">
        <v>
509</v>
      </c>
    </row>
    <row r="50" spans="2:13" ht="27.75" customHeight="1" x14ac:dyDescent="0.2">
      <c r="B50" s="1272" t="s">
        <v>
40</v>
      </c>
      <c r="C50" s="1273"/>
      <c r="D50" s="111"/>
      <c r="E50" s="1278" t="s">
        <v>
41</v>
      </c>
      <c r="F50" s="1278"/>
      <c r="G50" s="1278"/>
      <c r="H50" s="1279"/>
      <c r="I50" s="106">
        <v>
11882</v>
      </c>
      <c r="J50" s="107">
        <v>
12774</v>
      </c>
      <c r="K50" s="107">
        <v>
13676</v>
      </c>
      <c r="L50" s="107">
        <v>
13940</v>
      </c>
      <c r="M50" s="108">
        <v>
15429</v>
      </c>
    </row>
    <row r="51" spans="2:13" ht="27.75" customHeight="1" x14ac:dyDescent="0.2">
      <c r="B51" s="1274"/>
      <c r="C51" s="1275"/>
      <c r="D51" s="105"/>
      <c r="E51" s="1278" t="s">
        <v>
42</v>
      </c>
      <c r="F51" s="1278"/>
      <c r="G51" s="1278"/>
      <c r="H51" s="1279"/>
      <c r="I51" s="106">
        <v>
21330</v>
      </c>
      <c r="J51" s="107">
        <v>
23239</v>
      </c>
      <c r="K51" s="107">
        <v>
23056</v>
      </c>
      <c r="L51" s="107">
        <v>
23209</v>
      </c>
      <c r="M51" s="108">
        <v>
24344</v>
      </c>
    </row>
    <row r="52" spans="2:13" ht="27.75" customHeight="1" x14ac:dyDescent="0.2">
      <c r="B52" s="1276"/>
      <c r="C52" s="1277"/>
      <c r="D52" s="105"/>
      <c r="E52" s="1278" t="s">
        <v>
43</v>
      </c>
      <c r="F52" s="1278"/>
      <c r="G52" s="1278"/>
      <c r="H52" s="1279"/>
      <c r="I52" s="106">
        <v>
24775</v>
      </c>
      <c r="J52" s="107">
        <v>
23430</v>
      </c>
      <c r="K52" s="107">
        <v>
21309</v>
      </c>
      <c r="L52" s="107">
        <v>
19363</v>
      </c>
      <c r="M52" s="108">
        <v>
17514</v>
      </c>
    </row>
    <row r="53" spans="2:13" ht="27.75" customHeight="1" thickBot="1" x14ac:dyDescent="0.25">
      <c r="B53" s="1280" t="s">
        <v>
44</v>
      </c>
      <c r="C53" s="1281"/>
      <c r="D53" s="112"/>
      <c r="E53" s="1282" t="s">
        <v>
45</v>
      </c>
      <c r="F53" s="1282"/>
      <c r="G53" s="1282"/>
      <c r="H53" s="1283"/>
      <c r="I53" s="113">
        <v>
9762</v>
      </c>
      <c r="J53" s="114">
        <v>
8103</v>
      </c>
      <c r="K53" s="114">
        <v>
6983</v>
      </c>
      <c r="L53" s="114">
        <v>
4492</v>
      </c>
      <c r="M53" s="115">
        <v>
938</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aqvwX3Cq7cnYz82LHBUJHrWP8Ws2adM9/Qny7SPeYi0H74ptsNyrbayXJ8LHIiiRJCq1wvAEhE8qR0mE55cWA==" saltValue="ufvGlVLhuBEnnf3B6FuS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O59" sqref="O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553</v>
      </c>
      <c r="G54" s="124" t="s">
        <v>
554</v>
      </c>
      <c r="H54" s="125" t="s">
        <v>
555</v>
      </c>
    </row>
    <row r="55" spans="2:8" ht="52.5" customHeight="1" x14ac:dyDescent="0.2">
      <c r="B55" s="126"/>
      <c r="C55" s="1299" t="s">
        <v>
48</v>
      </c>
      <c r="D55" s="1299"/>
      <c r="E55" s="1300"/>
      <c r="F55" s="127">
        <v>
4073</v>
      </c>
      <c r="G55" s="127">
        <v>
4158</v>
      </c>
      <c r="H55" s="128">
        <v>
4500</v>
      </c>
    </row>
    <row r="56" spans="2:8" ht="52.5" customHeight="1" x14ac:dyDescent="0.2">
      <c r="B56" s="129"/>
      <c r="C56" s="1301" t="s">
        <v>
49</v>
      </c>
      <c r="D56" s="1301"/>
      <c r="E56" s="1302"/>
      <c r="F56" s="130" t="s">
        <v>
509</v>
      </c>
      <c r="G56" s="130" t="s">
        <v>
509</v>
      </c>
      <c r="H56" s="131" t="s">
        <v>
509</v>
      </c>
    </row>
    <row r="57" spans="2:8" ht="53.25" customHeight="1" x14ac:dyDescent="0.2">
      <c r="B57" s="129"/>
      <c r="C57" s="1303" t="s">
        <v>
50</v>
      </c>
      <c r="D57" s="1303"/>
      <c r="E57" s="1304"/>
      <c r="F57" s="132">
        <v>
8910</v>
      </c>
      <c r="G57" s="132">
        <v>
8975</v>
      </c>
      <c r="H57" s="133">
        <v>
10112</v>
      </c>
    </row>
    <row r="58" spans="2:8" ht="45.75" customHeight="1" x14ac:dyDescent="0.2">
      <c r="B58" s="134"/>
      <c r="C58" s="1291" t="s">
        <v>
581</v>
      </c>
      <c r="D58" s="1292"/>
      <c r="E58" s="1293"/>
      <c r="F58" s="135">
        <v>
3399</v>
      </c>
      <c r="G58" s="135">
        <v>
3415</v>
      </c>
      <c r="H58" s="136">
        <v>
3741</v>
      </c>
    </row>
    <row r="59" spans="2:8" ht="45.75" customHeight="1" x14ac:dyDescent="0.2">
      <c r="B59" s="134"/>
      <c r="C59" s="1291" t="s">
        <v>
582</v>
      </c>
      <c r="D59" s="1292"/>
      <c r="E59" s="1293"/>
      <c r="F59" s="135">
        <v>
3128</v>
      </c>
      <c r="G59" s="135">
        <v>
3133</v>
      </c>
      <c r="H59" s="136">
        <v>
3547</v>
      </c>
    </row>
    <row r="60" spans="2:8" ht="45.75" customHeight="1" x14ac:dyDescent="0.2">
      <c r="B60" s="134"/>
      <c r="C60" s="1291" t="s">
        <v>
583</v>
      </c>
      <c r="D60" s="1292"/>
      <c r="E60" s="1293"/>
      <c r="F60" s="135">
        <v>
2000</v>
      </c>
      <c r="G60" s="135">
        <v>
2050</v>
      </c>
      <c r="H60" s="136">
        <v>
2452</v>
      </c>
    </row>
    <row r="61" spans="2:8" ht="45.75" customHeight="1" x14ac:dyDescent="0.2">
      <c r="B61" s="134"/>
      <c r="C61" s="1291" t="s">
        <v>
584</v>
      </c>
      <c r="D61" s="1292"/>
      <c r="E61" s="1293"/>
      <c r="F61" s="135">
        <v>
294</v>
      </c>
      <c r="G61" s="135">
        <v>
292</v>
      </c>
      <c r="H61" s="136">
        <v>
287</v>
      </c>
    </row>
    <row r="62" spans="2:8" ht="45.75" customHeight="1" thickBot="1" x14ac:dyDescent="0.25">
      <c r="B62" s="137"/>
      <c r="C62" s="1294" t="s">
        <v>
585</v>
      </c>
      <c r="D62" s="1295"/>
      <c r="E62" s="1296"/>
      <c r="F62" s="138">
        <v>
81</v>
      </c>
      <c r="G62" s="138">
        <v>
78</v>
      </c>
      <c r="H62" s="139">
        <v>
76</v>
      </c>
    </row>
    <row r="63" spans="2:8" ht="52.5" customHeight="1" thickBot="1" x14ac:dyDescent="0.25">
      <c r="B63" s="140"/>
      <c r="C63" s="1297" t="s">
        <v>
51</v>
      </c>
      <c r="D63" s="1297"/>
      <c r="E63" s="1298"/>
      <c r="F63" s="141">
        <v>
12983</v>
      </c>
      <c r="G63" s="141">
        <v>
13133</v>
      </c>
      <c r="H63" s="142">
        <v>
14612</v>
      </c>
    </row>
    <row r="64" spans="2:8" ht="15" customHeight="1" x14ac:dyDescent="0.2"/>
    <row r="65" ht="0" hidden="1" customHeight="1" x14ac:dyDescent="0.2"/>
    <row r="66" ht="0" hidden="1" customHeight="1" x14ac:dyDescent="0.2"/>
  </sheetData>
  <sheetProtection algorithmName="SHA-512" hashValue="blXUaoAEa5+tFFmtLzLthoXZ4NNUNa8K9oM7P6qC22eenYZTwl3mdW/2sots1utAsmEBQPpv8rEwsN6325NtBg==" saltValue="ZNEFGhv/TbqROrsgEGBh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
590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591</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
551</v>
      </c>
      <c r="BQ50" s="1318"/>
      <c r="BR50" s="1318"/>
      <c r="BS50" s="1318"/>
      <c r="BT50" s="1318"/>
      <c r="BU50" s="1318"/>
      <c r="BV50" s="1318"/>
      <c r="BW50" s="1318"/>
      <c r="BX50" s="1318" t="s">
        <v>
552</v>
      </c>
      <c r="BY50" s="1318"/>
      <c r="BZ50" s="1318"/>
      <c r="CA50" s="1318"/>
      <c r="CB50" s="1318"/>
      <c r="CC50" s="1318"/>
      <c r="CD50" s="1318"/>
      <c r="CE50" s="1318"/>
      <c r="CF50" s="1318" t="s">
        <v>
553</v>
      </c>
      <c r="CG50" s="1318"/>
      <c r="CH50" s="1318"/>
      <c r="CI50" s="1318"/>
      <c r="CJ50" s="1318"/>
      <c r="CK50" s="1318"/>
      <c r="CL50" s="1318"/>
      <c r="CM50" s="1318"/>
      <c r="CN50" s="1318" t="s">
        <v>
554</v>
      </c>
      <c r="CO50" s="1318"/>
      <c r="CP50" s="1318"/>
      <c r="CQ50" s="1318"/>
      <c r="CR50" s="1318"/>
      <c r="CS50" s="1318"/>
      <c r="CT50" s="1318"/>
      <c r="CU50" s="1318"/>
      <c r="CV50" s="1318" t="s">
        <v>
555</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
592</v>
      </c>
      <c r="AO51" s="1321"/>
      <c r="AP51" s="1321"/>
      <c r="AQ51" s="1321"/>
      <c r="AR51" s="1321"/>
      <c r="AS51" s="1321"/>
      <c r="AT51" s="1321"/>
      <c r="AU51" s="1321"/>
      <c r="AV51" s="1321"/>
      <c r="AW51" s="1321"/>
      <c r="AX51" s="1321"/>
      <c r="AY51" s="1321"/>
      <c r="AZ51" s="1321"/>
      <c r="BA51" s="1321"/>
      <c r="BB51" s="1321" t="s">
        <v>
593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
18.600000000000001</v>
      </c>
      <c r="CG51" s="1319"/>
      <c r="CH51" s="1319"/>
      <c r="CI51" s="1319"/>
      <c r="CJ51" s="1319"/>
      <c r="CK51" s="1319"/>
      <c r="CL51" s="1319"/>
      <c r="CM51" s="1319"/>
      <c r="CN51" s="1319">
        <v>
11.8</v>
      </c>
      <c r="CO51" s="1319"/>
      <c r="CP51" s="1319"/>
      <c r="CQ51" s="1319"/>
      <c r="CR51" s="1319"/>
      <c r="CS51" s="1319"/>
      <c r="CT51" s="1319"/>
      <c r="CU51" s="1319"/>
      <c r="CV51" s="1319">
        <v>
2.5</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
594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
60.8</v>
      </c>
      <c r="CG53" s="1319"/>
      <c r="CH53" s="1319"/>
      <c r="CI53" s="1319"/>
      <c r="CJ53" s="1319"/>
      <c r="CK53" s="1319"/>
      <c r="CL53" s="1319"/>
      <c r="CM53" s="1319"/>
      <c r="CN53" s="1319">
        <v>
61.7</v>
      </c>
      <c r="CO53" s="1319"/>
      <c r="CP53" s="1319"/>
      <c r="CQ53" s="1319"/>
      <c r="CR53" s="1319"/>
      <c r="CS53" s="1319"/>
      <c r="CT53" s="1319"/>
      <c r="CU53" s="1319"/>
      <c r="CV53" s="1319">
        <v>
61.9</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
595</v>
      </c>
      <c r="AO55" s="1318"/>
      <c r="AP55" s="1318"/>
      <c r="AQ55" s="1318"/>
      <c r="AR55" s="1318"/>
      <c r="AS55" s="1318"/>
      <c r="AT55" s="1318"/>
      <c r="AU55" s="1318"/>
      <c r="AV55" s="1318"/>
      <c r="AW55" s="1318"/>
      <c r="AX55" s="1318"/>
      <c r="AY55" s="1318"/>
      <c r="AZ55" s="1318"/>
      <c r="BA55" s="1318"/>
      <c r="BB55" s="1321" t="s">
        <v>
593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
27.1</v>
      </c>
      <c r="CG55" s="1319"/>
      <c r="CH55" s="1319"/>
      <c r="CI55" s="1319"/>
      <c r="CJ55" s="1319"/>
      <c r="CK55" s="1319"/>
      <c r="CL55" s="1319"/>
      <c r="CM55" s="1319"/>
      <c r="CN55" s="1319">
        <v>
24.5</v>
      </c>
      <c r="CO55" s="1319"/>
      <c r="CP55" s="1319"/>
      <c r="CQ55" s="1319"/>
      <c r="CR55" s="1319"/>
      <c r="CS55" s="1319"/>
      <c r="CT55" s="1319"/>
      <c r="CU55" s="1319"/>
      <c r="CV55" s="1319">
        <v>
23.9</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
594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
58.7</v>
      </c>
      <c r="CG57" s="1319"/>
      <c r="CH57" s="1319"/>
      <c r="CI57" s="1319"/>
      <c r="CJ57" s="1319"/>
      <c r="CK57" s="1319"/>
      <c r="CL57" s="1319"/>
      <c r="CM57" s="1319"/>
      <c r="CN57" s="1319">
        <v>
59.6</v>
      </c>
      <c r="CO57" s="1319"/>
      <c r="CP57" s="1319"/>
      <c r="CQ57" s="1319"/>
      <c r="CR57" s="1319"/>
      <c r="CS57" s="1319"/>
      <c r="CT57" s="1319"/>
      <c r="CU57" s="1319"/>
      <c r="CV57" s="1319">
        <v>
58.5</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596</v>
      </c>
    </row>
    <row r="64" spans="1:109" ht="13.2" x14ac:dyDescent="0.2">
      <c r="B64" s="394"/>
      <c r="G64" s="401"/>
      <c r="I64" s="414"/>
      <c r="J64" s="414"/>
      <c r="K64" s="414"/>
      <c r="L64" s="414"/>
      <c r="M64" s="414"/>
      <c r="N64" s="415"/>
      <c r="AM64" s="401"/>
      <c r="AN64" s="401" t="s">
        <v>
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
597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591</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
551</v>
      </c>
      <c r="BQ72" s="1318"/>
      <c r="BR72" s="1318"/>
      <c r="BS72" s="1318"/>
      <c r="BT72" s="1318"/>
      <c r="BU72" s="1318"/>
      <c r="BV72" s="1318"/>
      <c r="BW72" s="1318"/>
      <c r="BX72" s="1318" t="s">
        <v>
552</v>
      </c>
      <c r="BY72" s="1318"/>
      <c r="BZ72" s="1318"/>
      <c r="CA72" s="1318"/>
      <c r="CB72" s="1318"/>
      <c r="CC72" s="1318"/>
      <c r="CD72" s="1318"/>
      <c r="CE72" s="1318"/>
      <c r="CF72" s="1318" t="s">
        <v>
553</v>
      </c>
      <c r="CG72" s="1318"/>
      <c r="CH72" s="1318"/>
      <c r="CI72" s="1318"/>
      <c r="CJ72" s="1318"/>
      <c r="CK72" s="1318"/>
      <c r="CL72" s="1318"/>
      <c r="CM72" s="1318"/>
      <c r="CN72" s="1318" t="s">
        <v>
554</v>
      </c>
      <c r="CO72" s="1318"/>
      <c r="CP72" s="1318"/>
      <c r="CQ72" s="1318"/>
      <c r="CR72" s="1318"/>
      <c r="CS72" s="1318"/>
      <c r="CT72" s="1318"/>
      <c r="CU72" s="1318"/>
      <c r="CV72" s="1318" t="s">
        <v>
555</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
592</v>
      </c>
      <c r="AO73" s="1321"/>
      <c r="AP73" s="1321"/>
      <c r="AQ73" s="1321"/>
      <c r="AR73" s="1321"/>
      <c r="AS73" s="1321"/>
      <c r="AT73" s="1321"/>
      <c r="AU73" s="1321"/>
      <c r="AV73" s="1321"/>
      <c r="AW73" s="1321"/>
      <c r="AX73" s="1321"/>
      <c r="AY73" s="1321"/>
      <c r="AZ73" s="1321"/>
      <c r="BA73" s="1321"/>
      <c r="BB73" s="1321" t="s">
        <v>
593</v>
      </c>
      <c r="BC73" s="1321"/>
      <c r="BD73" s="1321"/>
      <c r="BE73" s="1321"/>
      <c r="BF73" s="1321"/>
      <c r="BG73" s="1321"/>
      <c r="BH73" s="1321"/>
      <c r="BI73" s="1321"/>
      <c r="BJ73" s="1321"/>
      <c r="BK73" s="1321"/>
      <c r="BL73" s="1321"/>
      <c r="BM73" s="1321"/>
      <c r="BN73" s="1321"/>
      <c r="BO73" s="1321"/>
      <c r="BP73" s="1319">
        <v>
29.5</v>
      </c>
      <c r="BQ73" s="1319"/>
      <c r="BR73" s="1319"/>
      <c r="BS73" s="1319"/>
      <c r="BT73" s="1319"/>
      <c r="BU73" s="1319"/>
      <c r="BV73" s="1319"/>
      <c r="BW73" s="1319"/>
      <c r="BX73" s="1319">
        <v>
21.7</v>
      </c>
      <c r="BY73" s="1319"/>
      <c r="BZ73" s="1319"/>
      <c r="CA73" s="1319"/>
      <c r="CB73" s="1319"/>
      <c r="CC73" s="1319"/>
      <c r="CD73" s="1319"/>
      <c r="CE73" s="1319"/>
      <c r="CF73" s="1319">
        <v>
18.600000000000001</v>
      </c>
      <c r="CG73" s="1319"/>
      <c r="CH73" s="1319"/>
      <c r="CI73" s="1319"/>
      <c r="CJ73" s="1319"/>
      <c r="CK73" s="1319"/>
      <c r="CL73" s="1319"/>
      <c r="CM73" s="1319"/>
      <c r="CN73" s="1319">
        <v>
11.8</v>
      </c>
      <c r="CO73" s="1319"/>
      <c r="CP73" s="1319"/>
      <c r="CQ73" s="1319"/>
      <c r="CR73" s="1319"/>
      <c r="CS73" s="1319"/>
      <c r="CT73" s="1319"/>
      <c r="CU73" s="1319"/>
      <c r="CV73" s="1319">
        <v>
2.5</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
598</v>
      </c>
      <c r="BC75" s="1321"/>
      <c r="BD75" s="1321"/>
      <c r="BE75" s="1321"/>
      <c r="BF75" s="1321"/>
      <c r="BG75" s="1321"/>
      <c r="BH75" s="1321"/>
      <c r="BI75" s="1321"/>
      <c r="BJ75" s="1321"/>
      <c r="BK75" s="1321"/>
      <c r="BL75" s="1321"/>
      <c r="BM75" s="1321"/>
      <c r="BN75" s="1321"/>
      <c r="BO75" s="1321"/>
      <c r="BP75" s="1319">
        <v>
3.7</v>
      </c>
      <c r="BQ75" s="1319"/>
      <c r="BR75" s="1319"/>
      <c r="BS75" s="1319"/>
      <c r="BT75" s="1319"/>
      <c r="BU75" s="1319"/>
      <c r="BV75" s="1319"/>
      <c r="BW75" s="1319"/>
      <c r="BX75" s="1319">
        <v>
3.9</v>
      </c>
      <c r="BY75" s="1319"/>
      <c r="BZ75" s="1319"/>
      <c r="CA75" s="1319"/>
      <c r="CB75" s="1319"/>
      <c r="CC75" s="1319"/>
      <c r="CD75" s="1319"/>
      <c r="CE75" s="1319"/>
      <c r="CF75" s="1319">
        <v>
3.8</v>
      </c>
      <c r="CG75" s="1319"/>
      <c r="CH75" s="1319"/>
      <c r="CI75" s="1319"/>
      <c r="CJ75" s="1319"/>
      <c r="CK75" s="1319"/>
      <c r="CL75" s="1319"/>
      <c r="CM75" s="1319"/>
      <c r="CN75" s="1319">
        <v>
3.5</v>
      </c>
      <c r="CO75" s="1319"/>
      <c r="CP75" s="1319"/>
      <c r="CQ75" s="1319"/>
      <c r="CR75" s="1319"/>
      <c r="CS75" s="1319"/>
      <c r="CT75" s="1319"/>
      <c r="CU75" s="1319"/>
      <c r="CV75" s="1319">
        <v>
2.2999999999999998</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
595</v>
      </c>
      <c r="AO77" s="1318"/>
      <c r="AP77" s="1318"/>
      <c r="AQ77" s="1318"/>
      <c r="AR77" s="1318"/>
      <c r="AS77" s="1318"/>
      <c r="AT77" s="1318"/>
      <c r="AU77" s="1318"/>
      <c r="AV77" s="1318"/>
      <c r="AW77" s="1318"/>
      <c r="AX77" s="1318"/>
      <c r="AY77" s="1318"/>
      <c r="AZ77" s="1318"/>
      <c r="BA77" s="1318"/>
      <c r="BB77" s="1321" t="s">
        <v>
593</v>
      </c>
      <c r="BC77" s="1321"/>
      <c r="BD77" s="1321"/>
      <c r="BE77" s="1321"/>
      <c r="BF77" s="1321"/>
      <c r="BG77" s="1321"/>
      <c r="BH77" s="1321"/>
      <c r="BI77" s="1321"/>
      <c r="BJ77" s="1321"/>
      <c r="BK77" s="1321"/>
      <c r="BL77" s="1321"/>
      <c r="BM77" s="1321"/>
      <c r="BN77" s="1321"/>
      <c r="BO77" s="1321"/>
      <c r="BP77" s="1319">
        <v>
30.5</v>
      </c>
      <c r="BQ77" s="1319"/>
      <c r="BR77" s="1319"/>
      <c r="BS77" s="1319"/>
      <c r="BT77" s="1319"/>
      <c r="BU77" s="1319"/>
      <c r="BV77" s="1319"/>
      <c r="BW77" s="1319"/>
      <c r="BX77" s="1319">
        <v>
21.2</v>
      </c>
      <c r="BY77" s="1319"/>
      <c r="BZ77" s="1319"/>
      <c r="CA77" s="1319"/>
      <c r="CB77" s="1319"/>
      <c r="CC77" s="1319"/>
      <c r="CD77" s="1319"/>
      <c r="CE77" s="1319"/>
      <c r="CF77" s="1319">
        <v>
27.1</v>
      </c>
      <c r="CG77" s="1319"/>
      <c r="CH77" s="1319"/>
      <c r="CI77" s="1319"/>
      <c r="CJ77" s="1319"/>
      <c r="CK77" s="1319"/>
      <c r="CL77" s="1319"/>
      <c r="CM77" s="1319"/>
      <c r="CN77" s="1319">
        <v>
24.5</v>
      </c>
      <c r="CO77" s="1319"/>
      <c r="CP77" s="1319"/>
      <c r="CQ77" s="1319"/>
      <c r="CR77" s="1319"/>
      <c r="CS77" s="1319"/>
      <c r="CT77" s="1319"/>
      <c r="CU77" s="1319"/>
      <c r="CV77" s="1319">
        <v>
23.9</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
598</v>
      </c>
      <c r="BC79" s="1321"/>
      <c r="BD79" s="1321"/>
      <c r="BE79" s="1321"/>
      <c r="BF79" s="1321"/>
      <c r="BG79" s="1321"/>
      <c r="BH79" s="1321"/>
      <c r="BI79" s="1321"/>
      <c r="BJ79" s="1321"/>
      <c r="BK79" s="1321"/>
      <c r="BL79" s="1321"/>
      <c r="BM79" s="1321"/>
      <c r="BN79" s="1321"/>
      <c r="BO79" s="1321"/>
      <c r="BP79" s="1319">
        <v>
5.2</v>
      </c>
      <c r="BQ79" s="1319"/>
      <c r="BR79" s="1319"/>
      <c r="BS79" s="1319"/>
      <c r="BT79" s="1319"/>
      <c r="BU79" s="1319"/>
      <c r="BV79" s="1319"/>
      <c r="BW79" s="1319"/>
      <c r="BX79" s="1319">
        <v>
4.0999999999999996</v>
      </c>
      <c r="BY79" s="1319"/>
      <c r="BZ79" s="1319"/>
      <c r="CA79" s="1319"/>
      <c r="CB79" s="1319"/>
      <c r="CC79" s="1319"/>
      <c r="CD79" s="1319"/>
      <c r="CE79" s="1319"/>
      <c r="CF79" s="1319">
        <v>
5.2</v>
      </c>
      <c r="CG79" s="1319"/>
      <c r="CH79" s="1319"/>
      <c r="CI79" s="1319"/>
      <c r="CJ79" s="1319"/>
      <c r="CK79" s="1319"/>
      <c r="CL79" s="1319"/>
      <c r="CM79" s="1319"/>
      <c r="CN79" s="1319">
        <v>
5</v>
      </c>
      <c r="CO79" s="1319"/>
      <c r="CP79" s="1319"/>
      <c r="CQ79" s="1319"/>
      <c r="CR79" s="1319"/>
      <c r="CS79" s="1319"/>
      <c r="CT79" s="1319"/>
      <c r="CU79" s="1319"/>
      <c r="CV79" s="1319">
        <v>
4.5999999999999996</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t1FfpDIqsSlyHCj3TcmCR0ERmxRdO2V0umzt8jCVT5xXdBqQuqew9uV2fIivlRcPp+yLQast26Sy1EuGS+Ntg==" saltValue="NLWpc751r4zN6m7FzWwR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mAtuBFO4B71g2YfK4ABdl6NANBOfq3XUvQWbmOZyFWlHUtf0x2LkqiuG43EBJmHWv1YtPivix5U+vBWFnwjmA==" saltValue="fh7Kaun92Po+ykSoiShUd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lKOeEXcTM0cczy2E3RcLk9MrR5uchw52mHO+vqPFNRZvoYyJ2OnxAiuxevtvFNoBmFixInKG9VNwqSUhEf5gg==" saltValue="Zpao4/YescR1IWypbfO8O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548</v>
      </c>
      <c r="G2" s="156"/>
      <c r="H2" s="157"/>
    </row>
    <row r="3" spans="1:8" x14ac:dyDescent="0.2">
      <c r="A3" s="153" t="s">
        <v>
541</v>
      </c>
      <c r="B3" s="158"/>
      <c r="C3" s="159"/>
      <c r="D3" s="160">
        <v>
43495</v>
      </c>
      <c r="E3" s="161"/>
      <c r="F3" s="162">
        <v>
45117</v>
      </c>
      <c r="G3" s="163"/>
      <c r="H3" s="164"/>
    </row>
    <row r="4" spans="1:8" x14ac:dyDescent="0.2">
      <c r="A4" s="165"/>
      <c r="B4" s="166"/>
      <c r="C4" s="167"/>
      <c r="D4" s="168">
        <v>
33547</v>
      </c>
      <c r="E4" s="169"/>
      <c r="F4" s="170">
        <v>
25589</v>
      </c>
      <c r="G4" s="171"/>
      <c r="H4" s="172"/>
    </row>
    <row r="5" spans="1:8" x14ac:dyDescent="0.2">
      <c r="A5" s="153" t="s">
        <v>
543</v>
      </c>
      <c r="B5" s="158"/>
      <c r="C5" s="159"/>
      <c r="D5" s="160">
        <v>
61913</v>
      </c>
      <c r="E5" s="161"/>
      <c r="F5" s="162">
        <v>
43532</v>
      </c>
      <c r="G5" s="163"/>
      <c r="H5" s="164"/>
    </row>
    <row r="6" spans="1:8" x14ac:dyDescent="0.2">
      <c r="A6" s="165"/>
      <c r="B6" s="166"/>
      <c r="C6" s="167"/>
      <c r="D6" s="168">
        <v>
44568</v>
      </c>
      <c r="E6" s="169"/>
      <c r="F6" s="170">
        <v>
25435</v>
      </c>
      <c r="G6" s="171"/>
      <c r="H6" s="172"/>
    </row>
    <row r="7" spans="1:8" x14ac:dyDescent="0.2">
      <c r="A7" s="153" t="s">
        <v>
544</v>
      </c>
      <c r="B7" s="158"/>
      <c r="C7" s="159"/>
      <c r="D7" s="160">
        <v>
45043</v>
      </c>
      <c r="E7" s="161"/>
      <c r="F7" s="162">
        <v>
47673</v>
      </c>
      <c r="G7" s="163"/>
      <c r="H7" s="164"/>
    </row>
    <row r="8" spans="1:8" x14ac:dyDescent="0.2">
      <c r="A8" s="165"/>
      <c r="B8" s="166"/>
      <c r="C8" s="167"/>
      <c r="D8" s="168">
        <v>
38155</v>
      </c>
      <c r="E8" s="169"/>
      <c r="F8" s="170">
        <v>
28383</v>
      </c>
      <c r="G8" s="171"/>
      <c r="H8" s="172"/>
    </row>
    <row r="9" spans="1:8" x14ac:dyDescent="0.2">
      <c r="A9" s="153" t="s">
        <v>
545</v>
      </c>
      <c r="B9" s="158"/>
      <c r="C9" s="159"/>
      <c r="D9" s="160">
        <v>
32913</v>
      </c>
      <c r="E9" s="161"/>
      <c r="F9" s="162">
        <v>
54233</v>
      </c>
      <c r="G9" s="163"/>
      <c r="H9" s="164"/>
    </row>
    <row r="10" spans="1:8" x14ac:dyDescent="0.2">
      <c r="A10" s="165"/>
      <c r="B10" s="166"/>
      <c r="C10" s="167"/>
      <c r="D10" s="168">
        <v>
27113</v>
      </c>
      <c r="E10" s="169"/>
      <c r="F10" s="170">
        <v>
26058</v>
      </c>
      <c r="G10" s="171"/>
      <c r="H10" s="172"/>
    </row>
    <row r="11" spans="1:8" x14ac:dyDescent="0.2">
      <c r="A11" s="153" t="s">
        <v>
546</v>
      </c>
      <c r="B11" s="158"/>
      <c r="C11" s="159"/>
      <c r="D11" s="160">
        <v>
34229</v>
      </c>
      <c r="E11" s="161"/>
      <c r="F11" s="162">
        <v>
44366</v>
      </c>
      <c r="G11" s="163"/>
      <c r="H11" s="164"/>
    </row>
    <row r="12" spans="1:8" x14ac:dyDescent="0.2">
      <c r="A12" s="165"/>
      <c r="B12" s="166"/>
      <c r="C12" s="173"/>
      <c r="D12" s="168">
        <v>
27502</v>
      </c>
      <c r="E12" s="169"/>
      <c r="F12" s="170">
        <v>
23234</v>
      </c>
      <c r="G12" s="171"/>
      <c r="H12" s="172"/>
    </row>
    <row r="13" spans="1:8" x14ac:dyDescent="0.2">
      <c r="A13" s="153"/>
      <c r="B13" s="158"/>
      <c r="C13" s="174"/>
      <c r="D13" s="175">
        <v>
43519</v>
      </c>
      <c r="E13" s="176"/>
      <c r="F13" s="177">
        <v>
46984</v>
      </c>
      <c r="G13" s="178"/>
      <c r="H13" s="164"/>
    </row>
    <row r="14" spans="1:8" x14ac:dyDescent="0.2">
      <c r="A14" s="165"/>
      <c r="B14" s="166"/>
      <c r="C14" s="167"/>
      <c r="D14" s="168">
        <v>
34177</v>
      </c>
      <c r="E14" s="169"/>
      <c r="F14" s="170">
        <v>
25740</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3.83</v>
      </c>
      <c r="C19" s="179">
        <f>
ROUND(VALUE(SUBSTITUTE(実質収支比率等に係る経年分析!G$48,"▲","-")),2)</f>
        <v>
3.63</v>
      </c>
      <c r="D19" s="179">
        <f>
ROUND(VALUE(SUBSTITUTE(実質収支比率等に係る経年分析!H$48,"▲","-")),2)</f>
        <v>
2.81</v>
      </c>
      <c r="E19" s="179">
        <f>
ROUND(VALUE(SUBSTITUTE(実質収支比率等に係る経年分析!I$48,"▲","-")),2)</f>
        <v>
4.21</v>
      </c>
      <c r="F19" s="179">
        <f>
ROUND(VALUE(SUBSTITUTE(実質収支比率等に係る経年分析!J$48,"▲","-")),2)</f>
        <v>
4.7300000000000004</v>
      </c>
    </row>
    <row r="20" spans="1:11" x14ac:dyDescent="0.2">
      <c r="A20" s="179" t="s">
        <v>
55</v>
      </c>
      <c r="B20" s="179">
        <f>
ROUND(VALUE(SUBSTITUTE(実質収支比率等に係る経年分析!F$47,"▲","-")),2)</f>
        <v>
10.54</v>
      </c>
      <c r="C20" s="179">
        <f>
ROUND(VALUE(SUBSTITUTE(実質収支比率等に係る経年分析!G$47,"▲","-")),2)</f>
        <v>
9.82</v>
      </c>
      <c r="D20" s="179">
        <f>
ROUND(VALUE(SUBSTITUTE(実質収支比率等に係る経年分析!H$47,"▲","-")),2)</f>
        <v>
10.220000000000001</v>
      </c>
      <c r="E20" s="179">
        <f>
ROUND(VALUE(SUBSTITUTE(実質収支比率等に係る経年分析!I$47,"▲","-")),2)</f>
        <v>
10.27</v>
      </c>
      <c r="F20" s="179">
        <f>
ROUND(VALUE(SUBSTITUTE(実質収支比率等に係る経年分析!J$47,"▲","-")),2)</f>
        <v>
11.57</v>
      </c>
    </row>
    <row r="21" spans="1:11" x14ac:dyDescent="0.2">
      <c r="A21" s="179" t="s">
        <v>
56</v>
      </c>
      <c r="B21" s="179">
        <f>
IF(ISNUMBER(VALUE(SUBSTITUTE(実質収支比率等に係る経年分析!F$49,"▲","-"))),ROUND(VALUE(SUBSTITUTE(実質収支比率等に係る経年分析!F$49,"▲","-")),2),NA())</f>
        <v>
7.0000000000000007E-2</v>
      </c>
      <c r="C21" s="179">
        <f>
IF(ISNUMBER(VALUE(SUBSTITUTE(実質収支比率等に係る経年分析!G$49,"▲","-"))),ROUND(VALUE(SUBSTITUTE(実質収支比率等に係る経年分析!G$49,"▲","-")),2),NA())</f>
        <v>
0.45</v>
      </c>
      <c r="D21" s="179">
        <f>
IF(ISNUMBER(VALUE(SUBSTITUTE(実質収支比率等に係る経年分析!H$49,"▲","-"))),ROUND(VALUE(SUBSTITUTE(実質収支比率等に係る経年分析!H$49,"▲","-")),2),NA())</f>
        <v>
-0.35</v>
      </c>
      <c r="E21" s="179">
        <f>
IF(ISNUMBER(VALUE(SUBSTITUTE(実質収支比率等に係る経年分析!I$49,"▲","-"))),ROUND(VALUE(SUBSTITUTE(実質収支比率等に係る経年分析!I$49,"▲","-")),2),NA())</f>
        <v>
1.72</v>
      </c>
      <c r="F21" s="179">
        <f>
IF(ISNUMBER(VALUE(SUBSTITUTE(実質収支比率等に係る経年分析!J$49,"▲","-"))),ROUND(VALUE(SUBSTITUTE(実質収支比率等に係る経年分析!J$49,"▲","-")),2),NA())</f>
        <v>
1.45</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str">
        <f>
IF(連結実質赤字比率に係る赤字・黒字の構成分析!C$39="",NA(),連結実質赤字比率に係る赤字・黒字の構成分析!C$39)</f>
        <v>
介護サービス事業特別会計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0.01</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0.01</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0.01</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0.01</v>
      </c>
    </row>
    <row r="32" spans="1:11" x14ac:dyDescent="0.2">
      <c r="A32" s="180" t="str">
        <f>
IF(連結実質赤字比率に係る赤字・黒字の構成分析!C$38="",NA(),連結実質赤字比率に係る赤字・黒字の構成分析!C$38)</f>
        <v>
下水道事業特別会計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0.01</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0.01</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0.01</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0.01</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0.01</v>
      </c>
    </row>
    <row r="33" spans="1:16" x14ac:dyDescent="0.2">
      <c r="A33" s="180" t="str">
        <f>
IF(連結実質赤字比率に係る赤字・黒字の構成分析!C$37="",NA(),連結実質赤字比率に係る赤字・黒字の構成分析!C$37)</f>
        <v>
後期高齢者医療特別会計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0.01</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0.01</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0.01</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0.01</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0.01</v>
      </c>
    </row>
    <row r="34" spans="1:16" x14ac:dyDescent="0.2">
      <c r="A34" s="180" t="str">
        <f>
IF(連結実質赤字比率に係る赤字・黒字の構成分析!C$36="",NA(),連結実質赤字比率に係る赤字・黒字の構成分析!C$36)</f>
        <v>
国民健康保険事業特別会計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0.44</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0.42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0.4</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0.66</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0.21</v>
      </c>
    </row>
    <row r="35" spans="1:16" x14ac:dyDescent="0.2">
      <c r="A35" s="180" t="str">
        <f>
IF(連結実質赤字比率に係る赤字・黒字の構成分析!C$35="",NA(),連結実質赤字比率に係る赤字・黒字の構成分析!C$35)</f>
        <v>
介護保険事業特別会計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0.23</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0.39</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0.44</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0.35</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0.23</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3.83</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3.62</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2.8</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4.21</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4.7300000000000004</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4446</v>
      </c>
      <c r="E42" s="181"/>
      <c r="F42" s="181"/>
      <c r="G42" s="181">
        <f>
'実質公債費比率（分子）の構造'!L$52</f>
        <v>
4161</v>
      </c>
      <c r="H42" s="181"/>
      <c r="I42" s="181"/>
      <c r="J42" s="181">
        <f>
'実質公債費比率（分子）の構造'!M$52</f>
        <v>
4280</v>
      </c>
      <c r="K42" s="181"/>
      <c r="L42" s="181"/>
      <c r="M42" s="181">
        <f>
'実質公債費比率（分子）の構造'!N$52</f>
        <v>
4311</v>
      </c>
      <c r="N42" s="181"/>
      <c r="O42" s="181"/>
      <c r="P42" s="181">
        <f>
'実質公債費比率（分子）の構造'!O$52</f>
        <v>
4788</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f>
'実質公債費比率（分子）の構造'!K$50</f>
        <v>
729</v>
      </c>
      <c r="C44" s="181"/>
      <c r="D44" s="181"/>
      <c r="E44" s="181">
        <f>
'実質公債費比率（分子）の構造'!L$50</f>
        <v>
1340</v>
      </c>
      <c r="F44" s="181"/>
      <c r="G44" s="181"/>
      <c r="H44" s="181">
        <f>
'実質公債費比率（分子）の構造'!M$50</f>
        <v>
925</v>
      </c>
      <c r="I44" s="181"/>
      <c r="J44" s="181"/>
      <c r="K44" s="181">
        <f>
'実質公債費比率（分子）の構造'!N$50</f>
        <v>
500</v>
      </c>
      <c r="L44" s="181"/>
      <c r="M44" s="181"/>
      <c r="N44" s="181">
        <f>
'実質公債費比率（分子）の構造'!O$50</f>
        <v>
582</v>
      </c>
      <c r="O44" s="181"/>
      <c r="P44" s="181"/>
    </row>
    <row r="45" spans="1:16" x14ac:dyDescent="0.2">
      <c r="A45" s="181" t="s">
        <v>
66</v>
      </c>
      <c r="B45" s="181">
        <f>
'実質公債費比率（分子）の構造'!K$49</f>
        <v>
66</v>
      </c>
      <c r="C45" s="181"/>
      <c r="D45" s="181"/>
      <c r="E45" s="181">
        <f>
'実質公債費比率（分子）の構造'!L$49</f>
        <v>
130</v>
      </c>
      <c r="F45" s="181"/>
      <c r="G45" s="181"/>
      <c r="H45" s="181">
        <f>
'実質公債費比率（分子）の構造'!M$49</f>
        <v>
183</v>
      </c>
      <c r="I45" s="181"/>
      <c r="J45" s="181"/>
      <c r="K45" s="181">
        <f>
'実質公債費比率（分子）の構造'!N$49</f>
        <v>
169</v>
      </c>
      <c r="L45" s="181"/>
      <c r="M45" s="181"/>
      <c r="N45" s="181">
        <f>
'実質公債費比率（分子）の構造'!O$49</f>
        <v>
190</v>
      </c>
      <c r="O45" s="181"/>
      <c r="P45" s="181"/>
    </row>
    <row r="46" spans="1:16" x14ac:dyDescent="0.2">
      <c r="A46" s="181" t="s">
        <v>
67</v>
      </c>
      <c r="B46" s="181">
        <f>
'実質公債費比率（分子）の構造'!K$48</f>
        <v>
496</v>
      </c>
      <c r="C46" s="181"/>
      <c r="D46" s="181"/>
      <c r="E46" s="181">
        <f>
'実質公債費比率（分子）の構造'!L$48</f>
        <v>
498</v>
      </c>
      <c r="F46" s="181"/>
      <c r="G46" s="181"/>
      <c r="H46" s="181">
        <f>
'実質公債費比率（分子）の構造'!M$48</f>
        <v>
482</v>
      </c>
      <c r="I46" s="181"/>
      <c r="J46" s="181"/>
      <c r="K46" s="181">
        <f>
'実質公債費比率（分子）の構造'!N$48</f>
        <v>
474</v>
      </c>
      <c r="L46" s="181"/>
      <c r="M46" s="181"/>
      <c r="N46" s="181">
        <f>
'実質公債費比率（分子）の構造'!O$48</f>
        <v>
481</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4160</v>
      </c>
      <c r="C49" s="181"/>
      <c r="D49" s="181"/>
      <c r="E49" s="181">
        <f>
'実質公債費比率（分子）の構造'!L$45</f>
        <v>
3914</v>
      </c>
      <c r="F49" s="181"/>
      <c r="G49" s="181"/>
      <c r="H49" s="181">
        <f>
'実質公債費比率（分子）の構造'!M$45</f>
        <v>
4087</v>
      </c>
      <c r="I49" s="181"/>
      <c r="J49" s="181"/>
      <c r="K49" s="181">
        <f>
'実質公債費比率（分子）の構造'!N$45</f>
        <v>
4008</v>
      </c>
      <c r="L49" s="181"/>
      <c r="M49" s="181"/>
      <c r="N49" s="181">
        <f>
'実質公債費比率（分子）の構造'!O$45</f>
        <v>
3927</v>
      </c>
      <c r="O49" s="181"/>
      <c r="P49" s="181"/>
    </row>
    <row r="50" spans="1:16" x14ac:dyDescent="0.2">
      <c r="A50" s="181" t="s">
        <v>
71</v>
      </c>
      <c r="B50" s="181" t="e">
        <f>
NA()</f>
        <v>
#N/A</v>
      </c>
      <c r="C50" s="181">
        <f>
IF(ISNUMBER('実質公債費比率（分子）の構造'!K$53),'実質公債費比率（分子）の構造'!K$53,NA())</f>
        <v>
1005</v>
      </c>
      <c r="D50" s="181" t="e">
        <f>
NA()</f>
        <v>
#N/A</v>
      </c>
      <c r="E50" s="181" t="e">
        <f>
NA()</f>
        <v>
#N/A</v>
      </c>
      <c r="F50" s="181">
        <f>
IF(ISNUMBER('実質公債費比率（分子）の構造'!L$53),'実質公債費比率（分子）の構造'!L$53,NA())</f>
        <v>
1721</v>
      </c>
      <c r="G50" s="181" t="e">
        <f>
NA()</f>
        <v>
#N/A</v>
      </c>
      <c r="H50" s="181" t="e">
        <f>
NA()</f>
        <v>
#N/A</v>
      </c>
      <c r="I50" s="181">
        <f>
IF(ISNUMBER('実質公債費比率（分子）の構造'!M$53),'実質公債費比率（分子）の構造'!M$53,NA())</f>
        <v>
1397</v>
      </c>
      <c r="J50" s="181" t="e">
        <f>
NA()</f>
        <v>
#N/A</v>
      </c>
      <c r="K50" s="181" t="e">
        <f>
NA()</f>
        <v>
#N/A</v>
      </c>
      <c r="L50" s="181">
        <f>
IF(ISNUMBER('実質公債費比率（分子）の構造'!N$53),'実質公債費比率（分子）の構造'!N$53,NA())</f>
        <v>
840</v>
      </c>
      <c r="M50" s="181" t="e">
        <f>
NA()</f>
        <v>
#N/A</v>
      </c>
      <c r="N50" s="181" t="e">
        <f>
NA()</f>
        <v>
#N/A</v>
      </c>
      <c r="O50" s="181">
        <f>
IF(ISNUMBER('実質公債費比率（分子）の構造'!O$53),'実質公債費比率（分子）の構造'!O$53,NA())</f>
        <v>
392</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24775</v>
      </c>
      <c r="E56" s="180"/>
      <c r="F56" s="180"/>
      <c r="G56" s="180">
        <f>
'将来負担比率（分子）の構造'!J$52</f>
        <v>
23430</v>
      </c>
      <c r="H56" s="180"/>
      <c r="I56" s="180"/>
      <c r="J56" s="180">
        <f>
'将来負担比率（分子）の構造'!K$52</f>
        <v>
21309</v>
      </c>
      <c r="K56" s="180"/>
      <c r="L56" s="180"/>
      <c r="M56" s="180">
        <f>
'将来負担比率（分子）の構造'!L$52</f>
        <v>
19363</v>
      </c>
      <c r="N56" s="180"/>
      <c r="O56" s="180"/>
      <c r="P56" s="180">
        <f>
'将来負担比率（分子）の構造'!M$52</f>
        <v>
17514</v>
      </c>
    </row>
    <row r="57" spans="1:16" x14ac:dyDescent="0.2">
      <c r="A57" s="180" t="s">
        <v>
42</v>
      </c>
      <c r="B57" s="180"/>
      <c r="C57" s="180"/>
      <c r="D57" s="180">
        <f>
'将来負担比率（分子）の構造'!I$51</f>
        <v>
21330</v>
      </c>
      <c r="E57" s="180"/>
      <c r="F57" s="180"/>
      <c r="G57" s="180">
        <f>
'将来負担比率（分子）の構造'!J$51</f>
        <v>
23239</v>
      </c>
      <c r="H57" s="180"/>
      <c r="I57" s="180"/>
      <c r="J57" s="180">
        <f>
'将来負担比率（分子）の構造'!K$51</f>
        <v>
23056</v>
      </c>
      <c r="K57" s="180"/>
      <c r="L57" s="180"/>
      <c r="M57" s="180">
        <f>
'将来負担比率（分子）の構造'!L$51</f>
        <v>
23209</v>
      </c>
      <c r="N57" s="180"/>
      <c r="O57" s="180"/>
      <c r="P57" s="180">
        <f>
'将来負担比率（分子）の構造'!M$51</f>
        <v>
24344</v>
      </c>
    </row>
    <row r="58" spans="1:16" x14ac:dyDescent="0.2">
      <c r="A58" s="180" t="s">
        <v>
41</v>
      </c>
      <c r="B58" s="180"/>
      <c r="C58" s="180"/>
      <c r="D58" s="180">
        <f>
'将来負担比率（分子）の構造'!I$50</f>
        <v>
11882</v>
      </c>
      <c r="E58" s="180"/>
      <c r="F58" s="180"/>
      <c r="G58" s="180">
        <f>
'将来負担比率（分子）の構造'!J$50</f>
        <v>
12774</v>
      </c>
      <c r="H58" s="180"/>
      <c r="I58" s="180"/>
      <c r="J58" s="180">
        <f>
'将来負担比率（分子）の構造'!K$50</f>
        <v>
13676</v>
      </c>
      <c r="K58" s="180"/>
      <c r="L58" s="180"/>
      <c r="M58" s="180">
        <f>
'将来負担比率（分子）の構造'!L$50</f>
        <v>
13940</v>
      </c>
      <c r="N58" s="180"/>
      <c r="O58" s="180"/>
      <c r="P58" s="180">
        <f>
'将来負担比率（分子）の構造'!M$50</f>
        <v>
15429</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f>
'将来負担比率（分子）の構造'!I$46</f>
        <v>
16</v>
      </c>
      <c r="C61" s="180"/>
      <c r="D61" s="180"/>
      <c r="E61" s="180">
        <f>
'将来負担比率（分子）の構造'!J$46</f>
        <v>
14</v>
      </c>
      <c r="F61" s="180"/>
      <c r="G61" s="180"/>
      <c r="H61" s="180">
        <f>
'将来負担比率（分子）の構造'!K$46</f>
        <v>
12</v>
      </c>
      <c r="I61" s="180"/>
      <c r="J61" s="180"/>
      <c r="K61" s="180">
        <f>
'将来負担比率（分子）の構造'!L$46</f>
        <v>
10</v>
      </c>
      <c r="L61" s="180"/>
      <c r="M61" s="180"/>
      <c r="N61" s="180">
        <f>
'将来負担比率（分子）の構造'!M$46</f>
        <v>
8</v>
      </c>
      <c r="O61" s="180"/>
      <c r="P61" s="180"/>
    </row>
    <row r="62" spans="1:16" x14ac:dyDescent="0.2">
      <c r="A62" s="180" t="s">
        <v>
35</v>
      </c>
      <c r="B62" s="180">
        <f>
'将来負担比率（分子）の構造'!I$45</f>
        <v>
9549</v>
      </c>
      <c r="C62" s="180"/>
      <c r="D62" s="180"/>
      <c r="E62" s="180">
        <f>
'将来負担比率（分子）の構造'!J$45</f>
        <v>
9617</v>
      </c>
      <c r="F62" s="180"/>
      <c r="G62" s="180"/>
      <c r="H62" s="180">
        <f>
'将来負担比率（分子）の構造'!K$45</f>
        <v>
9635</v>
      </c>
      <c r="I62" s="180"/>
      <c r="J62" s="180"/>
      <c r="K62" s="180">
        <f>
'将来負担比率（分子）の構造'!L$45</f>
        <v>
9113</v>
      </c>
      <c r="L62" s="180"/>
      <c r="M62" s="180"/>
      <c r="N62" s="180">
        <f>
'将来負担比率（分子）の構造'!M$45</f>
        <v>
9212</v>
      </c>
      <c r="O62" s="180"/>
      <c r="P62" s="180"/>
    </row>
    <row r="63" spans="1:16" x14ac:dyDescent="0.2">
      <c r="A63" s="180" t="s">
        <v>
34</v>
      </c>
      <c r="B63" s="180">
        <f>
'将来負担比率（分子）の構造'!I$44</f>
        <v>
1678</v>
      </c>
      <c r="C63" s="180"/>
      <c r="D63" s="180"/>
      <c r="E63" s="180">
        <f>
'将来負担比率（分子）の構造'!J$44</f>
        <v>
1568</v>
      </c>
      <c r="F63" s="180"/>
      <c r="G63" s="180"/>
      <c r="H63" s="180">
        <f>
'将来負担比率（分子）の構造'!K$44</f>
        <v>
1418</v>
      </c>
      <c r="I63" s="180"/>
      <c r="J63" s="180"/>
      <c r="K63" s="180">
        <f>
'将来負担比率（分子）の構造'!L$44</f>
        <v>
1305</v>
      </c>
      <c r="L63" s="180"/>
      <c r="M63" s="180"/>
      <c r="N63" s="180">
        <f>
'将来負担比率（分子）の構造'!M$44</f>
        <v>
1120</v>
      </c>
      <c r="O63" s="180"/>
      <c r="P63" s="180"/>
    </row>
    <row r="64" spans="1:16" x14ac:dyDescent="0.2">
      <c r="A64" s="180" t="s">
        <v>
33</v>
      </c>
      <c r="B64" s="180">
        <f>
'将来負担比率（分子）の構造'!I$43</f>
        <v>
6408</v>
      </c>
      <c r="C64" s="180"/>
      <c r="D64" s="180"/>
      <c r="E64" s="180">
        <f>
'将来負担比率（分子）の構造'!J$43</f>
        <v>
6259</v>
      </c>
      <c r="F64" s="180"/>
      <c r="G64" s="180"/>
      <c r="H64" s="180">
        <f>
'将来負担比率（分子）の構造'!K$43</f>
        <v>
6081</v>
      </c>
      <c r="I64" s="180"/>
      <c r="J64" s="180"/>
      <c r="K64" s="180">
        <f>
'将来負担比率（分子）の構造'!L$43</f>
        <v>
5917</v>
      </c>
      <c r="L64" s="180"/>
      <c r="M64" s="180"/>
      <c r="N64" s="180">
        <f>
'将来負担比率（分子）の構造'!M$43</f>
        <v>
5914</v>
      </c>
      <c r="O64" s="180"/>
      <c r="P64" s="180"/>
    </row>
    <row r="65" spans="1:16" x14ac:dyDescent="0.2">
      <c r="A65" s="180" t="s">
        <v>
32</v>
      </c>
      <c r="B65" s="180">
        <f>
'将来負担比率（分子）の構造'!I$42</f>
        <v>
7608</v>
      </c>
      <c r="C65" s="180"/>
      <c r="D65" s="180"/>
      <c r="E65" s="180">
        <f>
'将来負担比率（分子）の構造'!J$42</f>
        <v>
5389</v>
      </c>
      <c r="F65" s="180"/>
      <c r="G65" s="180"/>
      <c r="H65" s="180">
        <f>
'将来負担比率（分子）の構造'!K$42</f>
        <v>
4342</v>
      </c>
      <c r="I65" s="180"/>
      <c r="J65" s="180"/>
      <c r="K65" s="180">
        <f>
'将来負担比率（分子）の構造'!L$42</f>
        <v>
3322</v>
      </c>
      <c r="L65" s="180"/>
      <c r="M65" s="180"/>
      <c r="N65" s="180">
        <f>
'将来負担比率（分子）の構造'!M$42</f>
        <v>
2492</v>
      </c>
      <c r="O65" s="180"/>
      <c r="P65" s="180"/>
    </row>
    <row r="66" spans="1:16" x14ac:dyDescent="0.2">
      <c r="A66" s="180" t="s">
        <v>
31</v>
      </c>
      <c r="B66" s="180">
        <f>
'将来負担比率（分子）の構造'!I$41</f>
        <v>
42490</v>
      </c>
      <c r="C66" s="180"/>
      <c r="D66" s="180"/>
      <c r="E66" s="180">
        <f>
'将来負担比率（分子）の構造'!J$41</f>
        <v>
44698</v>
      </c>
      <c r="F66" s="180"/>
      <c r="G66" s="180"/>
      <c r="H66" s="180">
        <f>
'将来負担比率（分子）の構造'!K$41</f>
        <v>
43537</v>
      </c>
      <c r="I66" s="180"/>
      <c r="J66" s="180"/>
      <c r="K66" s="180">
        <f>
'将来負担比率（分子）の構造'!L$41</f>
        <v>
41337</v>
      </c>
      <c r="L66" s="180"/>
      <c r="M66" s="180"/>
      <c r="N66" s="180">
        <f>
'将来負担比率（分子）の構造'!M$41</f>
        <v>
39479</v>
      </c>
      <c r="O66" s="180"/>
      <c r="P66" s="180"/>
    </row>
    <row r="67" spans="1:16" x14ac:dyDescent="0.2">
      <c r="A67" s="180" t="s">
        <v>
75</v>
      </c>
      <c r="B67" s="180" t="e">
        <f>
NA()</f>
        <v>
#N/A</v>
      </c>
      <c r="C67" s="180">
        <f>
IF(ISNUMBER('将来負担比率（分子）の構造'!I$53), IF('将来負担比率（分子）の構造'!I$53 &lt; 0, 0, '将来負担比率（分子）の構造'!I$53), NA())</f>
        <v>
9762</v>
      </c>
      <c r="D67" s="180" t="e">
        <f>
NA()</f>
        <v>
#N/A</v>
      </c>
      <c r="E67" s="180" t="e">
        <f>
NA()</f>
        <v>
#N/A</v>
      </c>
      <c r="F67" s="180">
        <f>
IF(ISNUMBER('将来負担比率（分子）の構造'!J$53), IF('将来負担比率（分子）の構造'!J$53 &lt; 0, 0, '将来負担比率（分子）の構造'!J$53), NA())</f>
        <v>
8103</v>
      </c>
      <c r="G67" s="180" t="e">
        <f>
NA()</f>
        <v>
#N/A</v>
      </c>
      <c r="H67" s="180" t="e">
        <f>
NA()</f>
        <v>
#N/A</v>
      </c>
      <c r="I67" s="180">
        <f>
IF(ISNUMBER('将来負担比率（分子）の構造'!K$53), IF('将来負担比率（分子）の構造'!K$53 &lt; 0, 0, '将来負担比率（分子）の構造'!K$53), NA())</f>
        <v>
6983</v>
      </c>
      <c r="J67" s="180" t="e">
        <f>
NA()</f>
        <v>
#N/A</v>
      </c>
      <c r="K67" s="180" t="e">
        <f>
NA()</f>
        <v>
#N/A</v>
      </c>
      <c r="L67" s="180">
        <f>
IF(ISNUMBER('将来負担比率（分子）の構造'!L$53), IF('将来負担比率（分子）の構造'!L$53 &lt; 0, 0, '将来負担比率（分子）の構造'!L$53), NA())</f>
        <v>
4492</v>
      </c>
      <c r="M67" s="180" t="e">
        <f>
NA()</f>
        <v>
#N/A</v>
      </c>
      <c r="N67" s="180" t="e">
        <f>
NA()</f>
        <v>
#N/A</v>
      </c>
      <c r="O67" s="180">
        <f>
IF(ISNUMBER('将来負担比率（分子）の構造'!M$53), IF('将来負担比率（分子）の構造'!M$53 &lt; 0, 0, '将来負担比率（分子）の構造'!M$53), NA())</f>
        <v>
938</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4073</v>
      </c>
      <c r="C72" s="184">
        <f>
基金残高に係る経年分析!G55</f>
        <v>
4158</v>
      </c>
      <c r="D72" s="184">
        <f>
基金残高に係る経年分析!H55</f>
        <v>
4500</v>
      </c>
    </row>
    <row r="73" spans="1:16" x14ac:dyDescent="0.2">
      <c r="A73" s="183" t="s">
        <v>
78</v>
      </c>
      <c r="B73" s="184" t="str">
        <f>
基金残高に係る経年分析!F56</f>
        <v>
-</v>
      </c>
      <c r="C73" s="184" t="str">
        <f>
基金残高に係る経年分析!G56</f>
        <v>
-</v>
      </c>
      <c r="D73" s="184" t="str">
        <f>
基金残高に係る経年分析!H56</f>
        <v>
-</v>
      </c>
    </row>
    <row r="74" spans="1:16" x14ac:dyDescent="0.2">
      <c r="A74" s="183" t="s">
        <v>
79</v>
      </c>
      <c r="B74" s="184">
        <f>
基金残高に係る経年分析!F57</f>
        <v>
8910</v>
      </c>
      <c r="C74" s="184">
        <f>
基金残高に係る経年分析!G57</f>
        <v>
8975</v>
      </c>
      <c r="D74" s="184">
        <f>
基金残高に係る経年分析!H57</f>
        <v>
10112</v>
      </c>
    </row>
  </sheetData>
  <sheetProtection algorithmName="SHA-512" hashValue="nvgPNlD8pD0bCCS3k9SAK6qtYzpQRO2wxKByGGTxMRsLnWMYMdng5E76HnTQHnUHgBitagY+BwDq6TkvRI4vhA==" saltValue="eIEHzHkjjQ2W9nqmepk0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210</v>
      </c>
      <c r="DI1" s="794"/>
      <c r="DJ1" s="794"/>
      <c r="DK1" s="794"/>
      <c r="DL1" s="794"/>
      <c r="DM1" s="794"/>
      <c r="DN1" s="795"/>
      <c r="DO1" s="225"/>
      <c r="DP1" s="793" t="s">
        <v>
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216</v>
      </c>
      <c r="S4" s="736"/>
      <c r="T4" s="736"/>
      <c r="U4" s="736"/>
      <c r="V4" s="736"/>
      <c r="W4" s="736"/>
      <c r="X4" s="736"/>
      <c r="Y4" s="737"/>
      <c r="Z4" s="735" t="s">
        <v>
217</v>
      </c>
      <c r="AA4" s="736"/>
      <c r="AB4" s="736"/>
      <c r="AC4" s="737"/>
      <c r="AD4" s="735" t="s">
        <v>
218</v>
      </c>
      <c r="AE4" s="736"/>
      <c r="AF4" s="736"/>
      <c r="AG4" s="736"/>
      <c r="AH4" s="736"/>
      <c r="AI4" s="736"/>
      <c r="AJ4" s="736"/>
      <c r="AK4" s="737"/>
      <c r="AL4" s="735" t="s">
        <v>
217</v>
      </c>
      <c r="AM4" s="736"/>
      <c r="AN4" s="736"/>
      <c r="AO4" s="737"/>
      <c r="AP4" s="796" t="s">
        <v>
219</v>
      </c>
      <c r="AQ4" s="796"/>
      <c r="AR4" s="796"/>
      <c r="AS4" s="796"/>
      <c r="AT4" s="796"/>
      <c r="AU4" s="796"/>
      <c r="AV4" s="796"/>
      <c r="AW4" s="796"/>
      <c r="AX4" s="796"/>
      <c r="AY4" s="796"/>
      <c r="AZ4" s="796"/>
      <c r="BA4" s="796"/>
      <c r="BB4" s="796"/>
      <c r="BC4" s="796"/>
      <c r="BD4" s="796"/>
      <c r="BE4" s="796"/>
      <c r="BF4" s="796"/>
      <c r="BG4" s="796" t="s">
        <v>
220</v>
      </c>
      <c r="BH4" s="796"/>
      <c r="BI4" s="796"/>
      <c r="BJ4" s="796"/>
      <c r="BK4" s="796"/>
      <c r="BL4" s="796"/>
      <c r="BM4" s="796"/>
      <c r="BN4" s="796"/>
      <c r="BO4" s="796" t="s">
        <v>
217</v>
      </c>
      <c r="BP4" s="796"/>
      <c r="BQ4" s="796"/>
      <c r="BR4" s="796"/>
      <c r="BS4" s="796" t="s">
        <v>
221</v>
      </c>
      <c r="BT4" s="796"/>
      <c r="BU4" s="796"/>
      <c r="BV4" s="796"/>
      <c r="BW4" s="796"/>
      <c r="BX4" s="796"/>
      <c r="BY4" s="796"/>
      <c r="BZ4" s="796"/>
      <c r="CA4" s="796"/>
      <c r="CB4" s="796"/>
      <c r="CD4" s="778" t="s">
        <v>
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223</v>
      </c>
      <c r="C5" s="761"/>
      <c r="D5" s="761"/>
      <c r="E5" s="761"/>
      <c r="F5" s="761"/>
      <c r="G5" s="761"/>
      <c r="H5" s="761"/>
      <c r="I5" s="761"/>
      <c r="J5" s="761"/>
      <c r="K5" s="761"/>
      <c r="L5" s="761"/>
      <c r="M5" s="761"/>
      <c r="N5" s="761"/>
      <c r="O5" s="761"/>
      <c r="P5" s="761"/>
      <c r="Q5" s="762"/>
      <c r="R5" s="726">
        <v>
38294322</v>
      </c>
      <c r="S5" s="727"/>
      <c r="T5" s="727"/>
      <c r="U5" s="727"/>
      <c r="V5" s="727"/>
      <c r="W5" s="727"/>
      <c r="X5" s="727"/>
      <c r="Y5" s="773"/>
      <c r="Z5" s="791">
        <v>
55.1</v>
      </c>
      <c r="AA5" s="791"/>
      <c r="AB5" s="791"/>
      <c r="AC5" s="791"/>
      <c r="AD5" s="792">
        <v>
35683781</v>
      </c>
      <c r="AE5" s="792"/>
      <c r="AF5" s="792"/>
      <c r="AG5" s="792"/>
      <c r="AH5" s="792"/>
      <c r="AI5" s="792"/>
      <c r="AJ5" s="792"/>
      <c r="AK5" s="792"/>
      <c r="AL5" s="774">
        <v>
88.6</v>
      </c>
      <c r="AM5" s="743"/>
      <c r="AN5" s="743"/>
      <c r="AO5" s="775"/>
      <c r="AP5" s="760" t="s">
        <v>
224</v>
      </c>
      <c r="AQ5" s="761"/>
      <c r="AR5" s="761"/>
      <c r="AS5" s="761"/>
      <c r="AT5" s="761"/>
      <c r="AU5" s="761"/>
      <c r="AV5" s="761"/>
      <c r="AW5" s="761"/>
      <c r="AX5" s="761"/>
      <c r="AY5" s="761"/>
      <c r="AZ5" s="761"/>
      <c r="BA5" s="761"/>
      <c r="BB5" s="761"/>
      <c r="BC5" s="761"/>
      <c r="BD5" s="761"/>
      <c r="BE5" s="761"/>
      <c r="BF5" s="762"/>
      <c r="BG5" s="661">
        <v>
35305121</v>
      </c>
      <c r="BH5" s="664"/>
      <c r="BI5" s="664"/>
      <c r="BJ5" s="664"/>
      <c r="BK5" s="664"/>
      <c r="BL5" s="664"/>
      <c r="BM5" s="664"/>
      <c r="BN5" s="665"/>
      <c r="BO5" s="723">
        <v>
92.2</v>
      </c>
      <c r="BP5" s="723"/>
      <c r="BQ5" s="723"/>
      <c r="BR5" s="723"/>
      <c r="BS5" s="724">
        <v>
353020</v>
      </c>
      <c r="BT5" s="724"/>
      <c r="BU5" s="724"/>
      <c r="BV5" s="724"/>
      <c r="BW5" s="724"/>
      <c r="BX5" s="724"/>
      <c r="BY5" s="724"/>
      <c r="BZ5" s="724"/>
      <c r="CA5" s="724"/>
      <c r="CB5" s="765"/>
      <c r="CD5" s="778" t="s">
        <v>
219</v>
      </c>
      <c r="CE5" s="779"/>
      <c r="CF5" s="779"/>
      <c r="CG5" s="779"/>
      <c r="CH5" s="779"/>
      <c r="CI5" s="779"/>
      <c r="CJ5" s="779"/>
      <c r="CK5" s="779"/>
      <c r="CL5" s="779"/>
      <c r="CM5" s="779"/>
      <c r="CN5" s="779"/>
      <c r="CO5" s="779"/>
      <c r="CP5" s="779"/>
      <c r="CQ5" s="780"/>
      <c r="CR5" s="778" t="s">
        <v>
225</v>
      </c>
      <c r="CS5" s="779"/>
      <c r="CT5" s="779"/>
      <c r="CU5" s="779"/>
      <c r="CV5" s="779"/>
      <c r="CW5" s="779"/>
      <c r="CX5" s="779"/>
      <c r="CY5" s="780"/>
      <c r="CZ5" s="778" t="s">
        <v>
217</v>
      </c>
      <c r="DA5" s="779"/>
      <c r="DB5" s="779"/>
      <c r="DC5" s="780"/>
      <c r="DD5" s="778" t="s">
        <v>
226</v>
      </c>
      <c r="DE5" s="779"/>
      <c r="DF5" s="779"/>
      <c r="DG5" s="779"/>
      <c r="DH5" s="779"/>
      <c r="DI5" s="779"/>
      <c r="DJ5" s="779"/>
      <c r="DK5" s="779"/>
      <c r="DL5" s="779"/>
      <c r="DM5" s="779"/>
      <c r="DN5" s="779"/>
      <c r="DO5" s="779"/>
      <c r="DP5" s="780"/>
      <c r="DQ5" s="778" t="s">
        <v>
227</v>
      </c>
      <c r="DR5" s="779"/>
      <c r="DS5" s="779"/>
      <c r="DT5" s="779"/>
      <c r="DU5" s="779"/>
      <c r="DV5" s="779"/>
      <c r="DW5" s="779"/>
      <c r="DX5" s="779"/>
      <c r="DY5" s="779"/>
      <c r="DZ5" s="779"/>
      <c r="EA5" s="779"/>
      <c r="EB5" s="779"/>
      <c r="EC5" s="780"/>
    </row>
    <row r="6" spans="2:143" ht="11.25" customHeight="1" x14ac:dyDescent="0.2">
      <c r="B6" s="658" t="s">
        <v>
228</v>
      </c>
      <c r="C6" s="659"/>
      <c r="D6" s="659"/>
      <c r="E6" s="659"/>
      <c r="F6" s="659"/>
      <c r="G6" s="659"/>
      <c r="H6" s="659"/>
      <c r="I6" s="659"/>
      <c r="J6" s="659"/>
      <c r="K6" s="659"/>
      <c r="L6" s="659"/>
      <c r="M6" s="659"/>
      <c r="N6" s="659"/>
      <c r="O6" s="659"/>
      <c r="P6" s="659"/>
      <c r="Q6" s="660"/>
      <c r="R6" s="661">
        <v>
262746</v>
      </c>
      <c r="S6" s="664"/>
      <c r="T6" s="664"/>
      <c r="U6" s="664"/>
      <c r="V6" s="664"/>
      <c r="W6" s="664"/>
      <c r="X6" s="664"/>
      <c r="Y6" s="665"/>
      <c r="Z6" s="723">
        <v>
0.4</v>
      </c>
      <c r="AA6" s="723"/>
      <c r="AB6" s="723"/>
      <c r="AC6" s="723"/>
      <c r="AD6" s="724">
        <v>
262746</v>
      </c>
      <c r="AE6" s="724"/>
      <c r="AF6" s="724"/>
      <c r="AG6" s="724"/>
      <c r="AH6" s="724"/>
      <c r="AI6" s="724"/>
      <c r="AJ6" s="724"/>
      <c r="AK6" s="724"/>
      <c r="AL6" s="666">
        <v>
0.7</v>
      </c>
      <c r="AM6" s="667"/>
      <c r="AN6" s="667"/>
      <c r="AO6" s="725"/>
      <c r="AP6" s="658" t="s">
        <v>
229</v>
      </c>
      <c r="AQ6" s="659"/>
      <c r="AR6" s="659"/>
      <c r="AS6" s="659"/>
      <c r="AT6" s="659"/>
      <c r="AU6" s="659"/>
      <c r="AV6" s="659"/>
      <c r="AW6" s="659"/>
      <c r="AX6" s="659"/>
      <c r="AY6" s="659"/>
      <c r="AZ6" s="659"/>
      <c r="BA6" s="659"/>
      <c r="BB6" s="659"/>
      <c r="BC6" s="659"/>
      <c r="BD6" s="659"/>
      <c r="BE6" s="659"/>
      <c r="BF6" s="660"/>
      <c r="BG6" s="661">
        <v>
35305121</v>
      </c>
      <c r="BH6" s="664"/>
      <c r="BI6" s="664"/>
      <c r="BJ6" s="664"/>
      <c r="BK6" s="664"/>
      <c r="BL6" s="664"/>
      <c r="BM6" s="664"/>
      <c r="BN6" s="665"/>
      <c r="BO6" s="723">
        <v>
92.2</v>
      </c>
      <c r="BP6" s="723"/>
      <c r="BQ6" s="723"/>
      <c r="BR6" s="723"/>
      <c r="BS6" s="724">
        <v>
353020</v>
      </c>
      <c r="BT6" s="724"/>
      <c r="BU6" s="724"/>
      <c r="BV6" s="724"/>
      <c r="BW6" s="724"/>
      <c r="BX6" s="724"/>
      <c r="BY6" s="724"/>
      <c r="BZ6" s="724"/>
      <c r="CA6" s="724"/>
      <c r="CB6" s="765"/>
      <c r="CD6" s="732" t="s">
        <v>
230</v>
      </c>
      <c r="CE6" s="733"/>
      <c r="CF6" s="733"/>
      <c r="CG6" s="733"/>
      <c r="CH6" s="733"/>
      <c r="CI6" s="733"/>
      <c r="CJ6" s="733"/>
      <c r="CK6" s="733"/>
      <c r="CL6" s="733"/>
      <c r="CM6" s="733"/>
      <c r="CN6" s="733"/>
      <c r="CO6" s="733"/>
      <c r="CP6" s="733"/>
      <c r="CQ6" s="734"/>
      <c r="CR6" s="661">
        <v>
497187</v>
      </c>
      <c r="CS6" s="664"/>
      <c r="CT6" s="664"/>
      <c r="CU6" s="664"/>
      <c r="CV6" s="664"/>
      <c r="CW6" s="664"/>
      <c r="CX6" s="664"/>
      <c r="CY6" s="665"/>
      <c r="CZ6" s="774">
        <v>
0.7</v>
      </c>
      <c r="DA6" s="743"/>
      <c r="DB6" s="743"/>
      <c r="DC6" s="777"/>
      <c r="DD6" s="669" t="s">
        <v>
130</v>
      </c>
      <c r="DE6" s="664"/>
      <c r="DF6" s="664"/>
      <c r="DG6" s="664"/>
      <c r="DH6" s="664"/>
      <c r="DI6" s="664"/>
      <c r="DJ6" s="664"/>
      <c r="DK6" s="664"/>
      <c r="DL6" s="664"/>
      <c r="DM6" s="664"/>
      <c r="DN6" s="664"/>
      <c r="DO6" s="664"/>
      <c r="DP6" s="665"/>
      <c r="DQ6" s="669">
        <v>
497122</v>
      </c>
      <c r="DR6" s="664"/>
      <c r="DS6" s="664"/>
      <c r="DT6" s="664"/>
      <c r="DU6" s="664"/>
      <c r="DV6" s="664"/>
      <c r="DW6" s="664"/>
      <c r="DX6" s="664"/>
      <c r="DY6" s="664"/>
      <c r="DZ6" s="664"/>
      <c r="EA6" s="664"/>
      <c r="EB6" s="664"/>
      <c r="EC6" s="704"/>
    </row>
    <row r="7" spans="2:143" ht="11.25" customHeight="1" x14ac:dyDescent="0.2">
      <c r="B7" s="658" t="s">
        <v>
231</v>
      </c>
      <c r="C7" s="659"/>
      <c r="D7" s="659"/>
      <c r="E7" s="659"/>
      <c r="F7" s="659"/>
      <c r="G7" s="659"/>
      <c r="H7" s="659"/>
      <c r="I7" s="659"/>
      <c r="J7" s="659"/>
      <c r="K7" s="659"/>
      <c r="L7" s="659"/>
      <c r="M7" s="659"/>
      <c r="N7" s="659"/>
      <c r="O7" s="659"/>
      <c r="P7" s="659"/>
      <c r="Q7" s="660"/>
      <c r="R7" s="661">
        <v>
77854</v>
      </c>
      <c r="S7" s="664"/>
      <c r="T7" s="664"/>
      <c r="U7" s="664"/>
      <c r="V7" s="664"/>
      <c r="W7" s="664"/>
      <c r="X7" s="664"/>
      <c r="Y7" s="665"/>
      <c r="Z7" s="723">
        <v>
0.1</v>
      </c>
      <c r="AA7" s="723"/>
      <c r="AB7" s="723"/>
      <c r="AC7" s="723"/>
      <c r="AD7" s="724">
        <v>
77854</v>
      </c>
      <c r="AE7" s="724"/>
      <c r="AF7" s="724"/>
      <c r="AG7" s="724"/>
      <c r="AH7" s="724"/>
      <c r="AI7" s="724"/>
      <c r="AJ7" s="724"/>
      <c r="AK7" s="724"/>
      <c r="AL7" s="666">
        <v>
0.2</v>
      </c>
      <c r="AM7" s="667"/>
      <c r="AN7" s="667"/>
      <c r="AO7" s="725"/>
      <c r="AP7" s="658" t="s">
        <v>
232</v>
      </c>
      <c r="AQ7" s="659"/>
      <c r="AR7" s="659"/>
      <c r="AS7" s="659"/>
      <c r="AT7" s="659"/>
      <c r="AU7" s="659"/>
      <c r="AV7" s="659"/>
      <c r="AW7" s="659"/>
      <c r="AX7" s="659"/>
      <c r="AY7" s="659"/>
      <c r="AZ7" s="659"/>
      <c r="BA7" s="659"/>
      <c r="BB7" s="659"/>
      <c r="BC7" s="659"/>
      <c r="BD7" s="659"/>
      <c r="BE7" s="659"/>
      <c r="BF7" s="660"/>
      <c r="BG7" s="661">
        <v>
20631395</v>
      </c>
      <c r="BH7" s="664"/>
      <c r="BI7" s="664"/>
      <c r="BJ7" s="664"/>
      <c r="BK7" s="664"/>
      <c r="BL7" s="664"/>
      <c r="BM7" s="664"/>
      <c r="BN7" s="665"/>
      <c r="BO7" s="723">
        <v>
53.9</v>
      </c>
      <c r="BP7" s="723"/>
      <c r="BQ7" s="723"/>
      <c r="BR7" s="723"/>
      <c r="BS7" s="724">
        <v>
353020</v>
      </c>
      <c r="BT7" s="724"/>
      <c r="BU7" s="724"/>
      <c r="BV7" s="724"/>
      <c r="BW7" s="724"/>
      <c r="BX7" s="724"/>
      <c r="BY7" s="724"/>
      <c r="BZ7" s="724"/>
      <c r="CA7" s="724"/>
      <c r="CB7" s="765"/>
      <c r="CD7" s="705" t="s">
        <v>
233</v>
      </c>
      <c r="CE7" s="702"/>
      <c r="CF7" s="702"/>
      <c r="CG7" s="702"/>
      <c r="CH7" s="702"/>
      <c r="CI7" s="702"/>
      <c r="CJ7" s="702"/>
      <c r="CK7" s="702"/>
      <c r="CL7" s="702"/>
      <c r="CM7" s="702"/>
      <c r="CN7" s="702"/>
      <c r="CO7" s="702"/>
      <c r="CP7" s="702"/>
      <c r="CQ7" s="703"/>
      <c r="CR7" s="661">
        <v>
9120653</v>
      </c>
      <c r="CS7" s="664"/>
      <c r="CT7" s="664"/>
      <c r="CU7" s="664"/>
      <c r="CV7" s="664"/>
      <c r="CW7" s="664"/>
      <c r="CX7" s="664"/>
      <c r="CY7" s="665"/>
      <c r="CZ7" s="723">
        <v>
13.5</v>
      </c>
      <c r="DA7" s="723"/>
      <c r="DB7" s="723"/>
      <c r="DC7" s="723"/>
      <c r="DD7" s="669">
        <v>
1205883</v>
      </c>
      <c r="DE7" s="664"/>
      <c r="DF7" s="664"/>
      <c r="DG7" s="664"/>
      <c r="DH7" s="664"/>
      <c r="DI7" s="664"/>
      <c r="DJ7" s="664"/>
      <c r="DK7" s="664"/>
      <c r="DL7" s="664"/>
      <c r="DM7" s="664"/>
      <c r="DN7" s="664"/>
      <c r="DO7" s="664"/>
      <c r="DP7" s="665"/>
      <c r="DQ7" s="669">
        <v>
8048080</v>
      </c>
      <c r="DR7" s="664"/>
      <c r="DS7" s="664"/>
      <c r="DT7" s="664"/>
      <c r="DU7" s="664"/>
      <c r="DV7" s="664"/>
      <c r="DW7" s="664"/>
      <c r="DX7" s="664"/>
      <c r="DY7" s="664"/>
      <c r="DZ7" s="664"/>
      <c r="EA7" s="664"/>
      <c r="EB7" s="664"/>
      <c r="EC7" s="704"/>
    </row>
    <row r="8" spans="2:143" ht="11.25" customHeight="1" x14ac:dyDescent="0.2">
      <c r="B8" s="658" t="s">
        <v>
234</v>
      </c>
      <c r="C8" s="659"/>
      <c r="D8" s="659"/>
      <c r="E8" s="659"/>
      <c r="F8" s="659"/>
      <c r="G8" s="659"/>
      <c r="H8" s="659"/>
      <c r="I8" s="659"/>
      <c r="J8" s="659"/>
      <c r="K8" s="659"/>
      <c r="L8" s="659"/>
      <c r="M8" s="659"/>
      <c r="N8" s="659"/>
      <c r="O8" s="659"/>
      <c r="P8" s="659"/>
      <c r="Q8" s="660"/>
      <c r="R8" s="661">
        <v>
259299</v>
      </c>
      <c r="S8" s="664"/>
      <c r="T8" s="664"/>
      <c r="U8" s="664"/>
      <c r="V8" s="664"/>
      <c r="W8" s="664"/>
      <c r="X8" s="664"/>
      <c r="Y8" s="665"/>
      <c r="Z8" s="723">
        <v>
0.4</v>
      </c>
      <c r="AA8" s="723"/>
      <c r="AB8" s="723"/>
      <c r="AC8" s="723"/>
      <c r="AD8" s="724">
        <v>
259299</v>
      </c>
      <c r="AE8" s="724"/>
      <c r="AF8" s="724"/>
      <c r="AG8" s="724"/>
      <c r="AH8" s="724"/>
      <c r="AI8" s="724"/>
      <c r="AJ8" s="724"/>
      <c r="AK8" s="724"/>
      <c r="AL8" s="666">
        <v>
0.6</v>
      </c>
      <c r="AM8" s="667"/>
      <c r="AN8" s="667"/>
      <c r="AO8" s="725"/>
      <c r="AP8" s="658" t="s">
        <v>
235</v>
      </c>
      <c r="AQ8" s="659"/>
      <c r="AR8" s="659"/>
      <c r="AS8" s="659"/>
      <c r="AT8" s="659"/>
      <c r="AU8" s="659"/>
      <c r="AV8" s="659"/>
      <c r="AW8" s="659"/>
      <c r="AX8" s="659"/>
      <c r="AY8" s="659"/>
      <c r="AZ8" s="659"/>
      <c r="BA8" s="659"/>
      <c r="BB8" s="659"/>
      <c r="BC8" s="659"/>
      <c r="BD8" s="659"/>
      <c r="BE8" s="659"/>
      <c r="BF8" s="660"/>
      <c r="BG8" s="661">
        <v>
351971</v>
      </c>
      <c r="BH8" s="664"/>
      <c r="BI8" s="664"/>
      <c r="BJ8" s="664"/>
      <c r="BK8" s="664"/>
      <c r="BL8" s="664"/>
      <c r="BM8" s="664"/>
      <c r="BN8" s="665"/>
      <c r="BO8" s="723">
        <v>
0.9</v>
      </c>
      <c r="BP8" s="723"/>
      <c r="BQ8" s="723"/>
      <c r="BR8" s="723"/>
      <c r="BS8" s="669" t="s">
        <v>
130</v>
      </c>
      <c r="BT8" s="664"/>
      <c r="BU8" s="664"/>
      <c r="BV8" s="664"/>
      <c r="BW8" s="664"/>
      <c r="BX8" s="664"/>
      <c r="BY8" s="664"/>
      <c r="BZ8" s="664"/>
      <c r="CA8" s="664"/>
      <c r="CB8" s="704"/>
      <c r="CD8" s="705" t="s">
        <v>
236</v>
      </c>
      <c r="CE8" s="702"/>
      <c r="CF8" s="702"/>
      <c r="CG8" s="702"/>
      <c r="CH8" s="702"/>
      <c r="CI8" s="702"/>
      <c r="CJ8" s="702"/>
      <c r="CK8" s="702"/>
      <c r="CL8" s="702"/>
      <c r="CM8" s="702"/>
      <c r="CN8" s="702"/>
      <c r="CO8" s="702"/>
      <c r="CP8" s="702"/>
      <c r="CQ8" s="703"/>
      <c r="CR8" s="661">
        <v>
34797814</v>
      </c>
      <c r="CS8" s="664"/>
      <c r="CT8" s="664"/>
      <c r="CU8" s="664"/>
      <c r="CV8" s="664"/>
      <c r="CW8" s="664"/>
      <c r="CX8" s="664"/>
      <c r="CY8" s="665"/>
      <c r="CZ8" s="723">
        <v>
51.5</v>
      </c>
      <c r="DA8" s="723"/>
      <c r="DB8" s="723"/>
      <c r="DC8" s="723"/>
      <c r="DD8" s="669">
        <v>
1274937</v>
      </c>
      <c r="DE8" s="664"/>
      <c r="DF8" s="664"/>
      <c r="DG8" s="664"/>
      <c r="DH8" s="664"/>
      <c r="DI8" s="664"/>
      <c r="DJ8" s="664"/>
      <c r="DK8" s="664"/>
      <c r="DL8" s="664"/>
      <c r="DM8" s="664"/>
      <c r="DN8" s="664"/>
      <c r="DO8" s="664"/>
      <c r="DP8" s="665"/>
      <c r="DQ8" s="669">
        <v>
16832063</v>
      </c>
      <c r="DR8" s="664"/>
      <c r="DS8" s="664"/>
      <c r="DT8" s="664"/>
      <c r="DU8" s="664"/>
      <c r="DV8" s="664"/>
      <c r="DW8" s="664"/>
      <c r="DX8" s="664"/>
      <c r="DY8" s="664"/>
      <c r="DZ8" s="664"/>
      <c r="EA8" s="664"/>
      <c r="EB8" s="664"/>
      <c r="EC8" s="704"/>
    </row>
    <row r="9" spans="2:143" ht="11.25" customHeight="1" x14ac:dyDescent="0.2">
      <c r="B9" s="658" t="s">
        <v>
237</v>
      </c>
      <c r="C9" s="659"/>
      <c r="D9" s="659"/>
      <c r="E9" s="659"/>
      <c r="F9" s="659"/>
      <c r="G9" s="659"/>
      <c r="H9" s="659"/>
      <c r="I9" s="659"/>
      <c r="J9" s="659"/>
      <c r="K9" s="659"/>
      <c r="L9" s="659"/>
      <c r="M9" s="659"/>
      <c r="N9" s="659"/>
      <c r="O9" s="659"/>
      <c r="P9" s="659"/>
      <c r="Q9" s="660"/>
      <c r="R9" s="661">
        <v>
211351</v>
      </c>
      <c r="S9" s="664"/>
      <c r="T9" s="664"/>
      <c r="U9" s="664"/>
      <c r="V9" s="664"/>
      <c r="W9" s="664"/>
      <c r="X9" s="664"/>
      <c r="Y9" s="665"/>
      <c r="Z9" s="723">
        <v>
0.3</v>
      </c>
      <c r="AA9" s="723"/>
      <c r="AB9" s="723"/>
      <c r="AC9" s="723"/>
      <c r="AD9" s="724">
        <v>
211351</v>
      </c>
      <c r="AE9" s="724"/>
      <c r="AF9" s="724"/>
      <c r="AG9" s="724"/>
      <c r="AH9" s="724"/>
      <c r="AI9" s="724"/>
      <c r="AJ9" s="724"/>
      <c r="AK9" s="724"/>
      <c r="AL9" s="666">
        <v>
0.5</v>
      </c>
      <c r="AM9" s="667"/>
      <c r="AN9" s="667"/>
      <c r="AO9" s="725"/>
      <c r="AP9" s="658" t="s">
        <v>
238</v>
      </c>
      <c r="AQ9" s="659"/>
      <c r="AR9" s="659"/>
      <c r="AS9" s="659"/>
      <c r="AT9" s="659"/>
      <c r="AU9" s="659"/>
      <c r="AV9" s="659"/>
      <c r="AW9" s="659"/>
      <c r="AX9" s="659"/>
      <c r="AY9" s="659"/>
      <c r="AZ9" s="659"/>
      <c r="BA9" s="659"/>
      <c r="BB9" s="659"/>
      <c r="BC9" s="659"/>
      <c r="BD9" s="659"/>
      <c r="BE9" s="659"/>
      <c r="BF9" s="660"/>
      <c r="BG9" s="661">
        <v>
17673190</v>
      </c>
      <c r="BH9" s="664"/>
      <c r="BI9" s="664"/>
      <c r="BJ9" s="664"/>
      <c r="BK9" s="664"/>
      <c r="BL9" s="664"/>
      <c r="BM9" s="664"/>
      <c r="BN9" s="665"/>
      <c r="BO9" s="723">
        <v>
46.2</v>
      </c>
      <c r="BP9" s="723"/>
      <c r="BQ9" s="723"/>
      <c r="BR9" s="723"/>
      <c r="BS9" s="669" t="s">
        <v>
239</v>
      </c>
      <c r="BT9" s="664"/>
      <c r="BU9" s="664"/>
      <c r="BV9" s="664"/>
      <c r="BW9" s="664"/>
      <c r="BX9" s="664"/>
      <c r="BY9" s="664"/>
      <c r="BZ9" s="664"/>
      <c r="CA9" s="664"/>
      <c r="CB9" s="704"/>
      <c r="CD9" s="705" t="s">
        <v>
240</v>
      </c>
      <c r="CE9" s="702"/>
      <c r="CF9" s="702"/>
      <c r="CG9" s="702"/>
      <c r="CH9" s="702"/>
      <c r="CI9" s="702"/>
      <c r="CJ9" s="702"/>
      <c r="CK9" s="702"/>
      <c r="CL9" s="702"/>
      <c r="CM9" s="702"/>
      <c r="CN9" s="702"/>
      <c r="CO9" s="702"/>
      <c r="CP9" s="702"/>
      <c r="CQ9" s="703"/>
      <c r="CR9" s="661">
        <v>
3744533</v>
      </c>
      <c r="CS9" s="664"/>
      <c r="CT9" s="664"/>
      <c r="CU9" s="664"/>
      <c r="CV9" s="664"/>
      <c r="CW9" s="664"/>
      <c r="CX9" s="664"/>
      <c r="CY9" s="665"/>
      <c r="CZ9" s="723">
        <v>
5.5</v>
      </c>
      <c r="DA9" s="723"/>
      <c r="DB9" s="723"/>
      <c r="DC9" s="723"/>
      <c r="DD9" s="669">
        <v>
99973</v>
      </c>
      <c r="DE9" s="664"/>
      <c r="DF9" s="664"/>
      <c r="DG9" s="664"/>
      <c r="DH9" s="664"/>
      <c r="DI9" s="664"/>
      <c r="DJ9" s="664"/>
      <c r="DK9" s="664"/>
      <c r="DL9" s="664"/>
      <c r="DM9" s="664"/>
      <c r="DN9" s="664"/>
      <c r="DO9" s="664"/>
      <c r="DP9" s="665"/>
      <c r="DQ9" s="669">
        <v>
2867146</v>
      </c>
      <c r="DR9" s="664"/>
      <c r="DS9" s="664"/>
      <c r="DT9" s="664"/>
      <c r="DU9" s="664"/>
      <c r="DV9" s="664"/>
      <c r="DW9" s="664"/>
      <c r="DX9" s="664"/>
      <c r="DY9" s="664"/>
      <c r="DZ9" s="664"/>
      <c r="EA9" s="664"/>
      <c r="EB9" s="664"/>
      <c r="EC9" s="704"/>
    </row>
    <row r="10" spans="2:143" ht="11.25" customHeight="1" x14ac:dyDescent="0.2">
      <c r="B10" s="658" t="s">
        <v>
241</v>
      </c>
      <c r="C10" s="659"/>
      <c r="D10" s="659"/>
      <c r="E10" s="659"/>
      <c r="F10" s="659"/>
      <c r="G10" s="659"/>
      <c r="H10" s="659"/>
      <c r="I10" s="659"/>
      <c r="J10" s="659"/>
      <c r="K10" s="659"/>
      <c r="L10" s="659"/>
      <c r="M10" s="659"/>
      <c r="N10" s="659"/>
      <c r="O10" s="659"/>
      <c r="P10" s="659"/>
      <c r="Q10" s="660"/>
      <c r="R10" s="661" t="s">
        <v>
242</v>
      </c>
      <c r="S10" s="664"/>
      <c r="T10" s="664"/>
      <c r="U10" s="664"/>
      <c r="V10" s="664"/>
      <c r="W10" s="664"/>
      <c r="X10" s="664"/>
      <c r="Y10" s="665"/>
      <c r="Z10" s="723" t="s">
        <v>
242</v>
      </c>
      <c r="AA10" s="723"/>
      <c r="AB10" s="723"/>
      <c r="AC10" s="723"/>
      <c r="AD10" s="724" t="s">
        <v>
242</v>
      </c>
      <c r="AE10" s="724"/>
      <c r="AF10" s="724"/>
      <c r="AG10" s="724"/>
      <c r="AH10" s="724"/>
      <c r="AI10" s="724"/>
      <c r="AJ10" s="724"/>
      <c r="AK10" s="724"/>
      <c r="AL10" s="666" t="s">
        <v>
130</v>
      </c>
      <c r="AM10" s="667"/>
      <c r="AN10" s="667"/>
      <c r="AO10" s="725"/>
      <c r="AP10" s="658" t="s">
        <v>
243</v>
      </c>
      <c r="AQ10" s="659"/>
      <c r="AR10" s="659"/>
      <c r="AS10" s="659"/>
      <c r="AT10" s="659"/>
      <c r="AU10" s="659"/>
      <c r="AV10" s="659"/>
      <c r="AW10" s="659"/>
      <c r="AX10" s="659"/>
      <c r="AY10" s="659"/>
      <c r="AZ10" s="659"/>
      <c r="BA10" s="659"/>
      <c r="BB10" s="659"/>
      <c r="BC10" s="659"/>
      <c r="BD10" s="659"/>
      <c r="BE10" s="659"/>
      <c r="BF10" s="660"/>
      <c r="BG10" s="661">
        <v>
446450</v>
      </c>
      <c r="BH10" s="664"/>
      <c r="BI10" s="664"/>
      <c r="BJ10" s="664"/>
      <c r="BK10" s="664"/>
      <c r="BL10" s="664"/>
      <c r="BM10" s="664"/>
      <c r="BN10" s="665"/>
      <c r="BO10" s="723">
        <v>
1.2</v>
      </c>
      <c r="BP10" s="723"/>
      <c r="BQ10" s="723"/>
      <c r="BR10" s="723"/>
      <c r="BS10" s="669" t="s">
        <v>
242</v>
      </c>
      <c r="BT10" s="664"/>
      <c r="BU10" s="664"/>
      <c r="BV10" s="664"/>
      <c r="BW10" s="664"/>
      <c r="BX10" s="664"/>
      <c r="BY10" s="664"/>
      <c r="BZ10" s="664"/>
      <c r="CA10" s="664"/>
      <c r="CB10" s="704"/>
      <c r="CD10" s="705" t="s">
        <v>
244</v>
      </c>
      <c r="CE10" s="702"/>
      <c r="CF10" s="702"/>
      <c r="CG10" s="702"/>
      <c r="CH10" s="702"/>
      <c r="CI10" s="702"/>
      <c r="CJ10" s="702"/>
      <c r="CK10" s="702"/>
      <c r="CL10" s="702"/>
      <c r="CM10" s="702"/>
      <c r="CN10" s="702"/>
      <c r="CO10" s="702"/>
      <c r="CP10" s="702"/>
      <c r="CQ10" s="703"/>
      <c r="CR10" s="661">
        <v>
154774</v>
      </c>
      <c r="CS10" s="664"/>
      <c r="CT10" s="664"/>
      <c r="CU10" s="664"/>
      <c r="CV10" s="664"/>
      <c r="CW10" s="664"/>
      <c r="CX10" s="664"/>
      <c r="CY10" s="665"/>
      <c r="CZ10" s="723">
        <v>
0.2</v>
      </c>
      <c r="DA10" s="723"/>
      <c r="DB10" s="723"/>
      <c r="DC10" s="723"/>
      <c r="DD10" s="669" t="s">
        <v>
239</v>
      </c>
      <c r="DE10" s="664"/>
      <c r="DF10" s="664"/>
      <c r="DG10" s="664"/>
      <c r="DH10" s="664"/>
      <c r="DI10" s="664"/>
      <c r="DJ10" s="664"/>
      <c r="DK10" s="664"/>
      <c r="DL10" s="664"/>
      <c r="DM10" s="664"/>
      <c r="DN10" s="664"/>
      <c r="DO10" s="664"/>
      <c r="DP10" s="665"/>
      <c r="DQ10" s="669">
        <v>
101541</v>
      </c>
      <c r="DR10" s="664"/>
      <c r="DS10" s="664"/>
      <c r="DT10" s="664"/>
      <c r="DU10" s="664"/>
      <c r="DV10" s="664"/>
      <c r="DW10" s="664"/>
      <c r="DX10" s="664"/>
      <c r="DY10" s="664"/>
      <c r="DZ10" s="664"/>
      <c r="EA10" s="664"/>
      <c r="EB10" s="664"/>
      <c r="EC10" s="704"/>
    </row>
    <row r="11" spans="2:143" ht="11.25" customHeight="1" x14ac:dyDescent="0.2">
      <c r="B11" s="658" t="s">
        <v>
245</v>
      </c>
      <c r="C11" s="659"/>
      <c r="D11" s="659"/>
      <c r="E11" s="659"/>
      <c r="F11" s="659"/>
      <c r="G11" s="659"/>
      <c r="H11" s="659"/>
      <c r="I11" s="659"/>
      <c r="J11" s="659"/>
      <c r="K11" s="659"/>
      <c r="L11" s="659"/>
      <c r="M11" s="659"/>
      <c r="N11" s="659"/>
      <c r="O11" s="659"/>
      <c r="P11" s="659"/>
      <c r="Q11" s="660"/>
      <c r="R11" s="661" t="s">
        <v>
239</v>
      </c>
      <c r="S11" s="664"/>
      <c r="T11" s="664"/>
      <c r="U11" s="664"/>
      <c r="V11" s="664"/>
      <c r="W11" s="664"/>
      <c r="X11" s="664"/>
      <c r="Y11" s="665"/>
      <c r="Z11" s="723" t="s">
        <v>
130</v>
      </c>
      <c r="AA11" s="723"/>
      <c r="AB11" s="723"/>
      <c r="AC11" s="723"/>
      <c r="AD11" s="724" t="s">
        <v>
239</v>
      </c>
      <c r="AE11" s="724"/>
      <c r="AF11" s="724"/>
      <c r="AG11" s="724"/>
      <c r="AH11" s="724"/>
      <c r="AI11" s="724"/>
      <c r="AJ11" s="724"/>
      <c r="AK11" s="724"/>
      <c r="AL11" s="666" t="s">
        <v>
242</v>
      </c>
      <c r="AM11" s="667"/>
      <c r="AN11" s="667"/>
      <c r="AO11" s="725"/>
      <c r="AP11" s="658" t="s">
        <v>
246</v>
      </c>
      <c r="AQ11" s="659"/>
      <c r="AR11" s="659"/>
      <c r="AS11" s="659"/>
      <c r="AT11" s="659"/>
      <c r="AU11" s="659"/>
      <c r="AV11" s="659"/>
      <c r="AW11" s="659"/>
      <c r="AX11" s="659"/>
      <c r="AY11" s="659"/>
      <c r="AZ11" s="659"/>
      <c r="BA11" s="659"/>
      <c r="BB11" s="659"/>
      <c r="BC11" s="659"/>
      <c r="BD11" s="659"/>
      <c r="BE11" s="659"/>
      <c r="BF11" s="660"/>
      <c r="BG11" s="661">
        <v>
2159784</v>
      </c>
      <c r="BH11" s="664"/>
      <c r="BI11" s="664"/>
      <c r="BJ11" s="664"/>
      <c r="BK11" s="664"/>
      <c r="BL11" s="664"/>
      <c r="BM11" s="664"/>
      <c r="BN11" s="665"/>
      <c r="BO11" s="723">
        <v>
5.6</v>
      </c>
      <c r="BP11" s="723"/>
      <c r="BQ11" s="723"/>
      <c r="BR11" s="723"/>
      <c r="BS11" s="669">
        <v>
353020</v>
      </c>
      <c r="BT11" s="664"/>
      <c r="BU11" s="664"/>
      <c r="BV11" s="664"/>
      <c r="BW11" s="664"/>
      <c r="BX11" s="664"/>
      <c r="BY11" s="664"/>
      <c r="BZ11" s="664"/>
      <c r="CA11" s="664"/>
      <c r="CB11" s="704"/>
      <c r="CD11" s="705" t="s">
        <v>
247</v>
      </c>
      <c r="CE11" s="702"/>
      <c r="CF11" s="702"/>
      <c r="CG11" s="702"/>
      <c r="CH11" s="702"/>
      <c r="CI11" s="702"/>
      <c r="CJ11" s="702"/>
      <c r="CK11" s="702"/>
      <c r="CL11" s="702"/>
      <c r="CM11" s="702"/>
      <c r="CN11" s="702"/>
      <c r="CO11" s="702"/>
      <c r="CP11" s="702"/>
      <c r="CQ11" s="703"/>
      <c r="CR11" s="661">
        <v>
157391</v>
      </c>
      <c r="CS11" s="664"/>
      <c r="CT11" s="664"/>
      <c r="CU11" s="664"/>
      <c r="CV11" s="664"/>
      <c r="CW11" s="664"/>
      <c r="CX11" s="664"/>
      <c r="CY11" s="665"/>
      <c r="CZ11" s="723">
        <v>
0.2</v>
      </c>
      <c r="DA11" s="723"/>
      <c r="DB11" s="723"/>
      <c r="DC11" s="723"/>
      <c r="DD11" s="669">
        <v>
25940</v>
      </c>
      <c r="DE11" s="664"/>
      <c r="DF11" s="664"/>
      <c r="DG11" s="664"/>
      <c r="DH11" s="664"/>
      <c r="DI11" s="664"/>
      <c r="DJ11" s="664"/>
      <c r="DK11" s="664"/>
      <c r="DL11" s="664"/>
      <c r="DM11" s="664"/>
      <c r="DN11" s="664"/>
      <c r="DO11" s="664"/>
      <c r="DP11" s="665"/>
      <c r="DQ11" s="669">
        <v>
128241</v>
      </c>
      <c r="DR11" s="664"/>
      <c r="DS11" s="664"/>
      <c r="DT11" s="664"/>
      <c r="DU11" s="664"/>
      <c r="DV11" s="664"/>
      <c r="DW11" s="664"/>
      <c r="DX11" s="664"/>
      <c r="DY11" s="664"/>
      <c r="DZ11" s="664"/>
      <c r="EA11" s="664"/>
      <c r="EB11" s="664"/>
      <c r="EC11" s="704"/>
    </row>
    <row r="12" spans="2:143" ht="11.25" customHeight="1" x14ac:dyDescent="0.2">
      <c r="B12" s="658" t="s">
        <v>
248</v>
      </c>
      <c r="C12" s="659"/>
      <c r="D12" s="659"/>
      <c r="E12" s="659"/>
      <c r="F12" s="659"/>
      <c r="G12" s="659"/>
      <c r="H12" s="659"/>
      <c r="I12" s="659"/>
      <c r="J12" s="659"/>
      <c r="K12" s="659"/>
      <c r="L12" s="659"/>
      <c r="M12" s="659"/>
      <c r="N12" s="659"/>
      <c r="O12" s="659"/>
      <c r="P12" s="659"/>
      <c r="Q12" s="660"/>
      <c r="R12" s="661">
        <v>
3211430</v>
      </c>
      <c r="S12" s="664"/>
      <c r="T12" s="664"/>
      <c r="U12" s="664"/>
      <c r="V12" s="664"/>
      <c r="W12" s="664"/>
      <c r="X12" s="664"/>
      <c r="Y12" s="665"/>
      <c r="Z12" s="723">
        <v>
4.5999999999999996</v>
      </c>
      <c r="AA12" s="723"/>
      <c r="AB12" s="723"/>
      <c r="AC12" s="723"/>
      <c r="AD12" s="724">
        <v>
3211430</v>
      </c>
      <c r="AE12" s="724"/>
      <c r="AF12" s="724"/>
      <c r="AG12" s="724"/>
      <c r="AH12" s="724"/>
      <c r="AI12" s="724"/>
      <c r="AJ12" s="724"/>
      <c r="AK12" s="724"/>
      <c r="AL12" s="666">
        <v>
8</v>
      </c>
      <c r="AM12" s="667"/>
      <c r="AN12" s="667"/>
      <c r="AO12" s="725"/>
      <c r="AP12" s="658" t="s">
        <v>
249</v>
      </c>
      <c r="AQ12" s="659"/>
      <c r="AR12" s="659"/>
      <c r="AS12" s="659"/>
      <c r="AT12" s="659"/>
      <c r="AU12" s="659"/>
      <c r="AV12" s="659"/>
      <c r="AW12" s="659"/>
      <c r="AX12" s="659"/>
      <c r="AY12" s="659"/>
      <c r="AZ12" s="659"/>
      <c r="BA12" s="659"/>
      <c r="BB12" s="659"/>
      <c r="BC12" s="659"/>
      <c r="BD12" s="659"/>
      <c r="BE12" s="659"/>
      <c r="BF12" s="660"/>
      <c r="BG12" s="661">
        <v>
13828676</v>
      </c>
      <c r="BH12" s="664"/>
      <c r="BI12" s="664"/>
      <c r="BJ12" s="664"/>
      <c r="BK12" s="664"/>
      <c r="BL12" s="664"/>
      <c r="BM12" s="664"/>
      <c r="BN12" s="665"/>
      <c r="BO12" s="723">
        <v>
36.1</v>
      </c>
      <c r="BP12" s="723"/>
      <c r="BQ12" s="723"/>
      <c r="BR12" s="723"/>
      <c r="BS12" s="669" t="s">
        <v>
239</v>
      </c>
      <c r="BT12" s="664"/>
      <c r="BU12" s="664"/>
      <c r="BV12" s="664"/>
      <c r="BW12" s="664"/>
      <c r="BX12" s="664"/>
      <c r="BY12" s="664"/>
      <c r="BZ12" s="664"/>
      <c r="CA12" s="664"/>
      <c r="CB12" s="704"/>
      <c r="CD12" s="705" t="s">
        <v>
250</v>
      </c>
      <c r="CE12" s="702"/>
      <c r="CF12" s="702"/>
      <c r="CG12" s="702"/>
      <c r="CH12" s="702"/>
      <c r="CI12" s="702"/>
      <c r="CJ12" s="702"/>
      <c r="CK12" s="702"/>
      <c r="CL12" s="702"/>
      <c r="CM12" s="702"/>
      <c r="CN12" s="702"/>
      <c r="CO12" s="702"/>
      <c r="CP12" s="702"/>
      <c r="CQ12" s="703"/>
      <c r="CR12" s="661">
        <v>
385665</v>
      </c>
      <c r="CS12" s="664"/>
      <c r="CT12" s="664"/>
      <c r="CU12" s="664"/>
      <c r="CV12" s="664"/>
      <c r="CW12" s="664"/>
      <c r="CX12" s="664"/>
      <c r="CY12" s="665"/>
      <c r="CZ12" s="723">
        <v>
0.6</v>
      </c>
      <c r="DA12" s="723"/>
      <c r="DB12" s="723"/>
      <c r="DC12" s="723"/>
      <c r="DD12" s="669">
        <v>
2257</v>
      </c>
      <c r="DE12" s="664"/>
      <c r="DF12" s="664"/>
      <c r="DG12" s="664"/>
      <c r="DH12" s="664"/>
      <c r="DI12" s="664"/>
      <c r="DJ12" s="664"/>
      <c r="DK12" s="664"/>
      <c r="DL12" s="664"/>
      <c r="DM12" s="664"/>
      <c r="DN12" s="664"/>
      <c r="DO12" s="664"/>
      <c r="DP12" s="665"/>
      <c r="DQ12" s="669">
        <v>
329858</v>
      </c>
      <c r="DR12" s="664"/>
      <c r="DS12" s="664"/>
      <c r="DT12" s="664"/>
      <c r="DU12" s="664"/>
      <c r="DV12" s="664"/>
      <c r="DW12" s="664"/>
      <c r="DX12" s="664"/>
      <c r="DY12" s="664"/>
      <c r="DZ12" s="664"/>
      <c r="EA12" s="664"/>
      <c r="EB12" s="664"/>
      <c r="EC12" s="704"/>
    </row>
    <row r="13" spans="2:143" ht="11.25" customHeight="1" x14ac:dyDescent="0.2">
      <c r="B13" s="658" t="s">
        <v>
251</v>
      </c>
      <c r="C13" s="659"/>
      <c r="D13" s="659"/>
      <c r="E13" s="659"/>
      <c r="F13" s="659"/>
      <c r="G13" s="659"/>
      <c r="H13" s="659"/>
      <c r="I13" s="659"/>
      <c r="J13" s="659"/>
      <c r="K13" s="659"/>
      <c r="L13" s="659"/>
      <c r="M13" s="659"/>
      <c r="N13" s="659"/>
      <c r="O13" s="659"/>
      <c r="P13" s="659"/>
      <c r="Q13" s="660"/>
      <c r="R13" s="661" t="s">
        <v>
130</v>
      </c>
      <c r="S13" s="664"/>
      <c r="T13" s="664"/>
      <c r="U13" s="664"/>
      <c r="V13" s="664"/>
      <c r="W13" s="664"/>
      <c r="X13" s="664"/>
      <c r="Y13" s="665"/>
      <c r="Z13" s="723" t="s">
        <v>
242</v>
      </c>
      <c r="AA13" s="723"/>
      <c r="AB13" s="723"/>
      <c r="AC13" s="723"/>
      <c r="AD13" s="724" t="s">
        <v>
239</v>
      </c>
      <c r="AE13" s="724"/>
      <c r="AF13" s="724"/>
      <c r="AG13" s="724"/>
      <c r="AH13" s="724"/>
      <c r="AI13" s="724"/>
      <c r="AJ13" s="724"/>
      <c r="AK13" s="724"/>
      <c r="AL13" s="666" t="s">
        <v>
130</v>
      </c>
      <c r="AM13" s="667"/>
      <c r="AN13" s="667"/>
      <c r="AO13" s="725"/>
      <c r="AP13" s="658" t="s">
        <v>
252</v>
      </c>
      <c r="AQ13" s="659"/>
      <c r="AR13" s="659"/>
      <c r="AS13" s="659"/>
      <c r="AT13" s="659"/>
      <c r="AU13" s="659"/>
      <c r="AV13" s="659"/>
      <c r="AW13" s="659"/>
      <c r="AX13" s="659"/>
      <c r="AY13" s="659"/>
      <c r="AZ13" s="659"/>
      <c r="BA13" s="659"/>
      <c r="BB13" s="659"/>
      <c r="BC13" s="659"/>
      <c r="BD13" s="659"/>
      <c r="BE13" s="659"/>
      <c r="BF13" s="660"/>
      <c r="BG13" s="661">
        <v>
13497508</v>
      </c>
      <c r="BH13" s="664"/>
      <c r="BI13" s="664"/>
      <c r="BJ13" s="664"/>
      <c r="BK13" s="664"/>
      <c r="BL13" s="664"/>
      <c r="BM13" s="664"/>
      <c r="BN13" s="665"/>
      <c r="BO13" s="723">
        <v>
35.200000000000003</v>
      </c>
      <c r="BP13" s="723"/>
      <c r="BQ13" s="723"/>
      <c r="BR13" s="723"/>
      <c r="BS13" s="669" t="s">
        <v>
239</v>
      </c>
      <c r="BT13" s="664"/>
      <c r="BU13" s="664"/>
      <c r="BV13" s="664"/>
      <c r="BW13" s="664"/>
      <c r="BX13" s="664"/>
      <c r="BY13" s="664"/>
      <c r="BZ13" s="664"/>
      <c r="CA13" s="664"/>
      <c r="CB13" s="704"/>
      <c r="CD13" s="705" t="s">
        <v>
253</v>
      </c>
      <c r="CE13" s="702"/>
      <c r="CF13" s="702"/>
      <c r="CG13" s="702"/>
      <c r="CH13" s="702"/>
      <c r="CI13" s="702"/>
      <c r="CJ13" s="702"/>
      <c r="CK13" s="702"/>
      <c r="CL13" s="702"/>
      <c r="CM13" s="702"/>
      <c r="CN13" s="702"/>
      <c r="CO13" s="702"/>
      <c r="CP13" s="702"/>
      <c r="CQ13" s="703"/>
      <c r="CR13" s="661">
        <v>
4776068</v>
      </c>
      <c r="CS13" s="664"/>
      <c r="CT13" s="664"/>
      <c r="CU13" s="664"/>
      <c r="CV13" s="664"/>
      <c r="CW13" s="664"/>
      <c r="CX13" s="664"/>
      <c r="CY13" s="665"/>
      <c r="CZ13" s="723">
        <v>
7.1</v>
      </c>
      <c r="DA13" s="723"/>
      <c r="DB13" s="723"/>
      <c r="DC13" s="723"/>
      <c r="DD13" s="669">
        <v>
1780287</v>
      </c>
      <c r="DE13" s="664"/>
      <c r="DF13" s="664"/>
      <c r="DG13" s="664"/>
      <c r="DH13" s="664"/>
      <c r="DI13" s="664"/>
      <c r="DJ13" s="664"/>
      <c r="DK13" s="664"/>
      <c r="DL13" s="664"/>
      <c r="DM13" s="664"/>
      <c r="DN13" s="664"/>
      <c r="DO13" s="664"/>
      <c r="DP13" s="665"/>
      <c r="DQ13" s="669">
        <v>
4038301</v>
      </c>
      <c r="DR13" s="664"/>
      <c r="DS13" s="664"/>
      <c r="DT13" s="664"/>
      <c r="DU13" s="664"/>
      <c r="DV13" s="664"/>
      <c r="DW13" s="664"/>
      <c r="DX13" s="664"/>
      <c r="DY13" s="664"/>
      <c r="DZ13" s="664"/>
      <c r="EA13" s="664"/>
      <c r="EB13" s="664"/>
      <c r="EC13" s="704"/>
    </row>
    <row r="14" spans="2:143" ht="11.25" customHeight="1" x14ac:dyDescent="0.2">
      <c r="B14" s="658" t="s">
        <v>
254</v>
      </c>
      <c r="C14" s="659"/>
      <c r="D14" s="659"/>
      <c r="E14" s="659"/>
      <c r="F14" s="659"/>
      <c r="G14" s="659"/>
      <c r="H14" s="659"/>
      <c r="I14" s="659"/>
      <c r="J14" s="659"/>
      <c r="K14" s="659"/>
      <c r="L14" s="659"/>
      <c r="M14" s="659"/>
      <c r="N14" s="659"/>
      <c r="O14" s="659"/>
      <c r="P14" s="659"/>
      <c r="Q14" s="660"/>
      <c r="R14" s="661" t="s">
        <v>
239</v>
      </c>
      <c r="S14" s="664"/>
      <c r="T14" s="664"/>
      <c r="U14" s="664"/>
      <c r="V14" s="664"/>
      <c r="W14" s="664"/>
      <c r="X14" s="664"/>
      <c r="Y14" s="665"/>
      <c r="Z14" s="723" t="s">
        <v>
242</v>
      </c>
      <c r="AA14" s="723"/>
      <c r="AB14" s="723"/>
      <c r="AC14" s="723"/>
      <c r="AD14" s="724" t="s">
        <v>
255</v>
      </c>
      <c r="AE14" s="724"/>
      <c r="AF14" s="724"/>
      <c r="AG14" s="724"/>
      <c r="AH14" s="724"/>
      <c r="AI14" s="724"/>
      <c r="AJ14" s="724"/>
      <c r="AK14" s="724"/>
      <c r="AL14" s="666" t="s">
        <v>
239</v>
      </c>
      <c r="AM14" s="667"/>
      <c r="AN14" s="667"/>
      <c r="AO14" s="725"/>
      <c r="AP14" s="658" t="s">
        <v>
256</v>
      </c>
      <c r="AQ14" s="659"/>
      <c r="AR14" s="659"/>
      <c r="AS14" s="659"/>
      <c r="AT14" s="659"/>
      <c r="AU14" s="659"/>
      <c r="AV14" s="659"/>
      <c r="AW14" s="659"/>
      <c r="AX14" s="659"/>
      <c r="AY14" s="659"/>
      <c r="AZ14" s="659"/>
      <c r="BA14" s="659"/>
      <c r="BB14" s="659"/>
      <c r="BC14" s="659"/>
      <c r="BD14" s="659"/>
      <c r="BE14" s="659"/>
      <c r="BF14" s="660"/>
      <c r="BG14" s="661">
        <v>
96929</v>
      </c>
      <c r="BH14" s="664"/>
      <c r="BI14" s="664"/>
      <c r="BJ14" s="664"/>
      <c r="BK14" s="664"/>
      <c r="BL14" s="664"/>
      <c r="BM14" s="664"/>
      <c r="BN14" s="665"/>
      <c r="BO14" s="723">
        <v>
0.3</v>
      </c>
      <c r="BP14" s="723"/>
      <c r="BQ14" s="723"/>
      <c r="BR14" s="723"/>
      <c r="BS14" s="669" t="s">
        <v>
130</v>
      </c>
      <c r="BT14" s="664"/>
      <c r="BU14" s="664"/>
      <c r="BV14" s="664"/>
      <c r="BW14" s="664"/>
      <c r="BX14" s="664"/>
      <c r="BY14" s="664"/>
      <c r="BZ14" s="664"/>
      <c r="CA14" s="664"/>
      <c r="CB14" s="704"/>
      <c r="CD14" s="705" t="s">
        <v>
257</v>
      </c>
      <c r="CE14" s="702"/>
      <c r="CF14" s="702"/>
      <c r="CG14" s="702"/>
      <c r="CH14" s="702"/>
      <c r="CI14" s="702"/>
      <c r="CJ14" s="702"/>
      <c r="CK14" s="702"/>
      <c r="CL14" s="702"/>
      <c r="CM14" s="702"/>
      <c r="CN14" s="702"/>
      <c r="CO14" s="702"/>
      <c r="CP14" s="702"/>
      <c r="CQ14" s="703"/>
      <c r="CR14" s="661">
        <v>
2148807</v>
      </c>
      <c r="CS14" s="664"/>
      <c r="CT14" s="664"/>
      <c r="CU14" s="664"/>
      <c r="CV14" s="664"/>
      <c r="CW14" s="664"/>
      <c r="CX14" s="664"/>
      <c r="CY14" s="665"/>
      <c r="CZ14" s="723">
        <v>
3.2</v>
      </c>
      <c r="DA14" s="723"/>
      <c r="DB14" s="723"/>
      <c r="DC14" s="723"/>
      <c r="DD14" s="669">
        <v>
29629</v>
      </c>
      <c r="DE14" s="664"/>
      <c r="DF14" s="664"/>
      <c r="DG14" s="664"/>
      <c r="DH14" s="664"/>
      <c r="DI14" s="664"/>
      <c r="DJ14" s="664"/>
      <c r="DK14" s="664"/>
      <c r="DL14" s="664"/>
      <c r="DM14" s="664"/>
      <c r="DN14" s="664"/>
      <c r="DO14" s="664"/>
      <c r="DP14" s="665"/>
      <c r="DQ14" s="669">
        <v>
1947564</v>
      </c>
      <c r="DR14" s="664"/>
      <c r="DS14" s="664"/>
      <c r="DT14" s="664"/>
      <c r="DU14" s="664"/>
      <c r="DV14" s="664"/>
      <c r="DW14" s="664"/>
      <c r="DX14" s="664"/>
      <c r="DY14" s="664"/>
      <c r="DZ14" s="664"/>
      <c r="EA14" s="664"/>
      <c r="EB14" s="664"/>
      <c r="EC14" s="704"/>
    </row>
    <row r="15" spans="2:143" ht="11.25" customHeight="1" x14ac:dyDescent="0.2">
      <c r="B15" s="658" t="s">
        <v>
258</v>
      </c>
      <c r="C15" s="659"/>
      <c r="D15" s="659"/>
      <c r="E15" s="659"/>
      <c r="F15" s="659"/>
      <c r="G15" s="659"/>
      <c r="H15" s="659"/>
      <c r="I15" s="659"/>
      <c r="J15" s="659"/>
      <c r="K15" s="659"/>
      <c r="L15" s="659"/>
      <c r="M15" s="659"/>
      <c r="N15" s="659"/>
      <c r="O15" s="659"/>
      <c r="P15" s="659"/>
      <c r="Q15" s="660"/>
      <c r="R15" s="661">
        <v>
155205</v>
      </c>
      <c r="S15" s="664"/>
      <c r="T15" s="664"/>
      <c r="U15" s="664"/>
      <c r="V15" s="664"/>
      <c r="W15" s="664"/>
      <c r="X15" s="664"/>
      <c r="Y15" s="665"/>
      <c r="Z15" s="723">
        <v>
0.2</v>
      </c>
      <c r="AA15" s="723"/>
      <c r="AB15" s="723"/>
      <c r="AC15" s="723"/>
      <c r="AD15" s="724">
        <v>
155205</v>
      </c>
      <c r="AE15" s="724"/>
      <c r="AF15" s="724"/>
      <c r="AG15" s="724"/>
      <c r="AH15" s="724"/>
      <c r="AI15" s="724"/>
      <c r="AJ15" s="724"/>
      <c r="AK15" s="724"/>
      <c r="AL15" s="666">
        <v>
0.4</v>
      </c>
      <c r="AM15" s="667"/>
      <c r="AN15" s="667"/>
      <c r="AO15" s="725"/>
      <c r="AP15" s="658" t="s">
        <v>
259</v>
      </c>
      <c r="AQ15" s="659"/>
      <c r="AR15" s="659"/>
      <c r="AS15" s="659"/>
      <c r="AT15" s="659"/>
      <c r="AU15" s="659"/>
      <c r="AV15" s="659"/>
      <c r="AW15" s="659"/>
      <c r="AX15" s="659"/>
      <c r="AY15" s="659"/>
      <c r="AZ15" s="659"/>
      <c r="BA15" s="659"/>
      <c r="BB15" s="659"/>
      <c r="BC15" s="659"/>
      <c r="BD15" s="659"/>
      <c r="BE15" s="659"/>
      <c r="BF15" s="660"/>
      <c r="BG15" s="661">
        <v>
748121</v>
      </c>
      <c r="BH15" s="664"/>
      <c r="BI15" s="664"/>
      <c r="BJ15" s="664"/>
      <c r="BK15" s="664"/>
      <c r="BL15" s="664"/>
      <c r="BM15" s="664"/>
      <c r="BN15" s="665"/>
      <c r="BO15" s="723">
        <v>
2</v>
      </c>
      <c r="BP15" s="723"/>
      <c r="BQ15" s="723"/>
      <c r="BR15" s="723"/>
      <c r="BS15" s="669" t="s">
        <v>
130</v>
      </c>
      <c r="BT15" s="664"/>
      <c r="BU15" s="664"/>
      <c r="BV15" s="664"/>
      <c r="BW15" s="664"/>
      <c r="BX15" s="664"/>
      <c r="BY15" s="664"/>
      <c r="BZ15" s="664"/>
      <c r="CA15" s="664"/>
      <c r="CB15" s="704"/>
      <c r="CD15" s="705" t="s">
        <v>
260</v>
      </c>
      <c r="CE15" s="702"/>
      <c r="CF15" s="702"/>
      <c r="CG15" s="702"/>
      <c r="CH15" s="702"/>
      <c r="CI15" s="702"/>
      <c r="CJ15" s="702"/>
      <c r="CK15" s="702"/>
      <c r="CL15" s="702"/>
      <c r="CM15" s="702"/>
      <c r="CN15" s="702"/>
      <c r="CO15" s="702"/>
      <c r="CP15" s="702"/>
      <c r="CQ15" s="703"/>
      <c r="CR15" s="661">
        <v>
7725996</v>
      </c>
      <c r="CS15" s="664"/>
      <c r="CT15" s="664"/>
      <c r="CU15" s="664"/>
      <c r="CV15" s="664"/>
      <c r="CW15" s="664"/>
      <c r="CX15" s="664"/>
      <c r="CY15" s="665"/>
      <c r="CZ15" s="723">
        <v>
11.4</v>
      </c>
      <c r="DA15" s="723"/>
      <c r="DB15" s="723"/>
      <c r="DC15" s="723"/>
      <c r="DD15" s="669">
        <v>
1902730</v>
      </c>
      <c r="DE15" s="664"/>
      <c r="DF15" s="664"/>
      <c r="DG15" s="664"/>
      <c r="DH15" s="664"/>
      <c r="DI15" s="664"/>
      <c r="DJ15" s="664"/>
      <c r="DK15" s="664"/>
      <c r="DL15" s="664"/>
      <c r="DM15" s="664"/>
      <c r="DN15" s="664"/>
      <c r="DO15" s="664"/>
      <c r="DP15" s="665"/>
      <c r="DQ15" s="669">
        <v>
5452280</v>
      </c>
      <c r="DR15" s="664"/>
      <c r="DS15" s="664"/>
      <c r="DT15" s="664"/>
      <c r="DU15" s="664"/>
      <c r="DV15" s="664"/>
      <c r="DW15" s="664"/>
      <c r="DX15" s="664"/>
      <c r="DY15" s="664"/>
      <c r="DZ15" s="664"/>
      <c r="EA15" s="664"/>
      <c r="EB15" s="664"/>
      <c r="EC15" s="704"/>
    </row>
    <row r="16" spans="2:143" ht="11.25" customHeight="1" x14ac:dyDescent="0.2">
      <c r="B16" s="658" t="s">
        <v>
261</v>
      </c>
      <c r="C16" s="659"/>
      <c r="D16" s="659"/>
      <c r="E16" s="659"/>
      <c r="F16" s="659"/>
      <c r="G16" s="659"/>
      <c r="H16" s="659"/>
      <c r="I16" s="659"/>
      <c r="J16" s="659"/>
      <c r="K16" s="659"/>
      <c r="L16" s="659"/>
      <c r="M16" s="659"/>
      <c r="N16" s="659"/>
      <c r="O16" s="659"/>
      <c r="P16" s="659"/>
      <c r="Q16" s="660"/>
      <c r="R16" s="661" t="s">
        <v>
239</v>
      </c>
      <c r="S16" s="664"/>
      <c r="T16" s="664"/>
      <c r="U16" s="664"/>
      <c r="V16" s="664"/>
      <c r="W16" s="664"/>
      <c r="X16" s="664"/>
      <c r="Y16" s="665"/>
      <c r="Z16" s="723" t="s">
        <v>
239</v>
      </c>
      <c r="AA16" s="723"/>
      <c r="AB16" s="723"/>
      <c r="AC16" s="723"/>
      <c r="AD16" s="724" t="s">
        <v>
242</v>
      </c>
      <c r="AE16" s="724"/>
      <c r="AF16" s="724"/>
      <c r="AG16" s="724"/>
      <c r="AH16" s="724"/>
      <c r="AI16" s="724"/>
      <c r="AJ16" s="724"/>
      <c r="AK16" s="724"/>
      <c r="AL16" s="666" t="s">
        <v>
239</v>
      </c>
      <c r="AM16" s="667"/>
      <c r="AN16" s="667"/>
      <c r="AO16" s="725"/>
      <c r="AP16" s="658" t="s">
        <v>
262</v>
      </c>
      <c r="AQ16" s="659"/>
      <c r="AR16" s="659"/>
      <c r="AS16" s="659"/>
      <c r="AT16" s="659"/>
      <c r="AU16" s="659"/>
      <c r="AV16" s="659"/>
      <c r="AW16" s="659"/>
      <c r="AX16" s="659"/>
      <c r="AY16" s="659"/>
      <c r="AZ16" s="659"/>
      <c r="BA16" s="659"/>
      <c r="BB16" s="659"/>
      <c r="BC16" s="659"/>
      <c r="BD16" s="659"/>
      <c r="BE16" s="659"/>
      <c r="BF16" s="660"/>
      <c r="BG16" s="661" t="s">
        <v>
130</v>
      </c>
      <c r="BH16" s="664"/>
      <c r="BI16" s="664"/>
      <c r="BJ16" s="664"/>
      <c r="BK16" s="664"/>
      <c r="BL16" s="664"/>
      <c r="BM16" s="664"/>
      <c r="BN16" s="665"/>
      <c r="BO16" s="723" t="s">
        <v>
130</v>
      </c>
      <c r="BP16" s="723"/>
      <c r="BQ16" s="723"/>
      <c r="BR16" s="723"/>
      <c r="BS16" s="669" t="s">
        <v>
239</v>
      </c>
      <c r="BT16" s="664"/>
      <c r="BU16" s="664"/>
      <c r="BV16" s="664"/>
      <c r="BW16" s="664"/>
      <c r="BX16" s="664"/>
      <c r="BY16" s="664"/>
      <c r="BZ16" s="664"/>
      <c r="CA16" s="664"/>
      <c r="CB16" s="704"/>
      <c r="CD16" s="705" t="s">
        <v>
263</v>
      </c>
      <c r="CE16" s="702"/>
      <c r="CF16" s="702"/>
      <c r="CG16" s="702"/>
      <c r="CH16" s="702"/>
      <c r="CI16" s="702"/>
      <c r="CJ16" s="702"/>
      <c r="CK16" s="702"/>
      <c r="CL16" s="702"/>
      <c r="CM16" s="702"/>
      <c r="CN16" s="702"/>
      <c r="CO16" s="702"/>
      <c r="CP16" s="702"/>
      <c r="CQ16" s="703"/>
      <c r="CR16" s="661" t="s">
        <v>
130</v>
      </c>
      <c r="CS16" s="664"/>
      <c r="CT16" s="664"/>
      <c r="CU16" s="664"/>
      <c r="CV16" s="664"/>
      <c r="CW16" s="664"/>
      <c r="CX16" s="664"/>
      <c r="CY16" s="665"/>
      <c r="CZ16" s="723" t="s">
        <v>
239</v>
      </c>
      <c r="DA16" s="723"/>
      <c r="DB16" s="723"/>
      <c r="DC16" s="723"/>
      <c r="DD16" s="669" t="s">
        <v>
242</v>
      </c>
      <c r="DE16" s="664"/>
      <c r="DF16" s="664"/>
      <c r="DG16" s="664"/>
      <c r="DH16" s="664"/>
      <c r="DI16" s="664"/>
      <c r="DJ16" s="664"/>
      <c r="DK16" s="664"/>
      <c r="DL16" s="664"/>
      <c r="DM16" s="664"/>
      <c r="DN16" s="664"/>
      <c r="DO16" s="664"/>
      <c r="DP16" s="665"/>
      <c r="DQ16" s="669" t="s">
        <v>
239</v>
      </c>
      <c r="DR16" s="664"/>
      <c r="DS16" s="664"/>
      <c r="DT16" s="664"/>
      <c r="DU16" s="664"/>
      <c r="DV16" s="664"/>
      <c r="DW16" s="664"/>
      <c r="DX16" s="664"/>
      <c r="DY16" s="664"/>
      <c r="DZ16" s="664"/>
      <c r="EA16" s="664"/>
      <c r="EB16" s="664"/>
      <c r="EC16" s="704"/>
    </row>
    <row r="17" spans="2:133" ht="11.25" customHeight="1" x14ac:dyDescent="0.2">
      <c r="B17" s="658" t="s">
        <v>
264</v>
      </c>
      <c r="C17" s="659"/>
      <c r="D17" s="659"/>
      <c r="E17" s="659"/>
      <c r="F17" s="659"/>
      <c r="G17" s="659"/>
      <c r="H17" s="659"/>
      <c r="I17" s="659"/>
      <c r="J17" s="659"/>
      <c r="K17" s="659"/>
      <c r="L17" s="659"/>
      <c r="M17" s="659"/>
      <c r="N17" s="659"/>
      <c r="O17" s="659"/>
      <c r="P17" s="659"/>
      <c r="Q17" s="660"/>
      <c r="R17" s="661">
        <v>
123129</v>
      </c>
      <c r="S17" s="664"/>
      <c r="T17" s="664"/>
      <c r="U17" s="664"/>
      <c r="V17" s="664"/>
      <c r="W17" s="664"/>
      <c r="X17" s="664"/>
      <c r="Y17" s="665"/>
      <c r="Z17" s="723">
        <v>
0.2</v>
      </c>
      <c r="AA17" s="723"/>
      <c r="AB17" s="723"/>
      <c r="AC17" s="723"/>
      <c r="AD17" s="724">
        <v>
123129</v>
      </c>
      <c r="AE17" s="724"/>
      <c r="AF17" s="724"/>
      <c r="AG17" s="724"/>
      <c r="AH17" s="724"/>
      <c r="AI17" s="724"/>
      <c r="AJ17" s="724"/>
      <c r="AK17" s="724"/>
      <c r="AL17" s="666">
        <v>
0.3</v>
      </c>
      <c r="AM17" s="667"/>
      <c r="AN17" s="667"/>
      <c r="AO17" s="725"/>
      <c r="AP17" s="658" t="s">
        <v>
265</v>
      </c>
      <c r="AQ17" s="659"/>
      <c r="AR17" s="659"/>
      <c r="AS17" s="659"/>
      <c r="AT17" s="659"/>
      <c r="AU17" s="659"/>
      <c r="AV17" s="659"/>
      <c r="AW17" s="659"/>
      <c r="AX17" s="659"/>
      <c r="AY17" s="659"/>
      <c r="AZ17" s="659"/>
      <c r="BA17" s="659"/>
      <c r="BB17" s="659"/>
      <c r="BC17" s="659"/>
      <c r="BD17" s="659"/>
      <c r="BE17" s="659"/>
      <c r="BF17" s="660"/>
      <c r="BG17" s="661" t="s">
        <v>
239</v>
      </c>
      <c r="BH17" s="664"/>
      <c r="BI17" s="664"/>
      <c r="BJ17" s="664"/>
      <c r="BK17" s="664"/>
      <c r="BL17" s="664"/>
      <c r="BM17" s="664"/>
      <c r="BN17" s="665"/>
      <c r="BO17" s="723" t="s">
        <v>
242</v>
      </c>
      <c r="BP17" s="723"/>
      <c r="BQ17" s="723"/>
      <c r="BR17" s="723"/>
      <c r="BS17" s="669" t="s">
        <v>
242</v>
      </c>
      <c r="BT17" s="664"/>
      <c r="BU17" s="664"/>
      <c r="BV17" s="664"/>
      <c r="BW17" s="664"/>
      <c r="BX17" s="664"/>
      <c r="BY17" s="664"/>
      <c r="BZ17" s="664"/>
      <c r="CA17" s="664"/>
      <c r="CB17" s="704"/>
      <c r="CD17" s="705" t="s">
        <v>
266</v>
      </c>
      <c r="CE17" s="702"/>
      <c r="CF17" s="702"/>
      <c r="CG17" s="702"/>
      <c r="CH17" s="702"/>
      <c r="CI17" s="702"/>
      <c r="CJ17" s="702"/>
      <c r="CK17" s="702"/>
      <c r="CL17" s="702"/>
      <c r="CM17" s="702"/>
      <c r="CN17" s="702"/>
      <c r="CO17" s="702"/>
      <c r="CP17" s="702"/>
      <c r="CQ17" s="703"/>
      <c r="CR17" s="661">
        <v>
4020063</v>
      </c>
      <c r="CS17" s="664"/>
      <c r="CT17" s="664"/>
      <c r="CU17" s="664"/>
      <c r="CV17" s="664"/>
      <c r="CW17" s="664"/>
      <c r="CX17" s="664"/>
      <c r="CY17" s="665"/>
      <c r="CZ17" s="723">
        <v>
5.9</v>
      </c>
      <c r="DA17" s="723"/>
      <c r="DB17" s="723"/>
      <c r="DC17" s="723"/>
      <c r="DD17" s="669" t="s">
        <v>
239</v>
      </c>
      <c r="DE17" s="664"/>
      <c r="DF17" s="664"/>
      <c r="DG17" s="664"/>
      <c r="DH17" s="664"/>
      <c r="DI17" s="664"/>
      <c r="DJ17" s="664"/>
      <c r="DK17" s="664"/>
      <c r="DL17" s="664"/>
      <c r="DM17" s="664"/>
      <c r="DN17" s="664"/>
      <c r="DO17" s="664"/>
      <c r="DP17" s="665"/>
      <c r="DQ17" s="669">
        <v>
3994646</v>
      </c>
      <c r="DR17" s="664"/>
      <c r="DS17" s="664"/>
      <c r="DT17" s="664"/>
      <c r="DU17" s="664"/>
      <c r="DV17" s="664"/>
      <c r="DW17" s="664"/>
      <c r="DX17" s="664"/>
      <c r="DY17" s="664"/>
      <c r="DZ17" s="664"/>
      <c r="EA17" s="664"/>
      <c r="EB17" s="664"/>
      <c r="EC17" s="704"/>
    </row>
    <row r="18" spans="2:133" ht="11.25" customHeight="1" x14ac:dyDescent="0.2">
      <c r="B18" s="658" t="s">
        <v>
267</v>
      </c>
      <c r="C18" s="659"/>
      <c r="D18" s="659"/>
      <c r="E18" s="659"/>
      <c r="F18" s="659"/>
      <c r="G18" s="659"/>
      <c r="H18" s="659"/>
      <c r="I18" s="659"/>
      <c r="J18" s="659"/>
      <c r="K18" s="659"/>
      <c r="L18" s="659"/>
      <c r="M18" s="659"/>
      <c r="N18" s="659"/>
      <c r="O18" s="659"/>
      <c r="P18" s="659"/>
      <c r="Q18" s="660"/>
      <c r="R18" s="661">
        <v>
41042</v>
      </c>
      <c r="S18" s="664"/>
      <c r="T18" s="664"/>
      <c r="U18" s="664"/>
      <c r="V18" s="664"/>
      <c r="W18" s="664"/>
      <c r="X18" s="664"/>
      <c r="Y18" s="665"/>
      <c r="Z18" s="723">
        <v>
0.1</v>
      </c>
      <c r="AA18" s="723"/>
      <c r="AB18" s="723"/>
      <c r="AC18" s="723"/>
      <c r="AD18" s="724" t="s">
        <v>
239</v>
      </c>
      <c r="AE18" s="724"/>
      <c r="AF18" s="724"/>
      <c r="AG18" s="724"/>
      <c r="AH18" s="724"/>
      <c r="AI18" s="724"/>
      <c r="AJ18" s="724"/>
      <c r="AK18" s="724"/>
      <c r="AL18" s="666" t="s">
        <v>
239</v>
      </c>
      <c r="AM18" s="667"/>
      <c r="AN18" s="667"/>
      <c r="AO18" s="725"/>
      <c r="AP18" s="658" t="s">
        <v>
268</v>
      </c>
      <c r="AQ18" s="659"/>
      <c r="AR18" s="659"/>
      <c r="AS18" s="659"/>
      <c r="AT18" s="659"/>
      <c r="AU18" s="659"/>
      <c r="AV18" s="659"/>
      <c r="AW18" s="659"/>
      <c r="AX18" s="659"/>
      <c r="AY18" s="659"/>
      <c r="AZ18" s="659"/>
      <c r="BA18" s="659"/>
      <c r="BB18" s="659"/>
      <c r="BC18" s="659"/>
      <c r="BD18" s="659"/>
      <c r="BE18" s="659"/>
      <c r="BF18" s="660"/>
      <c r="BG18" s="661" t="s">
        <v>
242</v>
      </c>
      <c r="BH18" s="664"/>
      <c r="BI18" s="664"/>
      <c r="BJ18" s="664"/>
      <c r="BK18" s="664"/>
      <c r="BL18" s="664"/>
      <c r="BM18" s="664"/>
      <c r="BN18" s="665"/>
      <c r="BO18" s="723" t="s">
        <v>
239</v>
      </c>
      <c r="BP18" s="723"/>
      <c r="BQ18" s="723"/>
      <c r="BR18" s="723"/>
      <c r="BS18" s="669" t="s">
        <v>
130</v>
      </c>
      <c r="BT18" s="664"/>
      <c r="BU18" s="664"/>
      <c r="BV18" s="664"/>
      <c r="BW18" s="664"/>
      <c r="BX18" s="664"/>
      <c r="BY18" s="664"/>
      <c r="BZ18" s="664"/>
      <c r="CA18" s="664"/>
      <c r="CB18" s="704"/>
      <c r="CD18" s="705" t="s">
        <v>
269</v>
      </c>
      <c r="CE18" s="702"/>
      <c r="CF18" s="702"/>
      <c r="CG18" s="702"/>
      <c r="CH18" s="702"/>
      <c r="CI18" s="702"/>
      <c r="CJ18" s="702"/>
      <c r="CK18" s="702"/>
      <c r="CL18" s="702"/>
      <c r="CM18" s="702"/>
      <c r="CN18" s="702"/>
      <c r="CO18" s="702"/>
      <c r="CP18" s="702"/>
      <c r="CQ18" s="703"/>
      <c r="CR18" s="661">
        <v>
85936</v>
      </c>
      <c r="CS18" s="664"/>
      <c r="CT18" s="664"/>
      <c r="CU18" s="664"/>
      <c r="CV18" s="664"/>
      <c r="CW18" s="664"/>
      <c r="CX18" s="664"/>
      <c r="CY18" s="665"/>
      <c r="CZ18" s="723">
        <v>
0.1</v>
      </c>
      <c r="DA18" s="723"/>
      <c r="DB18" s="723"/>
      <c r="DC18" s="723"/>
      <c r="DD18" s="669">
        <v>
85936</v>
      </c>
      <c r="DE18" s="664"/>
      <c r="DF18" s="664"/>
      <c r="DG18" s="664"/>
      <c r="DH18" s="664"/>
      <c r="DI18" s="664"/>
      <c r="DJ18" s="664"/>
      <c r="DK18" s="664"/>
      <c r="DL18" s="664"/>
      <c r="DM18" s="664"/>
      <c r="DN18" s="664"/>
      <c r="DO18" s="664"/>
      <c r="DP18" s="665"/>
      <c r="DQ18" s="669">
        <v>
85936</v>
      </c>
      <c r="DR18" s="664"/>
      <c r="DS18" s="664"/>
      <c r="DT18" s="664"/>
      <c r="DU18" s="664"/>
      <c r="DV18" s="664"/>
      <c r="DW18" s="664"/>
      <c r="DX18" s="664"/>
      <c r="DY18" s="664"/>
      <c r="DZ18" s="664"/>
      <c r="EA18" s="664"/>
      <c r="EB18" s="664"/>
      <c r="EC18" s="704"/>
    </row>
    <row r="19" spans="2:133" ht="11.25" customHeight="1" x14ac:dyDescent="0.2">
      <c r="B19" s="658" t="s">
        <v>
270</v>
      </c>
      <c r="C19" s="659"/>
      <c r="D19" s="659"/>
      <c r="E19" s="659"/>
      <c r="F19" s="659"/>
      <c r="G19" s="659"/>
      <c r="H19" s="659"/>
      <c r="I19" s="659"/>
      <c r="J19" s="659"/>
      <c r="K19" s="659"/>
      <c r="L19" s="659"/>
      <c r="M19" s="659"/>
      <c r="N19" s="659"/>
      <c r="O19" s="659"/>
      <c r="P19" s="659"/>
      <c r="Q19" s="660"/>
      <c r="R19" s="661" t="s">
        <v>
239</v>
      </c>
      <c r="S19" s="664"/>
      <c r="T19" s="664"/>
      <c r="U19" s="664"/>
      <c r="V19" s="664"/>
      <c r="W19" s="664"/>
      <c r="X19" s="664"/>
      <c r="Y19" s="665"/>
      <c r="Z19" s="723" t="s">
        <v>
242</v>
      </c>
      <c r="AA19" s="723"/>
      <c r="AB19" s="723"/>
      <c r="AC19" s="723"/>
      <c r="AD19" s="724" t="s">
        <v>
242</v>
      </c>
      <c r="AE19" s="724"/>
      <c r="AF19" s="724"/>
      <c r="AG19" s="724"/>
      <c r="AH19" s="724"/>
      <c r="AI19" s="724"/>
      <c r="AJ19" s="724"/>
      <c r="AK19" s="724"/>
      <c r="AL19" s="666" t="s">
        <v>
242</v>
      </c>
      <c r="AM19" s="667"/>
      <c r="AN19" s="667"/>
      <c r="AO19" s="725"/>
      <c r="AP19" s="658" t="s">
        <v>
271</v>
      </c>
      <c r="AQ19" s="659"/>
      <c r="AR19" s="659"/>
      <c r="AS19" s="659"/>
      <c r="AT19" s="659"/>
      <c r="AU19" s="659"/>
      <c r="AV19" s="659"/>
      <c r="AW19" s="659"/>
      <c r="AX19" s="659"/>
      <c r="AY19" s="659"/>
      <c r="AZ19" s="659"/>
      <c r="BA19" s="659"/>
      <c r="BB19" s="659"/>
      <c r="BC19" s="659"/>
      <c r="BD19" s="659"/>
      <c r="BE19" s="659"/>
      <c r="BF19" s="660"/>
      <c r="BG19" s="661">
        <v>
2989201</v>
      </c>
      <c r="BH19" s="664"/>
      <c r="BI19" s="664"/>
      <c r="BJ19" s="664"/>
      <c r="BK19" s="664"/>
      <c r="BL19" s="664"/>
      <c r="BM19" s="664"/>
      <c r="BN19" s="665"/>
      <c r="BO19" s="723">
        <v>
7.8</v>
      </c>
      <c r="BP19" s="723"/>
      <c r="BQ19" s="723"/>
      <c r="BR19" s="723"/>
      <c r="BS19" s="669" t="s">
        <v>
242</v>
      </c>
      <c r="BT19" s="664"/>
      <c r="BU19" s="664"/>
      <c r="BV19" s="664"/>
      <c r="BW19" s="664"/>
      <c r="BX19" s="664"/>
      <c r="BY19" s="664"/>
      <c r="BZ19" s="664"/>
      <c r="CA19" s="664"/>
      <c r="CB19" s="704"/>
      <c r="CD19" s="705" t="s">
        <v>
272</v>
      </c>
      <c r="CE19" s="702"/>
      <c r="CF19" s="702"/>
      <c r="CG19" s="702"/>
      <c r="CH19" s="702"/>
      <c r="CI19" s="702"/>
      <c r="CJ19" s="702"/>
      <c r="CK19" s="702"/>
      <c r="CL19" s="702"/>
      <c r="CM19" s="702"/>
      <c r="CN19" s="702"/>
      <c r="CO19" s="702"/>
      <c r="CP19" s="702"/>
      <c r="CQ19" s="703"/>
      <c r="CR19" s="661" t="s">
        <v>
242</v>
      </c>
      <c r="CS19" s="664"/>
      <c r="CT19" s="664"/>
      <c r="CU19" s="664"/>
      <c r="CV19" s="664"/>
      <c r="CW19" s="664"/>
      <c r="CX19" s="664"/>
      <c r="CY19" s="665"/>
      <c r="CZ19" s="723" t="s">
        <v>
242</v>
      </c>
      <c r="DA19" s="723"/>
      <c r="DB19" s="723"/>
      <c r="DC19" s="723"/>
      <c r="DD19" s="669" t="s">
        <v>
130</v>
      </c>
      <c r="DE19" s="664"/>
      <c r="DF19" s="664"/>
      <c r="DG19" s="664"/>
      <c r="DH19" s="664"/>
      <c r="DI19" s="664"/>
      <c r="DJ19" s="664"/>
      <c r="DK19" s="664"/>
      <c r="DL19" s="664"/>
      <c r="DM19" s="664"/>
      <c r="DN19" s="664"/>
      <c r="DO19" s="664"/>
      <c r="DP19" s="665"/>
      <c r="DQ19" s="669" t="s">
        <v>
130</v>
      </c>
      <c r="DR19" s="664"/>
      <c r="DS19" s="664"/>
      <c r="DT19" s="664"/>
      <c r="DU19" s="664"/>
      <c r="DV19" s="664"/>
      <c r="DW19" s="664"/>
      <c r="DX19" s="664"/>
      <c r="DY19" s="664"/>
      <c r="DZ19" s="664"/>
      <c r="EA19" s="664"/>
      <c r="EB19" s="664"/>
      <c r="EC19" s="704"/>
    </row>
    <row r="20" spans="2:133" ht="11.25" customHeight="1" x14ac:dyDescent="0.2">
      <c r="B20" s="658" t="s">
        <v>
273</v>
      </c>
      <c r="C20" s="659"/>
      <c r="D20" s="659"/>
      <c r="E20" s="659"/>
      <c r="F20" s="659"/>
      <c r="G20" s="659"/>
      <c r="H20" s="659"/>
      <c r="I20" s="659"/>
      <c r="J20" s="659"/>
      <c r="K20" s="659"/>
      <c r="L20" s="659"/>
      <c r="M20" s="659"/>
      <c r="N20" s="659"/>
      <c r="O20" s="659"/>
      <c r="P20" s="659"/>
      <c r="Q20" s="660"/>
      <c r="R20" s="661">
        <v>
40919</v>
      </c>
      <c r="S20" s="664"/>
      <c r="T20" s="664"/>
      <c r="U20" s="664"/>
      <c r="V20" s="664"/>
      <c r="W20" s="664"/>
      <c r="X20" s="664"/>
      <c r="Y20" s="665"/>
      <c r="Z20" s="723">
        <v>
0.1</v>
      </c>
      <c r="AA20" s="723"/>
      <c r="AB20" s="723"/>
      <c r="AC20" s="723"/>
      <c r="AD20" s="724" t="s">
        <v>
239</v>
      </c>
      <c r="AE20" s="724"/>
      <c r="AF20" s="724"/>
      <c r="AG20" s="724"/>
      <c r="AH20" s="724"/>
      <c r="AI20" s="724"/>
      <c r="AJ20" s="724"/>
      <c r="AK20" s="724"/>
      <c r="AL20" s="666" t="s">
        <v>
239</v>
      </c>
      <c r="AM20" s="667"/>
      <c r="AN20" s="667"/>
      <c r="AO20" s="725"/>
      <c r="AP20" s="658" t="s">
        <v>
274</v>
      </c>
      <c r="AQ20" s="659"/>
      <c r="AR20" s="659"/>
      <c r="AS20" s="659"/>
      <c r="AT20" s="659"/>
      <c r="AU20" s="659"/>
      <c r="AV20" s="659"/>
      <c r="AW20" s="659"/>
      <c r="AX20" s="659"/>
      <c r="AY20" s="659"/>
      <c r="AZ20" s="659"/>
      <c r="BA20" s="659"/>
      <c r="BB20" s="659"/>
      <c r="BC20" s="659"/>
      <c r="BD20" s="659"/>
      <c r="BE20" s="659"/>
      <c r="BF20" s="660"/>
      <c r="BG20" s="661">
        <v>
2989201</v>
      </c>
      <c r="BH20" s="664"/>
      <c r="BI20" s="664"/>
      <c r="BJ20" s="664"/>
      <c r="BK20" s="664"/>
      <c r="BL20" s="664"/>
      <c r="BM20" s="664"/>
      <c r="BN20" s="665"/>
      <c r="BO20" s="723">
        <v>
7.8</v>
      </c>
      <c r="BP20" s="723"/>
      <c r="BQ20" s="723"/>
      <c r="BR20" s="723"/>
      <c r="BS20" s="669" t="s">
        <v>
130</v>
      </c>
      <c r="BT20" s="664"/>
      <c r="BU20" s="664"/>
      <c r="BV20" s="664"/>
      <c r="BW20" s="664"/>
      <c r="BX20" s="664"/>
      <c r="BY20" s="664"/>
      <c r="BZ20" s="664"/>
      <c r="CA20" s="664"/>
      <c r="CB20" s="704"/>
      <c r="CD20" s="705" t="s">
        <v>
275</v>
      </c>
      <c r="CE20" s="702"/>
      <c r="CF20" s="702"/>
      <c r="CG20" s="702"/>
      <c r="CH20" s="702"/>
      <c r="CI20" s="702"/>
      <c r="CJ20" s="702"/>
      <c r="CK20" s="702"/>
      <c r="CL20" s="702"/>
      <c r="CM20" s="702"/>
      <c r="CN20" s="702"/>
      <c r="CO20" s="702"/>
      <c r="CP20" s="702"/>
      <c r="CQ20" s="703"/>
      <c r="CR20" s="661">
        <v>
67614887</v>
      </c>
      <c r="CS20" s="664"/>
      <c r="CT20" s="664"/>
      <c r="CU20" s="664"/>
      <c r="CV20" s="664"/>
      <c r="CW20" s="664"/>
      <c r="CX20" s="664"/>
      <c r="CY20" s="665"/>
      <c r="CZ20" s="723">
        <v>
100</v>
      </c>
      <c r="DA20" s="723"/>
      <c r="DB20" s="723"/>
      <c r="DC20" s="723"/>
      <c r="DD20" s="669">
        <v>
6407572</v>
      </c>
      <c r="DE20" s="664"/>
      <c r="DF20" s="664"/>
      <c r="DG20" s="664"/>
      <c r="DH20" s="664"/>
      <c r="DI20" s="664"/>
      <c r="DJ20" s="664"/>
      <c r="DK20" s="664"/>
      <c r="DL20" s="664"/>
      <c r="DM20" s="664"/>
      <c r="DN20" s="664"/>
      <c r="DO20" s="664"/>
      <c r="DP20" s="665"/>
      <c r="DQ20" s="669">
        <v>
44322778</v>
      </c>
      <c r="DR20" s="664"/>
      <c r="DS20" s="664"/>
      <c r="DT20" s="664"/>
      <c r="DU20" s="664"/>
      <c r="DV20" s="664"/>
      <c r="DW20" s="664"/>
      <c r="DX20" s="664"/>
      <c r="DY20" s="664"/>
      <c r="DZ20" s="664"/>
      <c r="EA20" s="664"/>
      <c r="EB20" s="664"/>
      <c r="EC20" s="704"/>
    </row>
    <row r="21" spans="2:133" ht="11.25" customHeight="1" x14ac:dyDescent="0.2">
      <c r="B21" s="658" t="s">
        <v>
276</v>
      </c>
      <c r="C21" s="659"/>
      <c r="D21" s="659"/>
      <c r="E21" s="659"/>
      <c r="F21" s="659"/>
      <c r="G21" s="659"/>
      <c r="H21" s="659"/>
      <c r="I21" s="659"/>
      <c r="J21" s="659"/>
      <c r="K21" s="659"/>
      <c r="L21" s="659"/>
      <c r="M21" s="659"/>
      <c r="N21" s="659"/>
      <c r="O21" s="659"/>
      <c r="P21" s="659"/>
      <c r="Q21" s="660"/>
      <c r="R21" s="661">
        <v>
123</v>
      </c>
      <c r="S21" s="664"/>
      <c r="T21" s="664"/>
      <c r="U21" s="664"/>
      <c r="V21" s="664"/>
      <c r="W21" s="664"/>
      <c r="X21" s="664"/>
      <c r="Y21" s="665"/>
      <c r="Z21" s="723">
        <v>
0</v>
      </c>
      <c r="AA21" s="723"/>
      <c r="AB21" s="723"/>
      <c r="AC21" s="723"/>
      <c r="AD21" s="724" t="s">
        <v>
255</v>
      </c>
      <c r="AE21" s="724"/>
      <c r="AF21" s="724"/>
      <c r="AG21" s="724"/>
      <c r="AH21" s="724"/>
      <c r="AI21" s="724"/>
      <c r="AJ21" s="724"/>
      <c r="AK21" s="724"/>
      <c r="AL21" s="666" t="s">
        <v>
239</v>
      </c>
      <c r="AM21" s="667"/>
      <c r="AN21" s="667"/>
      <c r="AO21" s="725"/>
      <c r="AP21" s="769" t="s">
        <v>
277</v>
      </c>
      <c r="AQ21" s="776"/>
      <c r="AR21" s="776"/>
      <c r="AS21" s="776"/>
      <c r="AT21" s="776"/>
      <c r="AU21" s="776"/>
      <c r="AV21" s="776"/>
      <c r="AW21" s="776"/>
      <c r="AX21" s="776"/>
      <c r="AY21" s="776"/>
      <c r="AZ21" s="776"/>
      <c r="BA21" s="776"/>
      <c r="BB21" s="776"/>
      <c r="BC21" s="776"/>
      <c r="BD21" s="776"/>
      <c r="BE21" s="776"/>
      <c r="BF21" s="771"/>
      <c r="BG21" s="661">
        <v>
2</v>
      </c>
      <c r="BH21" s="664"/>
      <c r="BI21" s="664"/>
      <c r="BJ21" s="664"/>
      <c r="BK21" s="664"/>
      <c r="BL21" s="664"/>
      <c r="BM21" s="664"/>
      <c r="BN21" s="665"/>
      <c r="BO21" s="723">
        <v>
0</v>
      </c>
      <c r="BP21" s="723"/>
      <c r="BQ21" s="723"/>
      <c r="BR21" s="723"/>
      <c r="BS21" s="669" t="s">
        <v>
239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278</v>
      </c>
      <c r="C22" s="659"/>
      <c r="D22" s="659"/>
      <c r="E22" s="659"/>
      <c r="F22" s="659"/>
      <c r="G22" s="659"/>
      <c r="H22" s="659"/>
      <c r="I22" s="659"/>
      <c r="J22" s="659"/>
      <c r="K22" s="659"/>
      <c r="L22" s="659"/>
      <c r="M22" s="659"/>
      <c r="N22" s="659"/>
      <c r="O22" s="659"/>
      <c r="P22" s="659"/>
      <c r="Q22" s="660"/>
      <c r="R22" s="661">
        <v>
42636378</v>
      </c>
      <c r="S22" s="664"/>
      <c r="T22" s="664"/>
      <c r="U22" s="664"/>
      <c r="V22" s="664"/>
      <c r="W22" s="664"/>
      <c r="X22" s="664"/>
      <c r="Y22" s="665"/>
      <c r="Z22" s="723">
        <v>
61.3</v>
      </c>
      <c r="AA22" s="723"/>
      <c r="AB22" s="723"/>
      <c r="AC22" s="723"/>
      <c r="AD22" s="724">
        <v>
39984795</v>
      </c>
      <c r="AE22" s="724"/>
      <c r="AF22" s="724"/>
      <c r="AG22" s="724"/>
      <c r="AH22" s="724"/>
      <c r="AI22" s="724"/>
      <c r="AJ22" s="724"/>
      <c r="AK22" s="724"/>
      <c r="AL22" s="666">
        <v>
99.3</v>
      </c>
      <c r="AM22" s="667"/>
      <c r="AN22" s="667"/>
      <c r="AO22" s="725"/>
      <c r="AP22" s="769" t="s">
        <v>
279</v>
      </c>
      <c r="AQ22" s="776"/>
      <c r="AR22" s="776"/>
      <c r="AS22" s="776"/>
      <c r="AT22" s="776"/>
      <c r="AU22" s="776"/>
      <c r="AV22" s="776"/>
      <c r="AW22" s="776"/>
      <c r="AX22" s="776"/>
      <c r="AY22" s="776"/>
      <c r="AZ22" s="776"/>
      <c r="BA22" s="776"/>
      <c r="BB22" s="776"/>
      <c r="BC22" s="776"/>
      <c r="BD22" s="776"/>
      <c r="BE22" s="776"/>
      <c r="BF22" s="771"/>
      <c r="BG22" s="661">
        <v>
378658</v>
      </c>
      <c r="BH22" s="664"/>
      <c r="BI22" s="664"/>
      <c r="BJ22" s="664"/>
      <c r="BK22" s="664"/>
      <c r="BL22" s="664"/>
      <c r="BM22" s="664"/>
      <c r="BN22" s="665"/>
      <c r="BO22" s="723">
        <v>
1</v>
      </c>
      <c r="BP22" s="723"/>
      <c r="BQ22" s="723"/>
      <c r="BR22" s="723"/>
      <c r="BS22" s="669" t="s">
        <v>
242</v>
      </c>
      <c r="BT22" s="664"/>
      <c r="BU22" s="664"/>
      <c r="BV22" s="664"/>
      <c r="BW22" s="664"/>
      <c r="BX22" s="664"/>
      <c r="BY22" s="664"/>
      <c r="BZ22" s="664"/>
      <c r="CA22" s="664"/>
      <c r="CB22" s="704"/>
      <c r="CD22" s="778" t="s">
        <v>
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281</v>
      </c>
      <c r="C23" s="659"/>
      <c r="D23" s="659"/>
      <c r="E23" s="659"/>
      <c r="F23" s="659"/>
      <c r="G23" s="659"/>
      <c r="H23" s="659"/>
      <c r="I23" s="659"/>
      <c r="J23" s="659"/>
      <c r="K23" s="659"/>
      <c r="L23" s="659"/>
      <c r="M23" s="659"/>
      <c r="N23" s="659"/>
      <c r="O23" s="659"/>
      <c r="P23" s="659"/>
      <c r="Q23" s="660"/>
      <c r="R23" s="661">
        <v>
18561</v>
      </c>
      <c r="S23" s="664"/>
      <c r="T23" s="664"/>
      <c r="U23" s="664"/>
      <c r="V23" s="664"/>
      <c r="W23" s="664"/>
      <c r="X23" s="664"/>
      <c r="Y23" s="665"/>
      <c r="Z23" s="723">
        <v>
0</v>
      </c>
      <c r="AA23" s="723"/>
      <c r="AB23" s="723"/>
      <c r="AC23" s="723"/>
      <c r="AD23" s="724">
        <v>
18561</v>
      </c>
      <c r="AE23" s="724"/>
      <c r="AF23" s="724"/>
      <c r="AG23" s="724"/>
      <c r="AH23" s="724"/>
      <c r="AI23" s="724"/>
      <c r="AJ23" s="724"/>
      <c r="AK23" s="724"/>
      <c r="AL23" s="666">
        <v>
0</v>
      </c>
      <c r="AM23" s="667"/>
      <c r="AN23" s="667"/>
      <c r="AO23" s="725"/>
      <c r="AP23" s="769" t="s">
        <v>
282</v>
      </c>
      <c r="AQ23" s="776"/>
      <c r="AR23" s="776"/>
      <c r="AS23" s="776"/>
      <c r="AT23" s="776"/>
      <c r="AU23" s="776"/>
      <c r="AV23" s="776"/>
      <c r="AW23" s="776"/>
      <c r="AX23" s="776"/>
      <c r="AY23" s="776"/>
      <c r="AZ23" s="776"/>
      <c r="BA23" s="776"/>
      <c r="BB23" s="776"/>
      <c r="BC23" s="776"/>
      <c r="BD23" s="776"/>
      <c r="BE23" s="776"/>
      <c r="BF23" s="771"/>
      <c r="BG23" s="661">
        <v>
2610541</v>
      </c>
      <c r="BH23" s="664"/>
      <c r="BI23" s="664"/>
      <c r="BJ23" s="664"/>
      <c r="BK23" s="664"/>
      <c r="BL23" s="664"/>
      <c r="BM23" s="664"/>
      <c r="BN23" s="665"/>
      <c r="BO23" s="723">
        <v>
6.8</v>
      </c>
      <c r="BP23" s="723"/>
      <c r="BQ23" s="723"/>
      <c r="BR23" s="723"/>
      <c r="BS23" s="669" t="s">
        <v>
239</v>
      </c>
      <c r="BT23" s="664"/>
      <c r="BU23" s="664"/>
      <c r="BV23" s="664"/>
      <c r="BW23" s="664"/>
      <c r="BX23" s="664"/>
      <c r="BY23" s="664"/>
      <c r="BZ23" s="664"/>
      <c r="CA23" s="664"/>
      <c r="CB23" s="704"/>
      <c r="CD23" s="778" t="s">
        <v>
219</v>
      </c>
      <c r="CE23" s="779"/>
      <c r="CF23" s="779"/>
      <c r="CG23" s="779"/>
      <c r="CH23" s="779"/>
      <c r="CI23" s="779"/>
      <c r="CJ23" s="779"/>
      <c r="CK23" s="779"/>
      <c r="CL23" s="779"/>
      <c r="CM23" s="779"/>
      <c r="CN23" s="779"/>
      <c r="CO23" s="779"/>
      <c r="CP23" s="779"/>
      <c r="CQ23" s="780"/>
      <c r="CR23" s="778" t="s">
        <v>
283</v>
      </c>
      <c r="CS23" s="779"/>
      <c r="CT23" s="779"/>
      <c r="CU23" s="779"/>
      <c r="CV23" s="779"/>
      <c r="CW23" s="779"/>
      <c r="CX23" s="779"/>
      <c r="CY23" s="780"/>
      <c r="CZ23" s="778" t="s">
        <v>
284</v>
      </c>
      <c r="DA23" s="779"/>
      <c r="DB23" s="779"/>
      <c r="DC23" s="780"/>
      <c r="DD23" s="778" t="s">
        <v>
285</v>
      </c>
      <c r="DE23" s="779"/>
      <c r="DF23" s="779"/>
      <c r="DG23" s="779"/>
      <c r="DH23" s="779"/>
      <c r="DI23" s="779"/>
      <c r="DJ23" s="779"/>
      <c r="DK23" s="780"/>
      <c r="DL23" s="787" t="s">
        <v>
286</v>
      </c>
      <c r="DM23" s="788"/>
      <c r="DN23" s="788"/>
      <c r="DO23" s="788"/>
      <c r="DP23" s="788"/>
      <c r="DQ23" s="788"/>
      <c r="DR23" s="788"/>
      <c r="DS23" s="788"/>
      <c r="DT23" s="788"/>
      <c r="DU23" s="788"/>
      <c r="DV23" s="789"/>
      <c r="DW23" s="778" t="s">
        <v>
287</v>
      </c>
      <c r="DX23" s="779"/>
      <c r="DY23" s="779"/>
      <c r="DZ23" s="779"/>
      <c r="EA23" s="779"/>
      <c r="EB23" s="779"/>
      <c r="EC23" s="780"/>
    </row>
    <row r="24" spans="2:133" ht="11.25" customHeight="1" x14ac:dyDescent="0.2">
      <c r="B24" s="658" t="s">
        <v>
288</v>
      </c>
      <c r="C24" s="659"/>
      <c r="D24" s="659"/>
      <c r="E24" s="659"/>
      <c r="F24" s="659"/>
      <c r="G24" s="659"/>
      <c r="H24" s="659"/>
      <c r="I24" s="659"/>
      <c r="J24" s="659"/>
      <c r="K24" s="659"/>
      <c r="L24" s="659"/>
      <c r="M24" s="659"/>
      <c r="N24" s="659"/>
      <c r="O24" s="659"/>
      <c r="P24" s="659"/>
      <c r="Q24" s="660"/>
      <c r="R24" s="661">
        <v>
678042</v>
      </c>
      <c r="S24" s="664"/>
      <c r="T24" s="664"/>
      <c r="U24" s="664"/>
      <c r="V24" s="664"/>
      <c r="W24" s="664"/>
      <c r="X24" s="664"/>
      <c r="Y24" s="665"/>
      <c r="Z24" s="723">
        <v>
1</v>
      </c>
      <c r="AA24" s="723"/>
      <c r="AB24" s="723"/>
      <c r="AC24" s="723"/>
      <c r="AD24" s="724" t="s">
        <v>
239</v>
      </c>
      <c r="AE24" s="724"/>
      <c r="AF24" s="724"/>
      <c r="AG24" s="724"/>
      <c r="AH24" s="724"/>
      <c r="AI24" s="724"/>
      <c r="AJ24" s="724"/>
      <c r="AK24" s="724"/>
      <c r="AL24" s="666" t="s">
        <v>
130</v>
      </c>
      <c r="AM24" s="667"/>
      <c r="AN24" s="667"/>
      <c r="AO24" s="725"/>
      <c r="AP24" s="769" t="s">
        <v>
289</v>
      </c>
      <c r="AQ24" s="776"/>
      <c r="AR24" s="776"/>
      <c r="AS24" s="776"/>
      <c r="AT24" s="776"/>
      <c r="AU24" s="776"/>
      <c r="AV24" s="776"/>
      <c r="AW24" s="776"/>
      <c r="AX24" s="776"/>
      <c r="AY24" s="776"/>
      <c r="AZ24" s="776"/>
      <c r="BA24" s="776"/>
      <c r="BB24" s="776"/>
      <c r="BC24" s="776"/>
      <c r="BD24" s="776"/>
      <c r="BE24" s="776"/>
      <c r="BF24" s="771"/>
      <c r="BG24" s="661" t="s">
        <v>
130</v>
      </c>
      <c r="BH24" s="664"/>
      <c r="BI24" s="664"/>
      <c r="BJ24" s="664"/>
      <c r="BK24" s="664"/>
      <c r="BL24" s="664"/>
      <c r="BM24" s="664"/>
      <c r="BN24" s="665"/>
      <c r="BO24" s="723" t="s">
        <v>
242</v>
      </c>
      <c r="BP24" s="723"/>
      <c r="BQ24" s="723"/>
      <c r="BR24" s="723"/>
      <c r="BS24" s="669" t="s">
        <v>
242</v>
      </c>
      <c r="BT24" s="664"/>
      <c r="BU24" s="664"/>
      <c r="BV24" s="664"/>
      <c r="BW24" s="664"/>
      <c r="BX24" s="664"/>
      <c r="BY24" s="664"/>
      <c r="BZ24" s="664"/>
      <c r="CA24" s="664"/>
      <c r="CB24" s="704"/>
      <c r="CD24" s="732" t="s">
        <v>
290</v>
      </c>
      <c r="CE24" s="733"/>
      <c r="CF24" s="733"/>
      <c r="CG24" s="733"/>
      <c r="CH24" s="733"/>
      <c r="CI24" s="733"/>
      <c r="CJ24" s="733"/>
      <c r="CK24" s="733"/>
      <c r="CL24" s="733"/>
      <c r="CM24" s="733"/>
      <c r="CN24" s="733"/>
      <c r="CO24" s="733"/>
      <c r="CP24" s="733"/>
      <c r="CQ24" s="734"/>
      <c r="CR24" s="726">
        <v>
33890066</v>
      </c>
      <c r="CS24" s="727"/>
      <c r="CT24" s="727"/>
      <c r="CU24" s="727"/>
      <c r="CV24" s="727"/>
      <c r="CW24" s="727"/>
      <c r="CX24" s="727"/>
      <c r="CY24" s="773"/>
      <c r="CZ24" s="774">
        <v>
50.1</v>
      </c>
      <c r="DA24" s="743"/>
      <c r="DB24" s="743"/>
      <c r="DC24" s="777"/>
      <c r="DD24" s="772">
        <v>
18640446</v>
      </c>
      <c r="DE24" s="727"/>
      <c r="DF24" s="727"/>
      <c r="DG24" s="727"/>
      <c r="DH24" s="727"/>
      <c r="DI24" s="727"/>
      <c r="DJ24" s="727"/>
      <c r="DK24" s="773"/>
      <c r="DL24" s="772">
        <v>
18537904</v>
      </c>
      <c r="DM24" s="727"/>
      <c r="DN24" s="727"/>
      <c r="DO24" s="727"/>
      <c r="DP24" s="727"/>
      <c r="DQ24" s="727"/>
      <c r="DR24" s="727"/>
      <c r="DS24" s="727"/>
      <c r="DT24" s="727"/>
      <c r="DU24" s="727"/>
      <c r="DV24" s="773"/>
      <c r="DW24" s="774">
        <v>
46</v>
      </c>
      <c r="DX24" s="743"/>
      <c r="DY24" s="743"/>
      <c r="DZ24" s="743"/>
      <c r="EA24" s="743"/>
      <c r="EB24" s="743"/>
      <c r="EC24" s="775"/>
    </row>
    <row r="25" spans="2:133" ht="11.25" customHeight="1" x14ac:dyDescent="0.2">
      <c r="B25" s="658" t="s">
        <v>
291</v>
      </c>
      <c r="C25" s="659"/>
      <c r="D25" s="659"/>
      <c r="E25" s="659"/>
      <c r="F25" s="659"/>
      <c r="G25" s="659"/>
      <c r="H25" s="659"/>
      <c r="I25" s="659"/>
      <c r="J25" s="659"/>
      <c r="K25" s="659"/>
      <c r="L25" s="659"/>
      <c r="M25" s="659"/>
      <c r="N25" s="659"/>
      <c r="O25" s="659"/>
      <c r="P25" s="659"/>
      <c r="Q25" s="660"/>
      <c r="R25" s="661">
        <v>
1013908</v>
      </c>
      <c r="S25" s="664"/>
      <c r="T25" s="664"/>
      <c r="U25" s="664"/>
      <c r="V25" s="664"/>
      <c r="W25" s="664"/>
      <c r="X25" s="664"/>
      <c r="Y25" s="665"/>
      <c r="Z25" s="723">
        <v>
1.5</v>
      </c>
      <c r="AA25" s="723"/>
      <c r="AB25" s="723"/>
      <c r="AC25" s="723"/>
      <c r="AD25" s="724">
        <v>
249823</v>
      </c>
      <c r="AE25" s="724"/>
      <c r="AF25" s="724"/>
      <c r="AG25" s="724"/>
      <c r="AH25" s="724"/>
      <c r="AI25" s="724"/>
      <c r="AJ25" s="724"/>
      <c r="AK25" s="724"/>
      <c r="AL25" s="666">
        <v>
0.6</v>
      </c>
      <c r="AM25" s="667"/>
      <c r="AN25" s="667"/>
      <c r="AO25" s="725"/>
      <c r="AP25" s="769" t="s">
        <v>
292</v>
      </c>
      <c r="AQ25" s="776"/>
      <c r="AR25" s="776"/>
      <c r="AS25" s="776"/>
      <c r="AT25" s="776"/>
      <c r="AU25" s="776"/>
      <c r="AV25" s="776"/>
      <c r="AW25" s="776"/>
      <c r="AX25" s="776"/>
      <c r="AY25" s="776"/>
      <c r="AZ25" s="776"/>
      <c r="BA25" s="776"/>
      <c r="BB25" s="776"/>
      <c r="BC25" s="776"/>
      <c r="BD25" s="776"/>
      <c r="BE25" s="776"/>
      <c r="BF25" s="771"/>
      <c r="BG25" s="661" t="s">
        <v>
239</v>
      </c>
      <c r="BH25" s="664"/>
      <c r="BI25" s="664"/>
      <c r="BJ25" s="664"/>
      <c r="BK25" s="664"/>
      <c r="BL25" s="664"/>
      <c r="BM25" s="664"/>
      <c r="BN25" s="665"/>
      <c r="BO25" s="723" t="s">
        <v>
239</v>
      </c>
      <c r="BP25" s="723"/>
      <c r="BQ25" s="723"/>
      <c r="BR25" s="723"/>
      <c r="BS25" s="669" t="s">
        <v>
293</v>
      </c>
      <c r="BT25" s="664"/>
      <c r="BU25" s="664"/>
      <c r="BV25" s="664"/>
      <c r="BW25" s="664"/>
      <c r="BX25" s="664"/>
      <c r="BY25" s="664"/>
      <c r="BZ25" s="664"/>
      <c r="CA25" s="664"/>
      <c r="CB25" s="704"/>
      <c r="CD25" s="705" t="s">
        <v>
294</v>
      </c>
      <c r="CE25" s="702"/>
      <c r="CF25" s="702"/>
      <c r="CG25" s="702"/>
      <c r="CH25" s="702"/>
      <c r="CI25" s="702"/>
      <c r="CJ25" s="702"/>
      <c r="CK25" s="702"/>
      <c r="CL25" s="702"/>
      <c r="CM25" s="702"/>
      <c r="CN25" s="702"/>
      <c r="CO25" s="702"/>
      <c r="CP25" s="702"/>
      <c r="CQ25" s="703"/>
      <c r="CR25" s="661">
        <v>
9730161</v>
      </c>
      <c r="CS25" s="662"/>
      <c r="CT25" s="662"/>
      <c r="CU25" s="662"/>
      <c r="CV25" s="662"/>
      <c r="CW25" s="662"/>
      <c r="CX25" s="662"/>
      <c r="CY25" s="663"/>
      <c r="CZ25" s="666">
        <v>
14.4</v>
      </c>
      <c r="DA25" s="695"/>
      <c r="DB25" s="695"/>
      <c r="DC25" s="696"/>
      <c r="DD25" s="669">
        <v>
8674234</v>
      </c>
      <c r="DE25" s="662"/>
      <c r="DF25" s="662"/>
      <c r="DG25" s="662"/>
      <c r="DH25" s="662"/>
      <c r="DI25" s="662"/>
      <c r="DJ25" s="662"/>
      <c r="DK25" s="663"/>
      <c r="DL25" s="669">
        <v>
8664182</v>
      </c>
      <c r="DM25" s="662"/>
      <c r="DN25" s="662"/>
      <c r="DO25" s="662"/>
      <c r="DP25" s="662"/>
      <c r="DQ25" s="662"/>
      <c r="DR25" s="662"/>
      <c r="DS25" s="662"/>
      <c r="DT25" s="662"/>
      <c r="DU25" s="662"/>
      <c r="DV25" s="663"/>
      <c r="DW25" s="666">
        <v>
21.5</v>
      </c>
      <c r="DX25" s="695"/>
      <c r="DY25" s="695"/>
      <c r="DZ25" s="695"/>
      <c r="EA25" s="695"/>
      <c r="EB25" s="695"/>
      <c r="EC25" s="697"/>
    </row>
    <row r="26" spans="2:133" ht="11.25" customHeight="1" x14ac:dyDescent="0.2">
      <c r="B26" s="658" t="s">
        <v>
295</v>
      </c>
      <c r="C26" s="659"/>
      <c r="D26" s="659"/>
      <c r="E26" s="659"/>
      <c r="F26" s="659"/>
      <c r="G26" s="659"/>
      <c r="H26" s="659"/>
      <c r="I26" s="659"/>
      <c r="J26" s="659"/>
      <c r="K26" s="659"/>
      <c r="L26" s="659"/>
      <c r="M26" s="659"/>
      <c r="N26" s="659"/>
      <c r="O26" s="659"/>
      <c r="P26" s="659"/>
      <c r="Q26" s="660"/>
      <c r="R26" s="661">
        <v>
464590</v>
      </c>
      <c r="S26" s="664"/>
      <c r="T26" s="664"/>
      <c r="U26" s="664"/>
      <c r="V26" s="664"/>
      <c r="W26" s="664"/>
      <c r="X26" s="664"/>
      <c r="Y26" s="665"/>
      <c r="Z26" s="723">
        <v>
0.7</v>
      </c>
      <c r="AA26" s="723"/>
      <c r="AB26" s="723"/>
      <c r="AC26" s="723"/>
      <c r="AD26" s="724" t="s">
        <v>
293</v>
      </c>
      <c r="AE26" s="724"/>
      <c r="AF26" s="724"/>
      <c r="AG26" s="724"/>
      <c r="AH26" s="724"/>
      <c r="AI26" s="724"/>
      <c r="AJ26" s="724"/>
      <c r="AK26" s="724"/>
      <c r="AL26" s="666" t="s">
        <v>
239</v>
      </c>
      <c r="AM26" s="667"/>
      <c r="AN26" s="667"/>
      <c r="AO26" s="725"/>
      <c r="AP26" s="769" t="s">
        <v>
296</v>
      </c>
      <c r="AQ26" s="770"/>
      <c r="AR26" s="770"/>
      <c r="AS26" s="770"/>
      <c r="AT26" s="770"/>
      <c r="AU26" s="770"/>
      <c r="AV26" s="770"/>
      <c r="AW26" s="770"/>
      <c r="AX26" s="770"/>
      <c r="AY26" s="770"/>
      <c r="AZ26" s="770"/>
      <c r="BA26" s="770"/>
      <c r="BB26" s="770"/>
      <c r="BC26" s="770"/>
      <c r="BD26" s="770"/>
      <c r="BE26" s="770"/>
      <c r="BF26" s="771"/>
      <c r="BG26" s="661" t="s">
        <v>
130</v>
      </c>
      <c r="BH26" s="664"/>
      <c r="BI26" s="664"/>
      <c r="BJ26" s="664"/>
      <c r="BK26" s="664"/>
      <c r="BL26" s="664"/>
      <c r="BM26" s="664"/>
      <c r="BN26" s="665"/>
      <c r="BO26" s="723" t="s">
        <v>
239</v>
      </c>
      <c r="BP26" s="723"/>
      <c r="BQ26" s="723"/>
      <c r="BR26" s="723"/>
      <c r="BS26" s="669" t="s">
        <v>
242</v>
      </c>
      <c r="BT26" s="664"/>
      <c r="BU26" s="664"/>
      <c r="BV26" s="664"/>
      <c r="BW26" s="664"/>
      <c r="BX26" s="664"/>
      <c r="BY26" s="664"/>
      <c r="BZ26" s="664"/>
      <c r="CA26" s="664"/>
      <c r="CB26" s="704"/>
      <c r="CD26" s="705" t="s">
        <v>
297</v>
      </c>
      <c r="CE26" s="702"/>
      <c r="CF26" s="702"/>
      <c r="CG26" s="702"/>
      <c r="CH26" s="702"/>
      <c r="CI26" s="702"/>
      <c r="CJ26" s="702"/>
      <c r="CK26" s="702"/>
      <c r="CL26" s="702"/>
      <c r="CM26" s="702"/>
      <c r="CN26" s="702"/>
      <c r="CO26" s="702"/>
      <c r="CP26" s="702"/>
      <c r="CQ26" s="703"/>
      <c r="CR26" s="661">
        <v>
6227212</v>
      </c>
      <c r="CS26" s="664"/>
      <c r="CT26" s="664"/>
      <c r="CU26" s="664"/>
      <c r="CV26" s="664"/>
      <c r="CW26" s="664"/>
      <c r="CX26" s="664"/>
      <c r="CY26" s="665"/>
      <c r="CZ26" s="666">
        <v>
9.1999999999999993</v>
      </c>
      <c r="DA26" s="695"/>
      <c r="DB26" s="695"/>
      <c r="DC26" s="696"/>
      <c r="DD26" s="669">
        <v>
5269665</v>
      </c>
      <c r="DE26" s="664"/>
      <c r="DF26" s="664"/>
      <c r="DG26" s="664"/>
      <c r="DH26" s="664"/>
      <c r="DI26" s="664"/>
      <c r="DJ26" s="664"/>
      <c r="DK26" s="665"/>
      <c r="DL26" s="669" t="s">
        <v>
242</v>
      </c>
      <c r="DM26" s="664"/>
      <c r="DN26" s="664"/>
      <c r="DO26" s="664"/>
      <c r="DP26" s="664"/>
      <c r="DQ26" s="664"/>
      <c r="DR26" s="664"/>
      <c r="DS26" s="664"/>
      <c r="DT26" s="664"/>
      <c r="DU26" s="664"/>
      <c r="DV26" s="665"/>
      <c r="DW26" s="666" t="s">
        <v>
130</v>
      </c>
      <c r="DX26" s="695"/>
      <c r="DY26" s="695"/>
      <c r="DZ26" s="695"/>
      <c r="EA26" s="695"/>
      <c r="EB26" s="695"/>
      <c r="EC26" s="697"/>
    </row>
    <row r="27" spans="2:133" ht="11.25" customHeight="1" x14ac:dyDescent="0.2">
      <c r="B27" s="658" t="s">
        <v>
298</v>
      </c>
      <c r="C27" s="659"/>
      <c r="D27" s="659"/>
      <c r="E27" s="659"/>
      <c r="F27" s="659"/>
      <c r="G27" s="659"/>
      <c r="H27" s="659"/>
      <c r="I27" s="659"/>
      <c r="J27" s="659"/>
      <c r="K27" s="659"/>
      <c r="L27" s="659"/>
      <c r="M27" s="659"/>
      <c r="N27" s="659"/>
      <c r="O27" s="659"/>
      <c r="P27" s="659"/>
      <c r="Q27" s="660"/>
      <c r="R27" s="661">
        <v>
10805592</v>
      </c>
      <c r="S27" s="664"/>
      <c r="T27" s="664"/>
      <c r="U27" s="664"/>
      <c r="V27" s="664"/>
      <c r="W27" s="664"/>
      <c r="X27" s="664"/>
      <c r="Y27" s="665"/>
      <c r="Z27" s="723">
        <v>
15.5</v>
      </c>
      <c r="AA27" s="723"/>
      <c r="AB27" s="723"/>
      <c r="AC27" s="723"/>
      <c r="AD27" s="724" t="s">
        <v>
239</v>
      </c>
      <c r="AE27" s="724"/>
      <c r="AF27" s="724"/>
      <c r="AG27" s="724"/>
      <c r="AH27" s="724"/>
      <c r="AI27" s="724"/>
      <c r="AJ27" s="724"/>
      <c r="AK27" s="724"/>
      <c r="AL27" s="666" t="s">
        <v>
293</v>
      </c>
      <c r="AM27" s="667"/>
      <c r="AN27" s="667"/>
      <c r="AO27" s="725"/>
      <c r="AP27" s="658" t="s">
        <v>
299</v>
      </c>
      <c r="AQ27" s="659"/>
      <c r="AR27" s="659"/>
      <c r="AS27" s="659"/>
      <c r="AT27" s="659"/>
      <c r="AU27" s="659"/>
      <c r="AV27" s="659"/>
      <c r="AW27" s="659"/>
      <c r="AX27" s="659"/>
      <c r="AY27" s="659"/>
      <c r="AZ27" s="659"/>
      <c r="BA27" s="659"/>
      <c r="BB27" s="659"/>
      <c r="BC27" s="659"/>
      <c r="BD27" s="659"/>
      <c r="BE27" s="659"/>
      <c r="BF27" s="660"/>
      <c r="BG27" s="661">
        <v>
38294322</v>
      </c>
      <c r="BH27" s="664"/>
      <c r="BI27" s="664"/>
      <c r="BJ27" s="664"/>
      <c r="BK27" s="664"/>
      <c r="BL27" s="664"/>
      <c r="BM27" s="664"/>
      <c r="BN27" s="665"/>
      <c r="BO27" s="723">
        <v>
100</v>
      </c>
      <c r="BP27" s="723"/>
      <c r="BQ27" s="723"/>
      <c r="BR27" s="723"/>
      <c r="BS27" s="669">
        <v>
353020</v>
      </c>
      <c r="BT27" s="664"/>
      <c r="BU27" s="664"/>
      <c r="BV27" s="664"/>
      <c r="BW27" s="664"/>
      <c r="BX27" s="664"/>
      <c r="BY27" s="664"/>
      <c r="BZ27" s="664"/>
      <c r="CA27" s="664"/>
      <c r="CB27" s="704"/>
      <c r="CD27" s="705" t="s">
        <v>
300</v>
      </c>
      <c r="CE27" s="702"/>
      <c r="CF27" s="702"/>
      <c r="CG27" s="702"/>
      <c r="CH27" s="702"/>
      <c r="CI27" s="702"/>
      <c r="CJ27" s="702"/>
      <c r="CK27" s="702"/>
      <c r="CL27" s="702"/>
      <c r="CM27" s="702"/>
      <c r="CN27" s="702"/>
      <c r="CO27" s="702"/>
      <c r="CP27" s="702"/>
      <c r="CQ27" s="703"/>
      <c r="CR27" s="661">
        <v>
20139842</v>
      </c>
      <c r="CS27" s="662"/>
      <c r="CT27" s="662"/>
      <c r="CU27" s="662"/>
      <c r="CV27" s="662"/>
      <c r="CW27" s="662"/>
      <c r="CX27" s="662"/>
      <c r="CY27" s="663"/>
      <c r="CZ27" s="666">
        <v>
29.8</v>
      </c>
      <c r="DA27" s="695"/>
      <c r="DB27" s="695"/>
      <c r="DC27" s="696"/>
      <c r="DD27" s="669">
        <v>
5971566</v>
      </c>
      <c r="DE27" s="662"/>
      <c r="DF27" s="662"/>
      <c r="DG27" s="662"/>
      <c r="DH27" s="662"/>
      <c r="DI27" s="662"/>
      <c r="DJ27" s="662"/>
      <c r="DK27" s="663"/>
      <c r="DL27" s="669">
        <v>
5971566</v>
      </c>
      <c r="DM27" s="662"/>
      <c r="DN27" s="662"/>
      <c r="DO27" s="662"/>
      <c r="DP27" s="662"/>
      <c r="DQ27" s="662"/>
      <c r="DR27" s="662"/>
      <c r="DS27" s="662"/>
      <c r="DT27" s="662"/>
      <c r="DU27" s="662"/>
      <c r="DV27" s="663"/>
      <c r="DW27" s="666">
        <v>
14.8</v>
      </c>
      <c r="DX27" s="695"/>
      <c r="DY27" s="695"/>
      <c r="DZ27" s="695"/>
      <c r="EA27" s="695"/>
      <c r="EB27" s="695"/>
      <c r="EC27" s="697"/>
    </row>
    <row r="28" spans="2:133" ht="11.25" customHeight="1" x14ac:dyDescent="0.2">
      <c r="B28" s="766" t="s">
        <v>
301</v>
      </c>
      <c r="C28" s="767"/>
      <c r="D28" s="767"/>
      <c r="E28" s="767"/>
      <c r="F28" s="767"/>
      <c r="G28" s="767"/>
      <c r="H28" s="767"/>
      <c r="I28" s="767"/>
      <c r="J28" s="767"/>
      <c r="K28" s="767"/>
      <c r="L28" s="767"/>
      <c r="M28" s="767"/>
      <c r="N28" s="767"/>
      <c r="O28" s="767"/>
      <c r="P28" s="767"/>
      <c r="Q28" s="768"/>
      <c r="R28" s="661" t="s">
        <v>
239</v>
      </c>
      <c r="S28" s="664"/>
      <c r="T28" s="664"/>
      <c r="U28" s="664"/>
      <c r="V28" s="664"/>
      <c r="W28" s="664"/>
      <c r="X28" s="664"/>
      <c r="Y28" s="665"/>
      <c r="Z28" s="723" t="s">
        <v>
239</v>
      </c>
      <c r="AA28" s="723"/>
      <c r="AB28" s="723"/>
      <c r="AC28" s="723"/>
      <c r="AD28" s="724" t="s">
        <v>
239</v>
      </c>
      <c r="AE28" s="724"/>
      <c r="AF28" s="724"/>
      <c r="AG28" s="724"/>
      <c r="AH28" s="724"/>
      <c r="AI28" s="724"/>
      <c r="AJ28" s="724"/>
      <c r="AK28" s="724"/>
      <c r="AL28" s="666" t="s">
        <v>
242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302</v>
      </c>
      <c r="CE28" s="702"/>
      <c r="CF28" s="702"/>
      <c r="CG28" s="702"/>
      <c r="CH28" s="702"/>
      <c r="CI28" s="702"/>
      <c r="CJ28" s="702"/>
      <c r="CK28" s="702"/>
      <c r="CL28" s="702"/>
      <c r="CM28" s="702"/>
      <c r="CN28" s="702"/>
      <c r="CO28" s="702"/>
      <c r="CP28" s="702"/>
      <c r="CQ28" s="703"/>
      <c r="CR28" s="661">
        <v>
4020063</v>
      </c>
      <c r="CS28" s="664"/>
      <c r="CT28" s="664"/>
      <c r="CU28" s="664"/>
      <c r="CV28" s="664"/>
      <c r="CW28" s="664"/>
      <c r="CX28" s="664"/>
      <c r="CY28" s="665"/>
      <c r="CZ28" s="666">
        <v>
5.9</v>
      </c>
      <c r="DA28" s="695"/>
      <c r="DB28" s="695"/>
      <c r="DC28" s="696"/>
      <c r="DD28" s="669">
        <v>
3994646</v>
      </c>
      <c r="DE28" s="664"/>
      <c r="DF28" s="664"/>
      <c r="DG28" s="664"/>
      <c r="DH28" s="664"/>
      <c r="DI28" s="664"/>
      <c r="DJ28" s="664"/>
      <c r="DK28" s="665"/>
      <c r="DL28" s="669">
        <v>
3902156</v>
      </c>
      <c r="DM28" s="664"/>
      <c r="DN28" s="664"/>
      <c r="DO28" s="664"/>
      <c r="DP28" s="664"/>
      <c r="DQ28" s="664"/>
      <c r="DR28" s="664"/>
      <c r="DS28" s="664"/>
      <c r="DT28" s="664"/>
      <c r="DU28" s="664"/>
      <c r="DV28" s="665"/>
      <c r="DW28" s="666">
        <v>
9.6999999999999993</v>
      </c>
      <c r="DX28" s="695"/>
      <c r="DY28" s="695"/>
      <c r="DZ28" s="695"/>
      <c r="EA28" s="695"/>
      <c r="EB28" s="695"/>
      <c r="EC28" s="697"/>
    </row>
    <row r="29" spans="2:133" ht="11.25" customHeight="1" x14ac:dyDescent="0.2">
      <c r="B29" s="658" t="s">
        <v>
303</v>
      </c>
      <c r="C29" s="659"/>
      <c r="D29" s="659"/>
      <c r="E29" s="659"/>
      <c r="F29" s="659"/>
      <c r="G29" s="659"/>
      <c r="H29" s="659"/>
      <c r="I29" s="659"/>
      <c r="J29" s="659"/>
      <c r="K29" s="659"/>
      <c r="L29" s="659"/>
      <c r="M29" s="659"/>
      <c r="N29" s="659"/>
      <c r="O29" s="659"/>
      <c r="P29" s="659"/>
      <c r="Q29" s="660"/>
      <c r="R29" s="661">
        <v>
8489803</v>
      </c>
      <c r="S29" s="664"/>
      <c r="T29" s="664"/>
      <c r="U29" s="664"/>
      <c r="V29" s="664"/>
      <c r="W29" s="664"/>
      <c r="X29" s="664"/>
      <c r="Y29" s="665"/>
      <c r="Z29" s="723">
        <v>
12.2</v>
      </c>
      <c r="AA29" s="723"/>
      <c r="AB29" s="723"/>
      <c r="AC29" s="723"/>
      <c r="AD29" s="724" t="s">
        <v>
239</v>
      </c>
      <c r="AE29" s="724"/>
      <c r="AF29" s="724"/>
      <c r="AG29" s="724"/>
      <c r="AH29" s="724"/>
      <c r="AI29" s="724"/>
      <c r="AJ29" s="724"/>
      <c r="AK29" s="724"/>
      <c r="AL29" s="666" t="s">
        <v>
242</v>
      </c>
      <c r="AM29" s="667"/>
      <c r="AN29" s="667"/>
      <c r="AO29" s="725"/>
      <c r="AP29" s="735" t="s">
        <v>
219</v>
      </c>
      <c r="AQ29" s="736"/>
      <c r="AR29" s="736"/>
      <c r="AS29" s="736"/>
      <c r="AT29" s="736"/>
      <c r="AU29" s="736"/>
      <c r="AV29" s="736"/>
      <c r="AW29" s="736"/>
      <c r="AX29" s="736"/>
      <c r="AY29" s="736"/>
      <c r="AZ29" s="736"/>
      <c r="BA29" s="736"/>
      <c r="BB29" s="736"/>
      <c r="BC29" s="736"/>
      <c r="BD29" s="736"/>
      <c r="BE29" s="736"/>
      <c r="BF29" s="737"/>
      <c r="BG29" s="735" t="s">
        <v>
304</v>
      </c>
      <c r="BH29" s="763"/>
      <c r="BI29" s="763"/>
      <c r="BJ29" s="763"/>
      <c r="BK29" s="763"/>
      <c r="BL29" s="763"/>
      <c r="BM29" s="763"/>
      <c r="BN29" s="763"/>
      <c r="BO29" s="763"/>
      <c r="BP29" s="763"/>
      <c r="BQ29" s="764"/>
      <c r="BR29" s="735" t="s">
        <v>
305</v>
      </c>
      <c r="BS29" s="763"/>
      <c r="BT29" s="763"/>
      <c r="BU29" s="763"/>
      <c r="BV29" s="763"/>
      <c r="BW29" s="763"/>
      <c r="BX29" s="763"/>
      <c r="BY29" s="763"/>
      <c r="BZ29" s="763"/>
      <c r="CA29" s="763"/>
      <c r="CB29" s="764"/>
      <c r="CD29" s="745" t="s">
        <v>
306</v>
      </c>
      <c r="CE29" s="746"/>
      <c r="CF29" s="705" t="s">
        <v>
307</v>
      </c>
      <c r="CG29" s="702"/>
      <c r="CH29" s="702"/>
      <c r="CI29" s="702"/>
      <c r="CJ29" s="702"/>
      <c r="CK29" s="702"/>
      <c r="CL29" s="702"/>
      <c r="CM29" s="702"/>
      <c r="CN29" s="702"/>
      <c r="CO29" s="702"/>
      <c r="CP29" s="702"/>
      <c r="CQ29" s="703"/>
      <c r="CR29" s="661">
        <v>
4019857</v>
      </c>
      <c r="CS29" s="662"/>
      <c r="CT29" s="662"/>
      <c r="CU29" s="662"/>
      <c r="CV29" s="662"/>
      <c r="CW29" s="662"/>
      <c r="CX29" s="662"/>
      <c r="CY29" s="663"/>
      <c r="CZ29" s="666">
        <v>
5.9</v>
      </c>
      <c r="DA29" s="695"/>
      <c r="DB29" s="695"/>
      <c r="DC29" s="696"/>
      <c r="DD29" s="669">
        <v>
3994440</v>
      </c>
      <c r="DE29" s="662"/>
      <c r="DF29" s="662"/>
      <c r="DG29" s="662"/>
      <c r="DH29" s="662"/>
      <c r="DI29" s="662"/>
      <c r="DJ29" s="662"/>
      <c r="DK29" s="663"/>
      <c r="DL29" s="669">
        <v>
3901950</v>
      </c>
      <c r="DM29" s="662"/>
      <c r="DN29" s="662"/>
      <c r="DO29" s="662"/>
      <c r="DP29" s="662"/>
      <c r="DQ29" s="662"/>
      <c r="DR29" s="662"/>
      <c r="DS29" s="662"/>
      <c r="DT29" s="662"/>
      <c r="DU29" s="662"/>
      <c r="DV29" s="663"/>
      <c r="DW29" s="666">
        <v>
9.6999999999999993</v>
      </c>
      <c r="DX29" s="695"/>
      <c r="DY29" s="695"/>
      <c r="DZ29" s="695"/>
      <c r="EA29" s="695"/>
      <c r="EB29" s="695"/>
      <c r="EC29" s="697"/>
    </row>
    <row r="30" spans="2:133" ht="11.25" customHeight="1" x14ac:dyDescent="0.2">
      <c r="B30" s="658" t="s">
        <v>
308</v>
      </c>
      <c r="C30" s="659"/>
      <c r="D30" s="659"/>
      <c r="E30" s="659"/>
      <c r="F30" s="659"/>
      <c r="G30" s="659"/>
      <c r="H30" s="659"/>
      <c r="I30" s="659"/>
      <c r="J30" s="659"/>
      <c r="K30" s="659"/>
      <c r="L30" s="659"/>
      <c r="M30" s="659"/>
      <c r="N30" s="659"/>
      <c r="O30" s="659"/>
      <c r="P30" s="659"/>
      <c r="Q30" s="660"/>
      <c r="R30" s="661">
        <v>
1106708</v>
      </c>
      <c r="S30" s="664"/>
      <c r="T30" s="664"/>
      <c r="U30" s="664"/>
      <c r="V30" s="664"/>
      <c r="W30" s="664"/>
      <c r="X30" s="664"/>
      <c r="Y30" s="665"/>
      <c r="Z30" s="723">
        <v>
1.6</v>
      </c>
      <c r="AA30" s="723"/>
      <c r="AB30" s="723"/>
      <c r="AC30" s="723"/>
      <c r="AD30" s="724">
        <v>
11111</v>
      </c>
      <c r="AE30" s="724"/>
      <c r="AF30" s="724"/>
      <c r="AG30" s="724"/>
      <c r="AH30" s="724"/>
      <c r="AI30" s="724"/>
      <c r="AJ30" s="724"/>
      <c r="AK30" s="724"/>
      <c r="AL30" s="666">
        <v>
0</v>
      </c>
      <c r="AM30" s="667"/>
      <c r="AN30" s="667"/>
      <c r="AO30" s="725"/>
      <c r="AP30" s="751" t="s">
        <v>
309</v>
      </c>
      <c r="AQ30" s="752"/>
      <c r="AR30" s="752"/>
      <c r="AS30" s="752"/>
      <c r="AT30" s="757" t="s">
        <v>
310</v>
      </c>
      <c r="AU30" s="230"/>
      <c r="AV30" s="230"/>
      <c r="AW30" s="230"/>
      <c r="AX30" s="760" t="s">
        <v>
186</v>
      </c>
      <c r="AY30" s="761"/>
      <c r="AZ30" s="761"/>
      <c r="BA30" s="761"/>
      <c r="BB30" s="761"/>
      <c r="BC30" s="761"/>
      <c r="BD30" s="761"/>
      <c r="BE30" s="761"/>
      <c r="BF30" s="762"/>
      <c r="BG30" s="741">
        <v>
99.3</v>
      </c>
      <c r="BH30" s="742"/>
      <c r="BI30" s="742"/>
      <c r="BJ30" s="742"/>
      <c r="BK30" s="742"/>
      <c r="BL30" s="742"/>
      <c r="BM30" s="743">
        <v>
98.4</v>
      </c>
      <c r="BN30" s="742"/>
      <c r="BO30" s="742"/>
      <c r="BP30" s="742"/>
      <c r="BQ30" s="744"/>
      <c r="BR30" s="741">
        <v>
99.3</v>
      </c>
      <c r="BS30" s="742"/>
      <c r="BT30" s="742"/>
      <c r="BU30" s="742"/>
      <c r="BV30" s="742"/>
      <c r="BW30" s="742"/>
      <c r="BX30" s="743">
        <v>
98.1</v>
      </c>
      <c r="BY30" s="742"/>
      <c r="BZ30" s="742"/>
      <c r="CA30" s="742"/>
      <c r="CB30" s="744"/>
      <c r="CD30" s="747"/>
      <c r="CE30" s="748"/>
      <c r="CF30" s="705" t="s">
        <v>
311</v>
      </c>
      <c r="CG30" s="702"/>
      <c r="CH30" s="702"/>
      <c r="CI30" s="702"/>
      <c r="CJ30" s="702"/>
      <c r="CK30" s="702"/>
      <c r="CL30" s="702"/>
      <c r="CM30" s="702"/>
      <c r="CN30" s="702"/>
      <c r="CO30" s="702"/>
      <c r="CP30" s="702"/>
      <c r="CQ30" s="703"/>
      <c r="CR30" s="661">
        <v>
3693202</v>
      </c>
      <c r="CS30" s="664"/>
      <c r="CT30" s="664"/>
      <c r="CU30" s="664"/>
      <c r="CV30" s="664"/>
      <c r="CW30" s="664"/>
      <c r="CX30" s="664"/>
      <c r="CY30" s="665"/>
      <c r="CZ30" s="666">
        <v>
5.5</v>
      </c>
      <c r="DA30" s="695"/>
      <c r="DB30" s="695"/>
      <c r="DC30" s="696"/>
      <c r="DD30" s="669">
        <v>
3671692</v>
      </c>
      <c r="DE30" s="664"/>
      <c r="DF30" s="664"/>
      <c r="DG30" s="664"/>
      <c r="DH30" s="664"/>
      <c r="DI30" s="664"/>
      <c r="DJ30" s="664"/>
      <c r="DK30" s="665"/>
      <c r="DL30" s="669">
        <v>
3579202</v>
      </c>
      <c r="DM30" s="664"/>
      <c r="DN30" s="664"/>
      <c r="DO30" s="664"/>
      <c r="DP30" s="664"/>
      <c r="DQ30" s="664"/>
      <c r="DR30" s="664"/>
      <c r="DS30" s="664"/>
      <c r="DT30" s="664"/>
      <c r="DU30" s="664"/>
      <c r="DV30" s="665"/>
      <c r="DW30" s="666">
        <v>
8.9</v>
      </c>
      <c r="DX30" s="695"/>
      <c r="DY30" s="695"/>
      <c r="DZ30" s="695"/>
      <c r="EA30" s="695"/>
      <c r="EB30" s="695"/>
      <c r="EC30" s="697"/>
    </row>
    <row r="31" spans="2:133" ht="11.25" customHeight="1" x14ac:dyDescent="0.2">
      <c r="B31" s="658" t="s">
        <v>
312</v>
      </c>
      <c r="C31" s="659"/>
      <c r="D31" s="659"/>
      <c r="E31" s="659"/>
      <c r="F31" s="659"/>
      <c r="G31" s="659"/>
      <c r="H31" s="659"/>
      <c r="I31" s="659"/>
      <c r="J31" s="659"/>
      <c r="K31" s="659"/>
      <c r="L31" s="659"/>
      <c r="M31" s="659"/>
      <c r="N31" s="659"/>
      <c r="O31" s="659"/>
      <c r="P31" s="659"/>
      <c r="Q31" s="660"/>
      <c r="R31" s="661">
        <v>
53155</v>
      </c>
      <c r="S31" s="664"/>
      <c r="T31" s="664"/>
      <c r="U31" s="664"/>
      <c r="V31" s="664"/>
      <c r="W31" s="664"/>
      <c r="X31" s="664"/>
      <c r="Y31" s="665"/>
      <c r="Z31" s="723">
        <v>
0.1</v>
      </c>
      <c r="AA31" s="723"/>
      <c r="AB31" s="723"/>
      <c r="AC31" s="723"/>
      <c r="AD31" s="724" t="s">
        <v>
130</v>
      </c>
      <c r="AE31" s="724"/>
      <c r="AF31" s="724"/>
      <c r="AG31" s="724"/>
      <c r="AH31" s="724"/>
      <c r="AI31" s="724"/>
      <c r="AJ31" s="724"/>
      <c r="AK31" s="724"/>
      <c r="AL31" s="666" t="s">
        <v>
239</v>
      </c>
      <c r="AM31" s="667"/>
      <c r="AN31" s="667"/>
      <c r="AO31" s="725"/>
      <c r="AP31" s="753"/>
      <c r="AQ31" s="754"/>
      <c r="AR31" s="754"/>
      <c r="AS31" s="754"/>
      <c r="AT31" s="758"/>
      <c r="AU31" s="229" t="s">
        <v>
313</v>
      </c>
      <c r="AV31" s="229"/>
      <c r="AW31" s="229"/>
      <c r="AX31" s="658" t="s">
        <v>
314</v>
      </c>
      <c r="AY31" s="659"/>
      <c r="AZ31" s="659"/>
      <c r="BA31" s="659"/>
      <c r="BB31" s="659"/>
      <c r="BC31" s="659"/>
      <c r="BD31" s="659"/>
      <c r="BE31" s="659"/>
      <c r="BF31" s="660"/>
      <c r="BG31" s="739">
        <v>
99.1</v>
      </c>
      <c r="BH31" s="662"/>
      <c r="BI31" s="662"/>
      <c r="BJ31" s="662"/>
      <c r="BK31" s="662"/>
      <c r="BL31" s="662"/>
      <c r="BM31" s="667">
        <v>
97.7</v>
      </c>
      <c r="BN31" s="740"/>
      <c r="BO31" s="740"/>
      <c r="BP31" s="740"/>
      <c r="BQ31" s="701"/>
      <c r="BR31" s="739">
        <v>
99.1</v>
      </c>
      <c r="BS31" s="662"/>
      <c r="BT31" s="662"/>
      <c r="BU31" s="662"/>
      <c r="BV31" s="662"/>
      <c r="BW31" s="662"/>
      <c r="BX31" s="667">
        <v>
97.3</v>
      </c>
      <c r="BY31" s="740"/>
      <c r="BZ31" s="740"/>
      <c r="CA31" s="740"/>
      <c r="CB31" s="701"/>
      <c r="CD31" s="747"/>
      <c r="CE31" s="748"/>
      <c r="CF31" s="705" t="s">
        <v>
315</v>
      </c>
      <c r="CG31" s="702"/>
      <c r="CH31" s="702"/>
      <c r="CI31" s="702"/>
      <c r="CJ31" s="702"/>
      <c r="CK31" s="702"/>
      <c r="CL31" s="702"/>
      <c r="CM31" s="702"/>
      <c r="CN31" s="702"/>
      <c r="CO31" s="702"/>
      <c r="CP31" s="702"/>
      <c r="CQ31" s="703"/>
      <c r="CR31" s="661">
        <v>
326655</v>
      </c>
      <c r="CS31" s="662"/>
      <c r="CT31" s="662"/>
      <c r="CU31" s="662"/>
      <c r="CV31" s="662"/>
      <c r="CW31" s="662"/>
      <c r="CX31" s="662"/>
      <c r="CY31" s="663"/>
      <c r="CZ31" s="666">
        <v>
0.5</v>
      </c>
      <c r="DA31" s="695"/>
      <c r="DB31" s="695"/>
      <c r="DC31" s="696"/>
      <c r="DD31" s="669">
        <v>
322748</v>
      </c>
      <c r="DE31" s="662"/>
      <c r="DF31" s="662"/>
      <c r="DG31" s="662"/>
      <c r="DH31" s="662"/>
      <c r="DI31" s="662"/>
      <c r="DJ31" s="662"/>
      <c r="DK31" s="663"/>
      <c r="DL31" s="669">
        <v>
322748</v>
      </c>
      <c r="DM31" s="662"/>
      <c r="DN31" s="662"/>
      <c r="DO31" s="662"/>
      <c r="DP31" s="662"/>
      <c r="DQ31" s="662"/>
      <c r="DR31" s="662"/>
      <c r="DS31" s="662"/>
      <c r="DT31" s="662"/>
      <c r="DU31" s="662"/>
      <c r="DV31" s="663"/>
      <c r="DW31" s="666">
        <v>
0.8</v>
      </c>
      <c r="DX31" s="695"/>
      <c r="DY31" s="695"/>
      <c r="DZ31" s="695"/>
      <c r="EA31" s="695"/>
      <c r="EB31" s="695"/>
      <c r="EC31" s="697"/>
    </row>
    <row r="32" spans="2:133" ht="11.25" customHeight="1" x14ac:dyDescent="0.2">
      <c r="B32" s="658" t="s">
        <v>
316</v>
      </c>
      <c r="C32" s="659"/>
      <c r="D32" s="659"/>
      <c r="E32" s="659"/>
      <c r="F32" s="659"/>
      <c r="G32" s="659"/>
      <c r="H32" s="659"/>
      <c r="I32" s="659"/>
      <c r="J32" s="659"/>
      <c r="K32" s="659"/>
      <c r="L32" s="659"/>
      <c r="M32" s="659"/>
      <c r="N32" s="659"/>
      <c r="O32" s="659"/>
      <c r="P32" s="659"/>
      <c r="Q32" s="660"/>
      <c r="R32" s="661">
        <v>
49811</v>
      </c>
      <c r="S32" s="664"/>
      <c r="T32" s="664"/>
      <c r="U32" s="664"/>
      <c r="V32" s="664"/>
      <c r="W32" s="664"/>
      <c r="X32" s="664"/>
      <c r="Y32" s="665"/>
      <c r="Z32" s="723">
        <v>
0.1</v>
      </c>
      <c r="AA32" s="723"/>
      <c r="AB32" s="723"/>
      <c r="AC32" s="723"/>
      <c r="AD32" s="724" t="s">
        <v>
293</v>
      </c>
      <c r="AE32" s="724"/>
      <c r="AF32" s="724"/>
      <c r="AG32" s="724"/>
      <c r="AH32" s="724"/>
      <c r="AI32" s="724"/>
      <c r="AJ32" s="724"/>
      <c r="AK32" s="724"/>
      <c r="AL32" s="666" t="s">
        <v>
242</v>
      </c>
      <c r="AM32" s="667"/>
      <c r="AN32" s="667"/>
      <c r="AO32" s="725"/>
      <c r="AP32" s="755"/>
      <c r="AQ32" s="756"/>
      <c r="AR32" s="756"/>
      <c r="AS32" s="756"/>
      <c r="AT32" s="759"/>
      <c r="AU32" s="231"/>
      <c r="AV32" s="231"/>
      <c r="AW32" s="231"/>
      <c r="AX32" s="673" t="s">
        <v>
317</v>
      </c>
      <c r="AY32" s="674"/>
      <c r="AZ32" s="674"/>
      <c r="BA32" s="674"/>
      <c r="BB32" s="674"/>
      <c r="BC32" s="674"/>
      <c r="BD32" s="674"/>
      <c r="BE32" s="674"/>
      <c r="BF32" s="675"/>
      <c r="BG32" s="738">
        <v>
99.5</v>
      </c>
      <c r="BH32" s="677"/>
      <c r="BI32" s="677"/>
      <c r="BJ32" s="677"/>
      <c r="BK32" s="677"/>
      <c r="BL32" s="677"/>
      <c r="BM32" s="721">
        <v>
99.1</v>
      </c>
      <c r="BN32" s="677"/>
      <c r="BO32" s="677"/>
      <c r="BP32" s="677"/>
      <c r="BQ32" s="714"/>
      <c r="BR32" s="738">
        <v>
99.6</v>
      </c>
      <c r="BS32" s="677"/>
      <c r="BT32" s="677"/>
      <c r="BU32" s="677"/>
      <c r="BV32" s="677"/>
      <c r="BW32" s="677"/>
      <c r="BX32" s="721">
        <v>
99</v>
      </c>
      <c r="BY32" s="677"/>
      <c r="BZ32" s="677"/>
      <c r="CA32" s="677"/>
      <c r="CB32" s="714"/>
      <c r="CD32" s="749"/>
      <c r="CE32" s="750"/>
      <c r="CF32" s="705" t="s">
        <v>
318</v>
      </c>
      <c r="CG32" s="702"/>
      <c r="CH32" s="702"/>
      <c r="CI32" s="702"/>
      <c r="CJ32" s="702"/>
      <c r="CK32" s="702"/>
      <c r="CL32" s="702"/>
      <c r="CM32" s="702"/>
      <c r="CN32" s="702"/>
      <c r="CO32" s="702"/>
      <c r="CP32" s="702"/>
      <c r="CQ32" s="703"/>
      <c r="CR32" s="661">
        <v>
206</v>
      </c>
      <c r="CS32" s="664"/>
      <c r="CT32" s="664"/>
      <c r="CU32" s="664"/>
      <c r="CV32" s="664"/>
      <c r="CW32" s="664"/>
      <c r="CX32" s="664"/>
      <c r="CY32" s="665"/>
      <c r="CZ32" s="666">
        <v>
0</v>
      </c>
      <c r="DA32" s="695"/>
      <c r="DB32" s="695"/>
      <c r="DC32" s="696"/>
      <c r="DD32" s="669">
        <v>
206</v>
      </c>
      <c r="DE32" s="664"/>
      <c r="DF32" s="664"/>
      <c r="DG32" s="664"/>
      <c r="DH32" s="664"/>
      <c r="DI32" s="664"/>
      <c r="DJ32" s="664"/>
      <c r="DK32" s="665"/>
      <c r="DL32" s="669">
        <v>
206</v>
      </c>
      <c r="DM32" s="664"/>
      <c r="DN32" s="664"/>
      <c r="DO32" s="664"/>
      <c r="DP32" s="664"/>
      <c r="DQ32" s="664"/>
      <c r="DR32" s="664"/>
      <c r="DS32" s="664"/>
      <c r="DT32" s="664"/>
      <c r="DU32" s="664"/>
      <c r="DV32" s="665"/>
      <c r="DW32" s="666">
        <v>
0</v>
      </c>
      <c r="DX32" s="695"/>
      <c r="DY32" s="695"/>
      <c r="DZ32" s="695"/>
      <c r="EA32" s="695"/>
      <c r="EB32" s="695"/>
      <c r="EC32" s="697"/>
    </row>
    <row r="33" spans="2:133" ht="11.25" customHeight="1" x14ac:dyDescent="0.2">
      <c r="B33" s="658" t="s">
        <v>
319</v>
      </c>
      <c r="C33" s="659"/>
      <c r="D33" s="659"/>
      <c r="E33" s="659"/>
      <c r="F33" s="659"/>
      <c r="G33" s="659"/>
      <c r="H33" s="659"/>
      <c r="I33" s="659"/>
      <c r="J33" s="659"/>
      <c r="K33" s="659"/>
      <c r="L33" s="659"/>
      <c r="M33" s="659"/>
      <c r="N33" s="659"/>
      <c r="O33" s="659"/>
      <c r="P33" s="659"/>
      <c r="Q33" s="660"/>
      <c r="R33" s="661">
        <v>
1827520</v>
      </c>
      <c r="S33" s="664"/>
      <c r="T33" s="664"/>
      <c r="U33" s="664"/>
      <c r="V33" s="664"/>
      <c r="W33" s="664"/>
      <c r="X33" s="664"/>
      <c r="Y33" s="665"/>
      <c r="Z33" s="723">
        <v>
2.6</v>
      </c>
      <c r="AA33" s="723"/>
      <c r="AB33" s="723"/>
      <c r="AC33" s="723"/>
      <c r="AD33" s="724" t="s">
        <v>
242</v>
      </c>
      <c r="AE33" s="724"/>
      <c r="AF33" s="724"/>
      <c r="AG33" s="724"/>
      <c r="AH33" s="724"/>
      <c r="AI33" s="724"/>
      <c r="AJ33" s="724"/>
      <c r="AK33" s="724"/>
      <c r="AL33" s="666" t="s">
        <v>
242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320</v>
      </c>
      <c r="CE33" s="702"/>
      <c r="CF33" s="702"/>
      <c r="CG33" s="702"/>
      <c r="CH33" s="702"/>
      <c r="CI33" s="702"/>
      <c r="CJ33" s="702"/>
      <c r="CK33" s="702"/>
      <c r="CL33" s="702"/>
      <c r="CM33" s="702"/>
      <c r="CN33" s="702"/>
      <c r="CO33" s="702"/>
      <c r="CP33" s="702"/>
      <c r="CQ33" s="703"/>
      <c r="CR33" s="661">
        <v>
27317249</v>
      </c>
      <c r="CS33" s="662"/>
      <c r="CT33" s="662"/>
      <c r="CU33" s="662"/>
      <c r="CV33" s="662"/>
      <c r="CW33" s="662"/>
      <c r="CX33" s="662"/>
      <c r="CY33" s="663"/>
      <c r="CZ33" s="666">
        <v>
40.4</v>
      </c>
      <c r="DA33" s="695"/>
      <c r="DB33" s="695"/>
      <c r="DC33" s="696"/>
      <c r="DD33" s="669">
        <v>
22678787</v>
      </c>
      <c r="DE33" s="662"/>
      <c r="DF33" s="662"/>
      <c r="DG33" s="662"/>
      <c r="DH33" s="662"/>
      <c r="DI33" s="662"/>
      <c r="DJ33" s="662"/>
      <c r="DK33" s="663"/>
      <c r="DL33" s="669">
        <v>
17475473</v>
      </c>
      <c r="DM33" s="662"/>
      <c r="DN33" s="662"/>
      <c r="DO33" s="662"/>
      <c r="DP33" s="662"/>
      <c r="DQ33" s="662"/>
      <c r="DR33" s="662"/>
      <c r="DS33" s="662"/>
      <c r="DT33" s="662"/>
      <c r="DU33" s="662"/>
      <c r="DV33" s="663"/>
      <c r="DW33" s="666">
        <v>
43.4</v>
      </c>
      <c r="DX33" s="695"/>
      <c r="DY33" s="695"/>
      <c r="DZ33" s="695"/>
      <c r="EA33" s="695"/>
      <c r="EB33" s="695"/>
      <c r="EC33" s="697"/>
    </row>
    <row r="34" spans="2:133" ht="11.25" customHeight="1" x14ac:dyDescent="0.2">
      <c r="B34" s="658" t="s">
        <v>
321</v>
      </c>
      <c r="C34" s="659"/>
      <c r="D34" s="659"/>
      <c r="E34" s="659"/>
      <c r="F34" s="659"/>
      <c r="G34" s="659"/>
      <c r="H34" s="659"/>
      <c r="I34" s="659"/>
      <c r="J34" s="659"/>
      <c r="K34" s="659"/>
      <c r="L34" s="659"/>
      <c r="M34" s="659"/>
      <c r="N34" s="659"/>
      <c r="O34" s="659"/>
      <c r="P34" s="659"/>
      <c r="Q34" s="660"/>
      <c r="R34" s="661">
        <v>
539076</v>
      </c>
      <c r="S34" s="664"/>
      <c r="T34" s="664"/>
      <c r="U34" s="664"/>
      <c r="V34" s="664"/>
      <c r="W34" s="664"/>
      <c r="X34" s="664"/>
      <c r="Y34" s="665"/>
      <c r="Z34" s="723">
        <v>
0.8</v>
      </c>
      <c r="AA34" s="723"/>
      <c r="AB34" s="723"/>
      <c r="AC34" s="723"/>
      <c r="AD34" s="724">
        <v>
277</v>
      </c>
      <c r="AE34" s="724"/>
      <c r="AF34" s="724"/>
      <c r="AG34" s="724"/>
      <c r="AH34" s="724"/>
      <c r="AI34" s="724"/>
      <c r="AJ34" s="724"/>
      <c r="AK34" s="724"/>
      <c r="AL34" s="666">
        <v>
0</v>
      </c>
      <c r="AM34" s="667"/>
      <c r="AN34" s="667"/>
      <c r="AO34" s="725"/>
      <c r="AP34" s="234"/>
      <c r="AQ34" s="735" t="s">
        <v>
322</v>
      </c>
      <c r="AR34" s="736"/>
      <c r="AS34" s="736"/>
      <c r="AT34" s="736"/>
      <c r="AU34" s="736"/>
      <c r="AV34" s="736"/>
      <c r="AW34" s="736"/>
      <c r="AX34" s="736"/>
      <c r="AY34" s="736"/>
      <c r="AZ34" s="736"/>
      <c r="BA34" s="736"/>
      <c r="BB34" s="736"/>
      <c r="BC34" s="736"/>
      <c r="BD34" s="736"/>
      <c r="BE34" s="736"/>
      <c r="BF34" s="737"/>
      <c r="BG34" s="735" t="s">
        <v>
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324</v>
      </c>
      <c r="CE34" s="702"/>
      <c r="CF34" s="702"/>
      <c r="CG34" s="702"/>
      <c r="CH34" s="702"/>
      <c r="CI34" s="702"/>
      <c r="CJ34" s="702"/>
      <c r="CK34" s="702"/>
      <c r="CL34" s="702"/>
      <c r="CM34" s="702"/>
      <c r="CN34" s="702"/>
      <c r="CO34" s="702"/>
      <c r="CP34" s="702"/>
      <c r="CQ34" s="703"/>
      <c r="CR34" s="661">
        <v>
10936947</v>
      </c>
      <c r="CS34" s="664"/>
      <c r="CT34" s="664"/>
      <c r="CU34" s="664"/>
      <c r="CV34" s="664"/>
      <c r="CW34" s="664"/>
      <c r="CX34" s="664"/>
      <c r="CY34" s="665"/>
      <c r="CZ34" s="666">
        <v>
16.2</v>
      </c>
      <c r="DA34" s="695"/>
      <c r="DB34" s="695"/>
      <c r="DC34" s="696"/>
      <c r="DD34" s="669">
        <v>
8569984</v>
      </c>
      <c r="DE34" s="664"/>
      <c r="DF34" s="664"/>
      <c r="DG34" s="664"/>
      <c r="DH34" s="664"/>
      <c r="DI34" s="664"/>
      <c r="DJ34" s="664"/>
      <c r="DK34" s="665"/>
      <c r="DL34" s="669">
        <v>
7603757</v>
      </c>
      <c r="DM34" s="664"/>
      <c r="DN34" s="664"/>
      <c r="DO34" s="664"/>
      <c r="DP34" s="664"/>
      <c r="DQ34" s="664"/>
      <c r="DR34" s="664"/>
      <c r="DS34" s="664"/>
      <c r="DT34" s="664"/>
      <c r="DU34" s="664"/>
      <c r="DV34" s="665"/>
      <c r="DW34" s="666">
        <v>
18.899999999999999</v>
      </c>
      <c r="DX34" s="695"/>
      <c r="DY34" s="695"/>
      <c r="DZ34" s="695"/>
      <c r="EA34" s="695"/>
      <c r="EB34" s="695"/>
      <c r="EC34" s="697"/>
    </row>
    <row r="35" spans="2:133" ht="11.25" customHeight="1" x14ac:dyDescent="0.2">
      <c r="B35" s="658" t="s">
        <v>
325</v>
      </c>
      <c r="C35" s="659"/>
      <c r="D35" s="659"/>
      <c r="E35" s="659"/>
      <c r="F35" s="659"/>
      <c r="G35" s="659"/>
      <c r="H35" s="659"/>
      <c r="I35" s="659"/>
      <c r="J35" s="659"/>
      <c r="K35" s="659"/>
      <c r="L35" s="659"/>
      <c r="M35" s="659"/>
      <c r="N35" s="659"/>
      <c r="O35" s="659"/>
      <c r="P35" s="659"/>
      <c r="Q35" s="660"/>
      <c r="R35" s="661">
        <v>
1834800</v>
      </c>
      <c r="S35" s="664"/>
      <c r="T35" s="664"/>
      <c r="U35" s="664"/>
      <c r="V35" s="664"/>
      <c r="W35" s="664"/>
      <c r="X35" s="664"/>
      <c r="Y35" s="665"/>
      <c r="Z35" s="723">
        <v>
2.6</v>
      </c>
      <c r="AA35" s="723"/>
      <c r="AB35" s="723"/>
      <c r="AC35" s="723"/>
      <c r="AD35" s="724" t="s">
        <v>
239</v>
      </c>
      <c r="AE35" s="724"/>
      <c r="AF35" s="724"/>
      <c r="AG35" s="724"/>
      <c r="AH35" s="724"/>
      <c r="AI35" s="724"/>
      <c r="AJ35" s="724"/>
      <c r="AK35" s="724"/>
      <c r="AL35" s="666" t="s">
        <v>
293</v>
      </c>
      <c r="AM35" s="667"/>
      <c r="AN35" s="667"/>
      <c r="AO35" s="725"/>
      <c r="AP35" s="234"/>
      <c r="AQ35" s="729" t="s">
        <v>
326</v>
      </c>
      <c r="AR35" s="730"/>
      <c r="AS35" s="730"/>
      <c r="AT35" s="730"/>
      <c r="AU35" s="730"/>
      <c r="AV35" s="730"/>
      <c r="AW35" s="730"/>
      <c r="AX35" s="730"/>
      <c r="AY35" s="731"/>
      <c r="AZ35" s="726">
        <v>
7253036</v>
      </c>
      <c r="BA35" s="727"/>
      <c r="BB35" s="727"/>
      <c r="BC35" s="727"/>
      <c r="BD35" s="727"/>
      <c r="BE35" s="727"/>
      <c r="BF35" s="728"/>
      <c r="BG35" s="732" t="s">
        <v>
327</v>
      </c>
      <c r="BH35" s="733"/>
      <c r="BI35" s="733"/>
      <c r="BJ35" s="733"/>
      <c r="BK35" s="733"/>
      <c r="BL35" s="733"/>
      <c r="BM35" s="733"/>
      <c r="BN35" s="733"/>
      <c r="BO35" s="733"/>
      <c r="BP35" s="733"/>
      <c r="BQ35" s="733"/>
      <c r="BR35" s="733"/>
      <c r="BS35" s="733"/>
      <c r="BT35" s="733"/>
      <c r="BU35" s="734"/>
      <c r="BV35" s="726">
        <v>
84544</v>
      </c>
      <c r="BW35" s="727"/>
      <c r="BX35" s="727"/>
      <c r="BY35" s="727"/>
      <c r="BZ35" s="727"/>
      <c r="CA35" s="727"/>
      <c r="CB35" s="728"/>
      <c r="CD35" s="705" t="s">
        <v>
328</v>
      </c>
      <c r="CE35" s="702"/>
      <c r="CF35" s="702"/>
      <c r="CG35" s="702"/>
      <c r="CH35" s="702"/>
      <c r="CI35" s="702"/>
      <c r="CJ35" s="702"/>
      <c r="CK35" s="702"/>
      <c r="CL35" s="702"/>
      <c r="CM35" s="702"/>
      <c r="CN35" s="702"/>
      <c r="CO35" s="702"/>
      <c r="CP35" s="702"/>
      <c r="CQ35" s="703"/>
      <c r="CR35" s="661">
        <v>
298092</v>
      </c>
      <c r="CS35" s="662"/>
      <c r="CT35" s="662"/>
      <c r="CU35" s="662"/>
      <c r="CV35" s="662"/>
      <c r="CW35" s="662"/>
      <c r="CX35" s="662"/>
      <c r="CY35" s="663"/>
      <c r="CZ35" s="666">
        <v>
0.4</v>
      </c>
      <c r="DA35" s="695"/>
      <c r="DB35" s="695"/>
      <c r="DC35" s="696"/>
      <c r="DD35" s="669">
        <v>
284445</v>
      </c>
      <c r="DE35" s="662"/>
      <c r="DF35" s="662"/>
      <c r="DG35" s="662"/>
      <c r="DH35" s="662"/>
      <c r="DI35" s="662"/>
      <c r="DJ35" s="662"/>
      <c r="DK35" s="663"/>
      <c r="DL35" s="669">
        <v>
266586</v>
      </c>
      <c r="DM35" s="662"/>
      <c r="DN35" s="662"/>
      <c r="DO35" s="662"/>
      <c r="DP35" s="662"/>
      <c r="DQ35" s="662"/>
      <c r="DR35" s="662"/>
      <c r="DS35" s="662"/>
      <c r="DT35" s="662"/>
      <c r="DU35" s="662"/>
      <c r="DV35" s="663"/>
      <c r="DW35" s="666">
        <v>
0.7</v>
      </c>
      <c r="DX35" s="695"/>
      <c r="DY35" s="695"/>
      <c r="DZ35" s="695"/>
      <c r="EA35" s="695"/>
      <c r="EB35" s="695"/>
      <c r="EC35" s="697"/>
    </row>
    <row r="36" spans="2:133" ht="11.25" customHeight="1" x14ac:dyDescent="0.2">
      <c r="B36" s="658" t="s">
        <v>
329</v>
      </c>
      <c r="C36" s="659"/>
      <c r="D36" s="659"/>
      <c r="E36" s="659"/>
      <c r="F36" s="659"/>
      <c r="G36" s="659"/>
      <c r="H36" s="659"/>
      <c r="I36" s="659"/>
      <c r="J36" s="659"/>
      <c r="K36" s="659"/>
      <c r="L36" s="659"/>
      <c r="M36" s="659"/>
      <c r="N36" s="659"/>
      <c r="O36" s="659"/>
      <c r="P36" s="659"/>
      <c r="Q36" s="660"/>
      <c r="R36" s="661" t="s">
        <v>
239</v>
      </c>
      <c r="S36" s="664"/>
      <c r="T36" s="664"/>
      <c r="U36" s="664"/>
      <c r="V36" s="664"/>
      <c r="W36" s="664"/>
      <c r="X36" s="664"/>
      <c r="Y36" s="665"/>
      <c r="Z36" s="723" t="s">
        <v>
239</v>
      </c>
      <c r="AA36" s="723"/>
      <c r="AB36" s="723"/>
      <c r="AC36" s="723"/>
      <c r="AD36" s="724" t="s">
        <v>
239</v>
      </c>
      <c r="AE36" s="724"/>
      <c r="AF36" s="724"/>
      <c r="AG36" s="724"/>
      <c r="AH36" s="724"/>
      <c r="AI36" s="724"/>
      <c r="AJ36" s="724"/>
      <c r="AK36" s="724"/>
      <c r="AL36" s="666" t="s">
        <v>
239</v>
      </c>
      <c r="AM36" s="667"/>
      <c r="AN36" s="667"/>
      <c r="AO36" s="725"/>
      <c r="AQ36" s="698" t="s">
        <v>
330</v>
      </c>
      <c r="AR36" s="699"/>
      <c r="AS36" s="699"/>
      <c r="AT36" s="699"/>
      <c r="AU36" s="699"/>
      <c r="AV36" s="699"/>
      <c r="AW36" s="699"/>
      <c r="AX36" s="699"/>
      <c r="AY36" s="700"/>
      <c r="AZ36" s="661">
        <v>
1074929</v>
      </c>
      <c r="BA36" s="664"/>
      <c r="BB36" s="664"/>
      <c r="BC36" s="664"/>
      <c r="BD36" s="662"/>
      <c r="BE36" s="662"/>
      <c r="BF36" s="701"/>
      <c r="BG36" s="705" t="s">
        <v>
331</v>
      </c>
      <c r="BH36" s="702"/>
      <c r="BI36" s="702"/>
      <c r="BJ36" s="702"/>
      <c r="BK36" s="702"/>
      <c r="BL36" s="702"/>
      <c r="BM36" s="702"/>
      <c r="BN36" s="702"/>
      <c r="BO36" s="702"/>
      <c r="BP36" s="702"/>
      <c r="BQ36" s="702"/>
      <c r="BR36" s="702"/>
      <c r="BS36" s="702"/>
      <c r="BT36" s="702"/>
      <c r="BU36" s="703"/>
      <c r="BV36" s="661">
        <v>
-1430158</v>
      </c>
      <c r="BW36" s="664"/>
      <c r="BX36" s="664"/>
      <c r="BY36" s="664"/>
      <c r="BZ36" s="664"/>
      <c r="CA36" s="664"/>
      <c r="CB36" s="704"/>
      <c r="CD36" s="705" t="s">
        <v>
332</v>
      </c>
      <c r="CE36" s="702"/>
      <c r="CF36" s="702"/>
      <c r="CG36" s="702"/>
      <c r="CH36" s="702"/>
      <c r="CI36" s="702"/>
      <c r="CJ36" s="702"/>
      <c r="CK36" s="702"/>
      <c r="CL36" s="702"/>
      <c r="CM36" s="702"/>
      <c r="CN36" s="702"/>
      <c r="CO36" s="702"/>
      <c r="CP36" s="702"/>
      <c r="CQ36" s="703"/>
      <c r="CR36" s="661">
        <v>
7302992</v>
      </c>
      <c r="CS36" s="664"/>
      <c r="CT36" s="664"/>
      <c r="CU36" s="664"/>
      <c r="CV36" s="664"/>
      <c r="CW36" s="664"/>
      <c r="CX36" s="664"/>
      <c r="CY36" s="665"/>
      <c r="CZ36" s="666">
        <v>
10.8</v>
      </c>
      <c r="DA36" s="695"/>
      <c r="DB36" s="695"/>
      <c r="DC36" s="696"/>
      <c r="DD36" s="669">
        <v>
5744952</v>
      </c>
      <c r="DE36" s="664"/>
      <c r="DF36" s="664"/>
      <c r="DG36" s="664"/>
      <c r="DH36" s="664"/>
      <c r="DI36" s="664"/>
      <c r="DJ36" s="664"/>
      <c r="DK36" s="665"/>
      <c r="DL36" s="669">
        <v>
5006251</v>
      </c>
      <c r="DM36" s="664"/>
      <c r="DN36" s="664"/>
      <c r="DO36" s="664"/>
      <c r="DP36" s="664"/>
      <c r="DQ36" s="664"/>
      <c r="DR36" s="664"/>
      <c r="DS36" s="664"/>
      <c r="DT36" s="664"/>
      <c r="DU36" s="664"/>
      <c r="DV36" s="665"/>
      <c r="DW36" s="666">
        <v>
12.4</v>
      </c>
      <c r="DX36" s="695"/>
      <c r="DY36" s="695"/>
      <c r="DZ36" s="695"/>
      <c r="EA36" s="695"/>
      <c r="EB36" s="695"/>
      <c r="EC36" s="697"/>
    </row>
    <row r="37" spans="2:133" ht="11.25" customHeight="1" x14ac:dyDescent="0.2">
      <c r="B37" s="658" t="s">
        <v>
333</v>
      </c>
      <c r="C37" s="659"/>
      <c r="D37" s="659"/>
      <c r="E37" s="659"/>
      <c r="F37" s="659"/>
      <c r="G37" s="659"/>
      <c r="H37" s="659"/>
      <c r="I37" s="659"/>
      <c r="J37" s="659"/>
      <c r="K37" s="659"/>
      <c r="L37" s="659"/>
      <c r="M37" s="659"/>
      <c r="N37" s="659"/>
      <c r="O37" s="659"/>
      <c r="P37" s="659"/>
      <c r="Q37" s="660"/>
      <c r="R37" s="661" t="s">
        <v>
242</v>
      </c>
      <c r="S37" s="664"/>
      <c r="T37" s="664"/>
      <c r="U37" s="664"/>
      <c r="V37" s="664"/>
      <c r="W37" s="664"/>
      <c r="X37" s="664"/>
      <c r="Y37" s="665"/>
      <c r="Z37" s="723" t="s">
        <v>
239</v>
      </c>
      <c r="AA37" s="723"/>
      <c r="AB37" s="723"/>
      <c r="AC37" s="723"/>
      <c r="AD37" s="724" t="s">
        <v>
239</v>
      </c>
      <c r="AE37" s="724"/>
      <c r="AF37" s="724"/>
      <c r="AG37" s="724"/>
      <c r="AH37" s="724"/>
      <c r="AI37" s="724"/>
      <c r="AJ37" s="724"/>
      <c r="AK37" s="724"/>
      <c r="AL37" s="666" t="s">
        <v>
239</v>
      </c>
      <c r="AM37" s="667"/>
      <c r="AN37" s="667"/>
      <c r="AO37" s="725"/>
      <c r="AQ37" s="698" t="s">
        <v>
334</v>
      </c>
      <c r="AR37" s="699"/>
      <c r="AS37" s="699"/>
      <c r="AT37" s="699"/>
      <c r="AU37" s="699"/>
      <c r="AV37" s="699"/>
      <c r="AW37" s="699"/>
      <c r="AX37" s="699"/>
      <c r="AY37" s="700"/>
      <c r="AZ37" s="661">
        <v>
215697</v>
      </c>
      <c r="BA37" s="664"/>
      <c r="BB37" s="664"/>
      <c r="BC37" s="664"/>
      <c r="BD37" s="662"/>
      <c r="BE37" s="662"/>
      <c r="BF37" s="701"/>
      <c r="BG37" s="705" t="s">
        <v>
335</v>
      </c>
      <c r="BH37" s="702"/>
      <c r="BI37" s="702"/>
      <c r="BJ37" s="702"/>
      <c r="BK37" s="702"/>
      <c r="BL37" s="702"/>
      <c r="BM37" s="702"/>
      <c r="BN37" s="702"/>
      <c r="BO37" s="702"/>
      <c r="BP37" s="702"/>
      <c r="BQ37" s="702"/>
      <c r="BR37" s="702"/>
      <c r="BS37" s="702"/>
      <c r="BT37" s="702"/>
      <c r="BU37" s="703"/>
      <c r="BV37" s="661">
        <v>
26721</v>
      </c>
      <c r="BW37" s="664"/>
      <c r="BX37" s="664"/>
      <c r="BY37" s="664"/>
      <c r="BZ37" s="664"/>
      <c r="CA37" s="664"/>
      <c r="CB37" s="704"/>
      <c r="CD37" s="705" t="s">
        <v>
336</v>
      </c>
      <c r="CE37" s="702"/>
      <c r="CF37" s="702"/>
      <c r="CG37" s="702"/>
      <c r="CH37" s="702"/>
      <c r="CI37" s="702"/>
      <c r="CJ37" s="702"/>
      <c r="CK37" s="702"/>
      <c r="CL37" s="702"/>
      <c r="CM37" s="702"/>
      <c r="CN37" s="702"/>
      <c r="CO37" s="702"/>
      <c r="CP37" s="702"/>
      <c r="CQ37" s="703"/>
      <c r="CR37" s="661">
        <v>
688949</v>
      </c>
      <c r="CS37" s="662"/>
      <c r="CT37" s="662"/>
      <c r="CU37" s="662"/>
      <c r="CV37" s="662"/>
      <c r="CW37" s="662"/>
      <c r="CX37" s="662"/>
      <c r="CY37" s="663"/>
      <c r="CZ37" s="666">
        <v>
1</v>
      </c>
      <c r="DA37" s="695"/>
      <c r="DB37" s="695"/>
      <c r="DC37" s="696"/>
      <c r="DD37" s="669">
        <v>
688949</v>
      </c>
      <c r="DE37" s="662"/>
      <c r="DF37" s="662"/>
      <c r="DG37" s="662"/>
      <c r="DH37" s="662"/>
      <c r="DI37" s="662"/>
      <c r="DJ37" s="662"/>
      <c r="DK37" s="663"/>
      <c r="DL37" s="669">
        <v>
638699</v>
      </c>
      <c r="DM37" s="662"/>
      <c r="DN37" s="662"/>
      <c r="DO37" s="662"/>
      <c r="DP37" s="662"/>
      <c r="DQ37" s="662"/>
      <c r="DR37" s="662"/>
      <c r="DS37" s="662"/>
      <c r="DT37" s="662"/>
      <c r="DU37" s="662"/>
      <c r="DV37" s="663"/>
      <c r="DW37" s="666">
        <v>
1.6</v>
      </c>
      <c r="DX37" s="695"/>
      <c r="DY37" s="695"/>
      <c r="DZ37" s="695"/>
      <c r="EA37" s="695"/>
      <c r="EB37" s="695"/>
      <c r="EC37" s="697"/>
    </row>
    <row r="38" spans="2:133" ht="11.25" customHeight="1" x14ac:dyDescent="0.2">
      <c r="B38" s="673" t="s">
        <v>
337</v>
      </c>
      <c r="C38" s="674"/>
      <c r="D38" s="674"/>
      <c r="E38" s="674"/>
      <c r="F38" s="674"/>
      <c r="G38" s="674"/>
      <c r="H38" s="674"/>
      <c r="I38" s="674"/>
      <c r="J38" s="674"/>
      <c r="K38" s="674"/>
      <c r="L38" s="674"/>
      <c r="M38" s="674"/>
      <c r="N38" s="674"/>
      <c r="O38" s="674"/>
      <c r="P38" s="674"/>
      <c r="Q38" s="675"/>
      <c r="R38" s="676">
        <v>
69517944</v>
      </c>
      <c r="S38" s="713"/>
      <c r="T38" s="713"/>
      <c r="U38" s="713"/>
      <c r="V38" s="713"/>
      <c r="W38" s="713"/>
      <c r="X38" s="713"/>
      <c r="Y38" s="718"/>
      <c r="Z38" s="719">
        <v>
100</v>
      </c>
      <c r="AA38" s="719"/>
      <c r="AB38" s="719"/>
      <c r="AC38" s="719"/>
      <c r="AD38" s="720">
        <v>
40264567</v>
      </c>
      <c r="AE38" s="720"/>
      <c r="AF38" s="720"/>
      <c r="AG38" s="720"/>
      <c r="AH38" s="720"/>
      <c r="AI38" s="720"/>
      <c r="AJ38" s="720"/>
      <c r="AK38" s="720"/>
      <c r="AL38" s="679">
        <v>
100</v>
      </c>
      <c r="AM38" s="721"/>
      <c r="AN38" s="721"/>
      <c r="AO38" s="722"/>
      <c r="AQ38" s="698" t="s">
        <v>
338</v>
      </c>
      <c r="AR38" s="699"/>
      <c r="AS38" s="699"/>
      <c r="AT38" s="699"/>
      <c r="AU38" s="699"/>
      <c r="AV38" s="699"/>
      <c r="AW38" s="699"/>
      <c r="AX38" s="699"/>
      <c r="AY38" s="700"/>
      <c r="AZ38" s="661" t="s">
        <v>
239</v>
      </c>
      <c r="BA38" s="664"/>
      <c r="BB38" s="664"/>
      <c r="BC38" s="664"/>
      <c r="BD38" s="662"/>
      <c r="BE38" s="662"/>
      <c r="BF38" s="701"/>
      <c r="BG38" s="705" t="s">
        <v>
339</v>
      </c>
      <c r="BH38" s="702"/>
      <c r="BI38" s="702"/>
      <c r="BJ38" s="702"/>
      <c r="BK38" s="702"/>
      <c r="BL38" s="702"/>
      <c r="BM38" s="702"/>
      <c r="BN38" s="702"/>
      <c r="BO38" s="702"/>
      <c r="BP38" s="702"/>
      <c r="BQ38" s="702"/>
      <c r="BR38" s="702"/>
      <c r="BS38" s="702"/>
      <c r="BT38" s="702"/>
      <c r="BU38" s="703"/>
      <c r="BV38" s="661">
        <v>
39032</v>
      </c>
      <c r="BW38" s="664"/>
      <c r="BX38" s="664"/>
      <c r="BY38" s="664"/>
      <c r="BZ38" s="664"/>
      <c r="CA38" s="664"/>
      <c r="CB38" s="704"/>
      <c r="CD38" s="705" t="s">
        <v>
340</v>
      </c>
      <c r="CE38" s="702"/>
      <c r="CF38" s="702"/>
      <c r="CG38" s="702"/>
      <c r="CH38" s="702"/>
      <c r="CI38" s="702"/>
      <c r="CJ38" s="702"/>
      <c r="CK38" s="702"/>
      <c r="CL38" s="702"/>
      <c r="CM38" s="702"/>
      <c r="CN38" s="702"/>
      <c r="CO38" s="702"/>
      <c r="CP38" s="702"/>
      <c r="CQ38" s="703"/>
      <c r="CR38" s="661">
        <v>
7253036</v>
      </c>
      <c r="CS38" s="664"/>
      <c r="CT38" s="664"/>
      <c r="CU38" s="664"/>
      <c r="CV38" s="664"/>
      <c r="CW38" s="664"/>
      <c r="CX38" s="664"/>
      <c r="CY38" s="665"/>
      <c r="CZ38" s="666">
        <v>
10.7</v>
      </c>
      <c r="DA38" s="695"/>
      <c r="DB38" s="695"/>
      <c r="DC38" s="696"/>
      <c r="DD38" s="669">
        <v>
6621205</v>
      </c>
      <c r="DE38" s="664"/>
      <c r="DF38" s="664"/>
      <c r="DG38" s="664"/>
      <c r="DH38" s="664"/>
      <c r="DI38" s="664"/>
      <c r="DJ38" s="664"/>
      <c r="DK38" s="665"/>
      <c r="DL38" s="669">
        <v>
4598879</v>
      </c>
      <c r="DM38" s="664"/>
      <c r="DN38" s="664"/>
      <c r="DO38" s="664"/>
      <c r="DP38" s="664"/>
      <c r="DQ38" s="664"/>
      <c r="DR38" s="664"/>
      <c r="DS38" s="664"/>
      <c r="DT38" s="664"/>
      <c r="DU38" s="664"/>
      <c r="DV38" s="665"/>
      <c r="DW38" s="666">
        <v>
11.4</v>
      </c>
      <c r="DX38" s="695"/>
      <c r="DY38" s="695"/>
      <c r="DZ38" s="695"/>
      <c r="EA38" s="695"/>
      <c r="EB38" s="695"/>
      <c r="EC38" s="697"/>
    </row>
    <row r="39" spans="2:133" ht="11.25" customHeight="1" x14ac:dyDescent="0.2">
      <c r="AQ39" s="698" t="s">
        <v>
341</v>
      </c>
      <c r="AR39" s="699"/>
      <c r="AS39" s="699"/>
      <c r="AT39" s="699"/>
      <c r="AU39" s="699"/>
      <c r="AV39" s="699"/>
      <c r="AW39" s="699"/>
      <c r="AX39" s="699"/>
      <c r="AY39" s="700"/>
      <c r="AZ39" s="661" t="s">
        <v>
239</v>
      </c>
      <c r="BA39" s="664"/>
      <c r="BB39" s="664"/>
      <c r="BC39" s="664"/>
      <c r="BD39" s="662"/>
      <c r="BE39" s="662"/>
      <c r="BF39" s="701"/>
      <c r="BG39" s="706" t="s">
        <v>
342</v>
      </c>
      <c r="BH39" s="707"/>
      <c r="BI39" s="707"/>
      <c r="BJ39" s="707"/>
      <c r="BK39" s="707"/>
      <c r="BL39" s="235"/>
      <c r="BM39" s="702" t="s">
        <v>
343</v>
      </c>
      <c r="BN39" s="702"/>
      <c r="BO39" s="702"/>
      <c r="BP39" s="702"/>
      <c r="BQ39" s="702"/>
      <c r="BR39" s="702"/>
      <c r="BS39" s="702"/>
      <c r="BT39" s="702"/>
      <c r="BU39" s="703"/>
      <c r="BV39" s="661">
        <v>
98</v>
      </c>
      <c r="BW39" s="664"/>
      <c r="BX39" s="664"/>
      <c r="BY39" s="664"/>
      <c r="BZ39" s="664"/>
      <c r="CA39" s="664"/>
      <c r="CB39" s="704"/>
      <c r="CD39" s="705" t="s">
        <v>
344</v>
      </c>
      <c r="CE39" s="702"/>
      <c r="CF39" s="702"/>
      <c r="CG39" s="702"/>
      <c r="CH39" s="702"/>
      <c r="CI39" s="702"/>
      <c r="CJ39" s="702"/>
      <c r="CK39" s="702"/>
      <c r="CL39" s="702"/>
      <c r="CM39" s="702"/>
      <c r="CN39" s="702"/>
      <c r="CO39" s="702"/>
      <c r="CP39" s="702"/>
      <c r="CQ39" s="703"/>
      <c r="CR39" s="661">
        <v>
1516182</v>
      </c>
      <c r="CS39" s="662"/>
      <c r="CT39" s="662"/>
      <c r="CU39" s="662"/>
      <c r="CV39" s="662"/>
      <c r="CW39" s="662"/>
      <c r="CX39" s="662"/>
      <c r="CY39" s="663"/>
      <c r="CZ39" s="666">
        <v>
2.2000000000000002</v>
      </c>
      <c r="DA39" s="695"/>
      <c r="DB39" s="695"/>
      <c r="DC39" s="696"/>
      <c r="DD39" s="669">
        <v>
1458201</v>
      </c>
      <c r="DE39" s="662"/>
      <c r="DF39" s="662"/>
      <c r="DG39" s="662"/>
      <c r="DH39" s="662"/>
      <c r="DI39" s="662"/>
      <c r="DJ39" s="662"/>
      <c r="DK39" s="663"/>
      <c r="DL39" s="669" t="s">
        <v>
239</v>
      </c>
      <c r="DM39" s="662"/>
      <c r="DN39" s="662"/>
      <c r="DO39" s="662"/>
      <c r="DP39" s="662"/>
      <c r="DQ39" s="662"/>
      <c r="DR39" s="662"/>
      <c r="DS39" s="662"/>
      <c r="DT39" s="662"/>
      <c r="DU39" s="662"/>
      <c r="DV39" s="663"/>
      <c r="DW39" s="666" t="s">
        <v>
239</v>
      </c>
      <c r="DX39" s="695"/>
      <c r="DY39" s="695"/>
      <c r="DZ39" s="695"/>
      <c r="EA39" s="695"/>
      <c r="EB39" s="695"/>
      <c r="EC39" s="697"/>
    </row>
    <row r="40" spans="2:133" ht="11.25" customHeight="1" x14ac:dyDescent="0.2">
      <c r="AQ40" s="698" t="s">
        <v>
345</v>
      </c>
      <c r="AR40" s="699"/>
      <c r="AS40" s="699"/>
      <c r="AT40" s="699"/>
      <c r="AU40" s="699"/>
      <c r="AV40" s="699"/>
      <c r="AW40" s="699"/>
      <c r="AX40" s="699"/>
      <c r="AY40" s="700"/>
      <c r="AZ40" s="661">
        <v>
2412502</v>
      </c>
      <c r="BA40" s="664"/>
      <c r="BB40" s="664"/>
      <c r="BC40" s="664"/>
      <c r="BD40" s="662"/>
      <c r="BE40" s="662"/>
      <c r="BF40" s="701"/>
      <c r="BG40" s="706"/>
      <c r="BH40" s="707"/>
      <c r="BI40" s="707"/>
      <c r="BJ40" s="707"/>
      <c r="BK40" s="707"/>
      <c r="BL40" s="235"/>
      <c r="BM40" s="702" t="s">
        <v>
346</v>
      </c>
      <c r="BN40" s="702"/>
      <c r="BO40" s="702"/>
      <c r="BP40" s="702"/>
      <c r="BQ40" s="702"/>
      <c r="BR40" s="702"/>
      <c r="BS40" s="702"/>
      <c r="BT40" s="702"/>
      <c r="BU40" s="703"/>
      <c r="BV40" s="661" t="s">
        <v>
242</v>
      </c>
      <c r="BW40" s="664"/>
      <c r="BX40" s="664"/>
      <c r="BY40" s="664"/>
      <c r="BZ40" s="664"/>
      <c r="CA40" s="664"/>
      <c r="CB40" s="704"/>
      <c r="CD40" s="705" t="s">
        <v>
347</v>
      </c>
      <c r="CE40" s="702"/>
      <c r="CF40" s="702"/>
      <c r="CG40" s="702"/>
      <c r="CH40" s="702"/>
      <c r="CI40" s="702"/>
      <c r="CJ40" s="702"/>
      <c r="CK40" s="702"/>
      <c r="CL40" s="702"/>
      <c r="CM40" s="702"/>
      <c r="CN40" s="702"/>
      <c r="CO40" s="702"/>
      <c r="CP40" s="702"/>
      <c r="CQ40" s="703"/>
      <c r="CR40" s="661">
        <v>
10000</v>
      </c>
      <c r="CS40" s="664"/>
      <c r="CT40" s="664"/>
      <c r="CU40" s="664"/>
      <c r="CV40" s="664"/>
      <c r="CW40" s="664"/>
      <c r="CX40" s="664"/>
      <c r="CY40" s="665"/>
      <c r="CZ40" s="666">
        <v>
0</v>
      </c>
      <c r="DA40" s="695"/>
      <c r="DB40" s="695"/>
      <c r="DC40" s="696"/>
      <c r="DD40" s="669" t="s">
        <v>
242</v>
      </c>
      <c r="DE40" s="664"/>
      <c r="DF40" s="664"/>
      <c r="DG40" s="664"/>
      <c r="DH40" s="664"/>
      <c r="DI40" s="664"/>
      <c r="DJ40" s="664"/>
      <c r="DK40" s="665"/>
      <c r="DL40" s="669" t="s">
        <v>
239</v>
      </c>
      <c r="DM40" s="664"/>
      <c r="DN40" s="664"/>
      <c r="DO40" s="664"/>
      <c r="DP40" s="664"/>
      <c r="DQ40" s="664"/>
      <c r="DR40" s="664"/>
      <c r="DS40" s="664"/>
      <c r="DT40" s="664"/>
      <c r="DU40" s="664"/>
      <c r="DV40" s="665"/>
      <c r="DW40" s="666" t="s">
        <v>
239</v>
      </c>
      <c r="DX40" s="695"/>
      <c r="DY40" s="695"/>
      <c r="DZ40" s="695"/>
      <c r="EA40" s="695"/>
      <c r="EB40" s="695"/>
      <c r="EC40" s="697"/>
    </row>
    <row r="41" spans="2:133" ht="11.25" customHeight="1" x14ac:dyDescent="0.2">
      <c r="AQ41" s="710" t="s">
        <v>
348</v>
      </c>
      <c r="AR41" s="711"/>
      <c r="AS41" s="711"/>
      <c r="AT41" s="711"/>
      <c r="AU41" s="711"/>
      <c r="AV41" s="711"/>
      <c r="AW41" s="711"/>
      <c r="AX41" s="711"/>
      <c r="AY41" s="712"/>
      <c r="AZ41" s="676">
        <v>
3549908</v>
      </c>
      <c r="BA41" s="713"/>
      <c r="BB41" s="713"/>
      <c r="BC41" s="713"/>
      <c r="BD41" s="677"/>
      <c r="BE41" s="677"/>
      <c r="BF41" s="714"/>
      <c r="BG41" s="708"/>
      <c r="BH41" s="709"/>
      <c r="BI41" s="709"/>
      <c r="BJ41" s="709"/>
      <c r="BK41" s="709"/>
      <c r="BL41" s="236"/>
      <c r="BM41" s="715" t="s">
        <v>
349</v>
      </c>
      <c r="BN41" s="715"/>
      <c r="BO41" s="715"/>
      <c r="BP41" s="715"/>
      <c r="BQ41" s="715"/>
      <c r="BR41" s="715"/>
      <c r="BS41" s="715"/>
      <c r="BT41" s="715"/>
      <c r="BU41" s="716"/>
      <c r="BV41" s="676">
        <v>
277</v>
      </c>
      <c r="BW41" s="713"/>
      <c r="BX41" s="713"/>
      <c r="BY41" s="713"/>
      <c r="BZ41" s="713"/>
      <c r="CA41" s="713"/>
      <c r="CB41" s="717"/>
      <c r="CD41" s="705" t="s">
        <v>
350</v>
      </c>
      <c r="CE41" s="702"/>
      <c r="CF41" s="702"/>
      <c r="CG41" s="702"/>
      <c r="CH41" s="702"/>
      <c r="CI41" s="702"/>
      <c r="CJ41" s="702"/>
      <c r="CK41" s="702"/>
      <c r="CL41" s="702"/>
      <c r="CM41" s="702"/>
      <c r="CN41" s="702"/>
      <c r="CO41" s="702"/>
      <c r="CP41" s="702"/>
      <c r="CQ41" s="703"/>
      <c r="CR41" s="661" t="s">
        <v>
239</v>
      </c>
      <c r="CS41" s="662"/>
      <c r="CT41" s="662"/>
      <c r="CU41" s="662"/>
      <c r="CV41" s="662"/>
      <c r="CW41" s="662"/>
      <c r="CX41" s="662"/>
      <c r="CY41" s="663"/>
      <c r="CZ41" s="666" t="s">
        <v>
239</v>
      </c>
      <c r="DA41" s="695"/>
      <c r="DB41" s="695"/>
      <c r="DC41" s="696"/>
      <c r="DD41" s="669" t="s">
        <v>
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352</v>
      </c>
      <c r="CE42" s="659"/>
      <c r="CF42" s="659"/>
      <c r="CG42" s="659"/>
      <c r="CH42" s="659"/>
      <c r="CI42" s="659"/>
      <c r="CJ42" s="659"/>
      <c r="CK42" s="659"/>
      <c r="CL42" s="659"/>
      <c r="CM42" s="659"/>
      <c r="CN42" s="659"/>
      <c r="CO42" s="659"/>
      <c r="CP42" s="659"/>
      <c r="CQ42" s="660"/>
      <c r="CR42" s="661">
        <v>
6407572</v>
      </c>
      <c r="CS42" s="664"/>
      <c r="CT42" s="664"/>
      <c r="CU42" s="664"/>
      <c r="CV42" s="664"/>
      <c r="CW42" s="664"/>
      <c r="CX42" s="664"/>
      <c r="CY42" s="665"/>
      <c r="CZ42" s="666">
        <v>
9.5</v>
      </c>
      <c r="DA42" s="667"/>
      <c r="DB42" s="667"/>
      <c r="DC42" s="668"/>
      <c r="DD42" s="669">
        <v>
3003545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354</v>
      </c>
      <c r="CE43" s="659"/>
      <c r="CF43" s="659"/>
      <c r="CG43" s="659"/>
      <c r="CH43" s="659"/>
      <c r="CI43" s="659"/>
      <c r="CJ43" s="659"/>
      <c r="CK43" s="659"/>
      <c r="CL43" s="659"/>
      <c r="CM43" s="659"/>
      <c r="CN43" s="659"/>
      <c r="CO43" s="659"/>
      <c r="CP43" s="659"/>
      <c r="CQ43" s="660"/>
      <c r="CR43" s="661">
        <v>
131743</v>
      </c>
      <c r="CS43" s="662"/>
      <c r="CT43" s="662"/>
      <c r="CU43" s="662"/>
      <c r="CV43" s="662"/>
      <c r="CW43" s="662"/>
      <c r="CX43" s="662"/>
      <c r="CY43" s="663"/>
      <c r="CZ43" s="666">
        <v>
0.2</v>
      </c>
      <c r="DA43" s="695"/>
      <c r="DB43" s="695"/>
      <c r="DC43" s="696"/>
      <c r="DD43" s="669">
        <v>
131743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355</v>
      </c>
      <c r="CD44" s="689" t="s">
        <v>
306</v>
      </c>
      <c r="CE44" s="690"/>
      <c r="CF44" s="658" t="s">
        <v>
356</v>
      </c>
      <c r="CG44" s="659"/>
      <c r="CH44" s="659"/>
      <c r="CI44" s="659"/>
      <c r="CJ44" s="659"/>
      <c r="CK44" s="659"/>
      <c r="CL44" s="659"/>
      <c r="CM44" s="659"/>
      <c r="CN44" s="659"/>
      <c r="CO44" s="659"/>
      <c r="CP44" s="659"/>
      <c r="CQ44" s="660"/>
      <c r="CR44" s="661">
        <v>
6407572</v>
      </c>
      <c r="CS44" s="664"/>
      <c r="CT44" s="664"/>
      <c r="CU44" s="664"/>
      <c r="CV44" s="664"/>
      <c r="CW44" s="664"/>
      <c r="CX44" s="664"/>
      <c r="CY44" s="665"/>
      <c r="CZ44" s="666">
        <v>
9.5</v>
      </c>
      <c r="DA44" s="667"/>
      <c r="DB44" s="667"/>
      <c r="DC44" s="668"/>
      <c r="DD44" s="669">
        <v>
3003545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357</v>
      </c>
      <c r="CG45" s="659"/>
      <c r="CH45" s="659"/>
      <c r="CI45" s="659"/>
      <c r="CJ45" s="659"/>
      <c r="CK45" s="659"/>
      <c r="CL45" s="659"/>
      <c r="CM45" s="659"/>
      <c r="CN45" s="659"/>
      <c r="CO45" s="659"/>
      <c r="CP45" s="659"/>
      <c r="CQ45" s="660"/>
      <c r="CR45" s="661">
        <v>
1259180</v>
      </c>
      <c r="CS45" s="662"/>
      <c r="CT45" s="662"/>
      <c r="CU45" s="662"/>
      <c r="CV45" s="662"/>
      <c r="CW45" s="662"/>
      <c r="CX45" s="662"/>
      <c r="CY45" s="663"/>
      <c r="CZ45" s="666">
        <v>
1.9</v>
      </c>
      <c r="DA45" s="695"/>
      <c r="DB45" s="695"/>
      <c r="DC45" s="696"/>
      <c r="DD45" s="669">
        <v>
136865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358</v>
      </c>
      <c r="CG46" s="659"/>
      <c r="CH46" s="659"/>
      <c r="CI46" s="659"/>
      <c r="CJ46" s="659"/>
      <c r="CK46" s="659"/>
      <c r="CL46" s="659"/>
      <c r="CM46" s="659"/>
      <c r="CN46" s="659"/>
      <c r="CO46" s="659"/>
      <c r="CP46" s="659"/>
      <c r="CQ46" s="660"/>
      <c r="CR46" s="661">
        <v>
5148392</v>
      </c>
      <c r="CS46" s="664"/>
      <c r="CT46" s="664"/>
      <c r="CU46" s="664"/>
      <c r="CV46" s="664"/>
      <c r="CW46" s="664"/>
      <c r="CX46" s="664"/>
      <c r="CY46" s="665"/>
      <c r="CZ46" s="666">
        <v>
7.6</v>
      </c>
      <c r="DA46" s="667"/>
      <c r="DB46" s="667"/>
      <c r="DC46" s="668"/>
      <c r="DD46" s="669">
        <v>
2866680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359</v>
      </c>
      <c r="CG47" s="659"/>
      <c r="CH47" s="659"/>
      <c r="CI47" s="659"/>
      <c r="CJ47" s="659"/>
      <c r="CK47" s="659"/>
      <c r="CL47" s="659"/>
      <c r="CM47" s="659"/>
      <c r="CN47" s="659"/>
      <c r="CO47" s="659"/>
      <c r="CP47" s="659"/>
      <c r="CQ47" s="660"/>
      <c r="CR47" s="661" t="s">
        <v>
239</v>
      </c>
      <c r="CS47" s="662"/>
      <c r="CT47" s="662"/>
      <c r="CU47" s="662"/>
      <c r="CV47" s="662"/>
      <c r="CW47" s="662"/>
      <c r="CX47" s="662"/>
      <c r="CY47" s="663"/>
      <c r="CZ47" s="666" t="s">
        <v>
239</v>
      </c>
      <c r="DA47" s="695"/>
      <c r="DB47" s="695"/>
      <c r="DC47" s="696"/>
      <c r="DD47" s="669" t="s">
        <v>
239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360</v>
      </c>
      <c r="CG48" s="659"/>
      <c r="CH48" s="659"/>
      <c r="CI48" s="659"/>
      <c r="CJ48" s="659"/>
      <c r="CK48" s="659"/>
      <c r="CL48" s="659"/>
      <c r="CM48" s="659"/>
      <c r="CN48" s="659"/>
      <c r="CO48" s="659"/>
      <c r="CP48" s="659"/>
      <c r="CQ48" s="660"/>
      <c r="CR48" s="661" t="s">
        <v>
293</v>
      </c>
      <c r="CS48" s="664"/>
      <c r="CT48" s="664"/>
      <c r="CU48" s="664"/>
      <c r="CV48" s="664"/>
      <c r="CW48" s="664"/>
      <c r="CX48" s="664"/>
      <c r="CY48" s="665"/>
      <c r="CZ48" s="666" t="s">
        <v>
239</v>
      </c>
      <c r="DA48" s="667"/>
      <c r="DB48" s="667"/>
      <c r="DC48" s="668"/>
      <c r="DD48" s="669" t="s">
        <v>
239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361</v>
      </c>
      <c r="CE49" s="674"/>
      <c r="CF49" s="674"/>
      <c r="CG49" s="674"/>
      <c r="CH49" s="674"/>
      <c r="CI49" s="674"/>
      <c r="CJ49" s="674"/>
      <c r="CK49" s="674"/>
      <c r="CL49" s="674"/>
      <c r="CM49" s="674"/>
      <c r="CN49" s="674"/>
      <c r="CO49" s="674"/>
      <c r="CP49" s="674"/>
      <c r="CQ49" s="675"/>
      <c r="CR49" s="676">
        <v>
67614887</v>
      </c>
      <c r="CS49" s="677"/>
      <c r="CT49" s="677"/>
      <c r="CU49" s="677"/>
      <c r="CV49" s="677"/>
      <c r="CW49" s="677"/>
      <c r="CX49" s="677"/>
      <c r="CY49" s="678"/>
      <c r="CZ49" s="679">
        <v>
100</v>
      </c>
      <c r="DA49" s="680"/>
      <c r="DB49" s="680"/>
      <c r="DC49" s="681"/>
      <c r="DD49" s="682">
        <v>
44322778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Rx/baL6xbId4MjJ7cIuSVRuhxML4iZP3pZL8uff0ZHUK1i1wQJyh4ocp3ZSXS8wOsPQf0GTQPSVOYi81hk/dKA==" saltValue="e1KR5QBToLwUys65uBY9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
363</v>
      </c>
      <c r="DK2" s="1200"/>
      <c r="DL2" s="1200"/>
      <c r="DM2" s="1200"/>
      <c r="DN2" s="1200"/>
      <c r="DO2" s="1201"/>
      <c r="DP2" s="249"/>
      <c r="DQ2" s="1199" t="s">
        <v>
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
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
367</v>
      </c>
      <c r="B5" s="1085"/>
      <c r="C5" s="1085"/>
      <c r="D5" s="1085"/>
      <c r="E5" s="1085"/>
      <c r="F5" s="1085"/>
      <c r="G5" s="1085"/>
      <c r="H5" s="1085"/>
      <c r="I5" s="1085"/>
      <c r="J5" s="1085"/>
      <c r="K5" s="1085"/>
      <c r="L5" s="1085"/>
      <c r="M5" s="1085"/>
      <c r="N5" s="1085"/>
      <c r="O5" s="1085"/>
      <c r="P5" s="1086"/>
      <c r="Q5" s="1090" t="s">
        <v>
368</v>
      </c>
      <c r="R5" s="1091"/>
      <c r="S5" s="1091"/>
      <c r="T5" s="1091"/>
      <c r="U5" s="1092"/>
      <c r="V5" s="1090" t="s">
        <v>
369</v>
      </c>
      <c r="W5" s="1091"/>
      <c r="X5" s="1091"/>
      <c r="Y5" s="1091"/>
      <c r="Z5" s="1092"/>
      <c r="AA5" s="1090" t="s">
        <v>
370</v>
      </c>
      <c r="AB5" s="1091"/>
      <c r="AC5" s="1091"/>
      <c r="AD5" s="1091"/>
      <c r="AE5" s="1091"/>
      <c r="AF5" s="1202" t="s">
        <v>
371</v>
      </c>
      <c r="AG5" s="1091"/>
      <c r="AH5" s="1091"/>
      <c r="AI5" s="1091"/>
      <c r="AJ5" s="1106"/>
      <c r="AK5" s="1091" t="s">
        <v>
372</v>
      </c>
      <c r="AL5" s="1091"/>
      <c r="AM5" s="1091"/>
      <c r="AN5" s="1091"/>
      <c r="AO5" s="1092"/>
      <c r="AP5" s="1090" t="s">
        <v>
373</v>
      </c>
      <c r="AQ5" s="1091"/>
      <c r="AR5" s="1091"/>
      <c r="AS5" s="1091"/>
      <c r="AT5" s="1092"/>
      <c r="AU5" s="1090" t="s">
        <v>
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
375</v>
      </c>
      <c r="BR5" s="1085"/>
      <c r="BS5" s="1085"/>
      <c r="BT5" s="1085"/>
      <c r="BU5" s="1085"/>
      <c r="BV5" s="1085"/>
      <c r="BW5" s="1085"/>
      <c r="BX5" s="1085"/>
      <c r="BY5" s="1085"/>
      <c r="BZ5" s="1085"/>
      <c r="CA5" s="1085"/>
      <c r="CB5" s="1085"/>
      <c r="CC5" s="1085"/>
      <c r="CD5" s="1085"/>
      <c r="CE5" s="1085"/>
      <c r="CF5" s="1085"/>
      <c r="CG5" s="1086"/>
      <c r="CH5" s="1090" t="s">
        <v>
376</v>
      </c>
      <c r="CI5" s="1091"/>
      <c r="CJ5" s="1091"/>
      <c r="CK5" s="1091"/>
      <c r="CL5" s="1092"/>
      <c r="CM5" s="1090" t="s">
        <v>
377</v>
      </c>
      <c r="CN5" s="1091"/>
      <c r="CO5" s="1091"/>
      <c r="CP5" s="1091"/>
      <c r="CQ5" s="1092"/>
      <c r="CR5" s="1090" t="s">
        <v>
378</v>
      </c>
      <c r="CS5" s="1091"/>
      <c r="CT5" s="1091"/>
      <c r="CU5" s="1091"/>
      <c r="CV5" s="1092"/>
      <c r="CW5" s="1090" t="s">
        <v>
379</v>
      </c>
      <c r="CX5" s="1091"/>
      <c r="CY5" s="1091"/>
      <c r="CZ5" s="1091"/>
      <c r="DA5" s="1092"/>
      <c r="DB5" s="1090" t="s">
        <v>
380</v>
      </c>
      <c r="DC5" s="1091"/>
      <c r="DD5" s="1091"/>
      <c r="DE5" s="1091"/>
      <c r="DF5" s="1092"/>
      <c r="DG5" s="1187" t="s">
        <v>
381</v>
      </c>
      <c r="DH5" s="1188"/>
      <c r="DI5" s="1188"/>
      <c r="DJ5" s="1188"/>
      <c r="DK5" s="1189"/>
      <c r="DL5" s="1187" t="s">
        <v>
382</v>
      </c>
      <c r="DM5" s="1188"/>
      <c r="DN5" s="1188"/>
      <c r="DO5" s="1188"/>
      <c r="DP5" s="1189"/>
      <c r="DQ5" s="1090" t="s">
        <v>
383</v>
      </c>
      <c r="DR5" s="1091"/>
      <c r="DS5" s="1091"/>
      <c r="DT5" s="1091"/>
      <c r="DU5" s="1092"/>
      <c r="DV5" s="1090" t="s">
        <v>
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
1</v>
      </c>
      <c r="B7" s="1139" t="s">
        <v>
384</v>
      </c>
      <c r="C7" s="1140"/>
      <c r="D7" s="1140"/>
      <c r="E7" s="1140"/>
      <c r="F7" s="1140"/>
      <c r="G7" s="1140"/>
      <c r="H7" s="1140"/>
      <c r="I7" s="1140"/>
      <c r="J7" s="1140"/>
      <c r="K7" s="1140"/>
      <c r="L7" s="1140"/>
      <c r="M7" s="1140"/>
      <c r="N7" s="1140"/>
      <c r="O7" s="1140"/>
      <c r="P7" s="1141"/>
      <c r="Q7" s="1193">
        <v>
69606</v>
      </c>
      <c r="R7" s="1194"/>
      <c r="S7" s="1194"/>
      <c r="T7" s="1194"/>
      <c r="U7" s="1194"/>
      <c r="V7" s="1194">
        <v>
67703</v>
      </c>
      <c r="W7" s="1194"/>
      <c r="X7" s="1194"/>
      <c r="Y7" s="1194"/>
      <c r="Z7" s="1194"/>
      <c r="AA7" s="1194">
        <v>
1903</v>
      </c>
      <c r="AB7" s="1194"/>
      <c r="AC7" s="1194"/>
      <c r="AD7" s="1194"/>
      <c r="AE7" s="1195"/>
      <c r="AF7" s="1196">
        <v>
1841</v>
      </c>
      <c r="AG7" s="1197"/>
      <c r="AH7" s="1197"/>
      <c r="AI7" s="1197"/>
      <c r="AJ7" s="1198"/>
      <c r="AK7" s="1180">
        <v>
50</v>
      </c>
      <c r="AL7" s="1181"/>
      <c r="AM7" s="1181"/>
      <c r="AN7" s="1181"/>
      <c r="AO7" s="1181"/>
      <c r="AP7" s="1181">
        <v>
39479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
1</v>
      </c>
      <c r="BR7" s="260"/>
      <c r="BS7" s="1184" t="s">
        <v>
576</v>
      </c>
      <c r="BT7" s="1185"/>
      <c r="BU7" s="1185"/>
      <c r="BV7" s="1185"/>
      <c r="BW7" s="1185"/>
      <c r="BX7" s="1185"/>
      <c r="BY7" s="1185"/>
      <c r="BZ7" s="1185"/>
      <c r="CA7" s="1185"/>
      <c r="CB7" s="1185"/>
      <c r="CC7" s="1185"/>
      <c r="CD7" s="1185"/>
      <c r="CE7" s="1185"/>
      <c r="CF7" s="1185"/>
      <c r="CG7" s="1186"/>
      <c r="CH7" s="1177">
        <v>
-4</v>
      </c>
      <c r="CI7" s="1178"/>
      <c r="CJ7" s="1178"/>
      <c r="CK7" s="1178"/>
      <c r="CL7" s="1179"/>
      <c r="CM7" s="1177">
        <v>
119</v>
      </c>
      <c r="CN7" s="1178"/>
      <c r="CO7" s="1178"/>
      <c r="CP7" s="1178"/>
      <c r="CQ7" s="1179"/>
      <c r="CR7" s="1177">
        <v>
100</v>
      </c>
      <c r="CS7" s="1178"/>
      <c r="CT7" s="1178"/>
      <c r="CU7" s="1178"/>
      <c r="CV7" s="1179"/>
      <c r="CW7" s="1177">
        <v>
12</v>
      </c>
      <c r="CX7" s="1178"/>
      <c r="CY7" s="1178"/>
      <c r="CZ7" s="1178"/>
      <c r="DA7" s="1179"/>
      <c r="DB7" s="1177" t="s">
        <v>
509</v>
      </c>
      <c r="DC7" s="1178"/>
      <c r="DD7" s="1178"/>
      <c r="DE7" s="1178"/>
      <c r="DF7" s="1179"/>
      <c r="DG7" s="1177" t="s">
        <v>
509</v>
      </c>
      <c r="DH7" s="1178"/>
      <c r="DI7" s="1178"/>
      <c r="DJ7" s="1178"/>
      <c r="DK7" s="1179"/>
      <c r="DL7" s="1177" t="s">
        <v>
509</v>
      </c>
      <c r="DM7" s="1178"/>
      <c r="DN7" s="1178"/>
      <c r="DO7" s="1178"/>
      <c r="DP7" s="1179"/>
      <c r="DQ7" s="1177" t="s">
        <v>
509</v>
      </c>
      <c r="DR7" s="1178"/>
      <c r="DS7" s="1178"/>
      <c r="DT7" s="1178"/>
      <c r="DU7" s="1179"/>
      <c r="DV7" s="1204"/>
      <c r="DW7" s="1205"/>
      <c r="DX7" s="1205"/>
      <c r="DY7" s="1205"/>
      <c r="DZ7" s="1206"/>
      <c r="EA7" s="254"/>
    </row>
    <row r="8" spans="1:131" s="255" customFormat="1" ht="26.25" customHeight="1" x14ac:dyDescent="0.2">
      <c r="A8" s="261">
        <v>
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
2</v>
      </c>
      <c r="BR8" s="263"/>
      <c r="BS8" s="1103" t="s">
        <v>
577</v>
      </c>
      <c r="BT8" s="1104"/>
      <c r="BU8" s="1104"/>
      <c r="BV8" s="1104"/>
      <c r="BW8" s="1104"/>
      <c r="BX8" s="1104"/>
      <c r="BY8" s="1104"/>
      <c r="BZ8" s="1104"/>
      <c r="CA8" s="1104"/>
      <c r="CB8" s="1104"/>
      <c r="CC8" s="1104"/>
      <c r="CD8" s="1104"/>
      <c r="CE8" s="1104"/>
      <c r="CF8" s="1104"/>
      <c r="CG8" s="1105"/>
      <c r="CH8" s="1078">
        <v>
3</v>
      </c>
      <c r="CI8" s="1079"/>
      <c r="CJ8" s="1079"/>
      <c r="CK8" s="1079"/>
      <c r="CL8" s="1080"/>
      <c r="CM8" s="1078">
        <v>
155</v>
      </c>
      <c r="CN8" s="1079"/>
      <c r="CO8" s="1079"/>
      <c r="CP8" s="1079"/>
      <c r="CQ8" s="1080"/>
      <c r="CR8" s="1078">
        <v>
100</v>
      </c>
      <c r="CS8" s="1079"/>
      <c r="CT8" s="1079"/>
      <c r="CU8" s="1079"/>
      <c r="CV8" s="1080"/>
      <c r="CW8" s="1078">
        <v>
347</v>
      </c>
      <c r="CX8" s="1079"/>
      <c r="CY8" s="1079"/>
      <c r="CZ8" s="1079"/>
      <c r="DA8" s="1080"/>
      <c r="DB8" s="1078" t="s">
        <v>
509</v>
      </c>
      <c r="DC8" s="1079"/>
      <c r="DD8" s="1079"/>
      <c r="DE8" s="1079"/>
      <c r="DF8" s="1080"/>
      <c r="DG8" s="1078" t="s">
        <v>
509</v>
      </c>
      <c r="DH8" s="1079"/>
      <c r="DI8" s="1079"/>
      <c r="DJ8" s="1079"/>
      <c r="DK8" s="1080"/>
      <c r="DL8" s="1078" t="s">
        <v>
509</v>
      </c>
      <c r="DM8" s="1079"/>
      <c r="DN8" s="1079"/>
      <c r="DO8" s="1079"/>
      <c r="DP8" s="1080"/>
      <c r="DQ8" s="1078" t="s">
        <v>
509</v>
      </c>
      <c r="DR8" s="1079"/>
      <c r="DS8" s="1079"/>
      <c r="DT8" s="1079"/>
      <c r="DU8" s="1080"/>
      <c r="DV8" s="1081"/>
      <c r="DW8" s="1082"/>
      <c r="DX8" s="1082"/>
      <c r="DY8" s="1082"/>
      <c r="DZ8" s="1083"/>
      <c r="EA8" s="254"/>
    </row>
    <row r="9" spans="1:131" s="255" customFormat="1" ht="26.25" customHeight="1" x14ac:dyDescent="0.2">
      <c r="A9" s="261">
        <v>
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
3</v>
      </c>
      <c r="BR9" s="263"/>
      <c r="BS9" s="1103" t="s">
        <v>
578</v>
      </c>
      <c r="BT9" s="1104"/>
      <c r="BU9" s="1104"/>
      <c r="BV9" s="1104"/>
      <c r="BW9" s="1104"/>
      <c r="BX9" s="1104"/>
      <c r="BY9" s="1104"/>
      <c r="BZ9" s="1104"/>
      <c r="CA9" s="1104"/>
      <c r="CB9" s="1104"/>
      <c r="CC9" s="1104"/>
      <c r="CD9" s="1104"/>
      <c r="CE9" s="1104"/>
      <c r="CF9" s="1104"/>
      <c r="CG9" s="1105"/>
      <c r="CH9" s="1078">
        <v>
-24</v>
      </c>
      <c r="CI9" s="1079"/>
      <c r="CJ9" s="1079"/>
      <c r="CK9" s="1079"/>
      <c r="CL9" s="1080"/>
      <c r="CM9" s="1078">
        <v>
398</v>
      </c>
      <c r="CN9" s="1079"/>
      <c r="CO9" s="1079"/>
      <c r="CP9" s="1079"/>
      <c r="CQ9" s="1080"/>
      <c r="CR9" s="1078">
        <v>
396</v>
      </c>
      <c r="CS9" s="1079"/>
      <c r="CT9" s="1079"/>
      <c r="CU9" s="1079"/>
      <c r="CV9" s="1080"/>
      <c r="CW9" s="1078">
        <v>
10</v>
      </c>
      <c r="CX9" s="1079"/>
      <c r="CY9" s="1079"/>
      <c r="CZ9" s="1079"/>
      <c r="DA9" s="1080"/>
      <c r="DB9" s="1078" t="s">
        <v>
509</v>
      </c>
      <c r="DC9" s="1079"/>
      <c r="DD9" s="1079"/>
      <c r="DE9" s="1079"/>
      <c r="DF9" s="1080"/>
      <c r="DG9" s="1078" t="s">
        <v>
509</v>
      </c>
      <c r="DH9" s="1079"/>
      <c r="DI9" s="1079"/>
      <c r="DJ9" s="1079"/>
      <c r="DK9" s="1080"/>
      <c r="DL9" s="1078" t="s">
        <v>
509</v>
      </c>
      <c r="DM9" s="1079"/>
      <c r="DN9" s="1079"/>
      <c r="DO9" s="1079"/>
      <c r="DP9" s="1080"/>
      <c r="DQ9" s="1078" t="s">
        <v>
509</v>
      </c>
      <c r="DR9" s="1079"/>
      <c r="DS9" s="1079"/>
      <c r="DT9" s="1079"/>
      <c r="DU9" s="1080"/>
      <c r="DV9" s="1081"/>
      <c r="DW9" s="1082"/>
      <c r="DX9" s="1082"/>
      <c r="DY9" s="1082"/>
      <c r="DZ9" s="1083"/>
      <c r="EA9" s="254"/>
    </row>
    <row r="10" spans="1:131" s="255" customFormat="1" ht="26.25" customHeight="1" x14ac:dyDescent="0.2">
      <c r="A10" s="261">
        <v>
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
4</v>
      </c>
      <c r="BR10" s="263" t="s">
        <v>
586</v>
      </c>
      <c r="BS10" s="1103" t="s">
        <v>
579</v>
      </c>
      <c r="BT10" s="1104"/>
      <c r="BU10" s="1104"/>
      <c r="BV10" s="1104"/>
      <c r="BW10" s="1104"/>
      <c r="BX10" s="1104"/>
      <c r="BY10" s="1104"/>
      <c r="BZ10" s="1104"/>
      <c r="CA10" s="1104"/>
      <c r="CB10" s="1104"/>
      <c r="CC10" s="1104"/>
      <c r="CD10" s="1104"/>
      <c r="CE10" s="1104"/>
      <c r="CF10" s="1104"/>
      <c r="CG10" s="1105"/>
      <c r="CH10" s="1078">
        <v>
-4</v>
      </c>
      <c r="CI10" s="1079"/>
      <c r="CJ10" s="1079"/>
      <c r="CK10" s="1079"/>
      <c r="CL10" s="1080"/>
      <c r="CM10" s="1078">
        <v>
493</v>
      </c>
      <c r="CN10" s="1079"/>
      <c r="CO10" s="1079"/>
      <c r="CP10" s="1079"/>
      <c r="CQ10" s="1080"/>
      <c r="CR10" s="1078">
        <v>
290</v>
      </c>
      <c r="CS10" s="1079"/>
      <c r="CT10" s="1079"/>
      <c r="CU10" s="1079"/>
      <c r="CV10" s="1080"/>
      <c r="CW10" s="1078">
        <v>
1</v>
      </c>
      <c r="CX10" s="1079"/>
      <c r="CY10" s="1079"/>
      <c r="CZ10" s="1079"/>
      <c r="DA10" s="1080"/>
      <c r="DB10" s="1078" t="s">
        <v>
509</v>
      </c>
      <c r="DC10" s="1079"/>
      <c r="DD10" s="1079"/>
      <c r="DE10" s="1079"/>
      <c r="DF10" s="1080"/>
      <c r="DG10" s="1078" t="s">
        <v>
509</v>
      </c>
      <c r="DH10" s="1079"/>
      <c r="DI10" s="1079"/>
      <c r="DJ10" s="1079"/>
      <c r="DK10" s="1080"/>
      <c r="DL10" s="1078">
        <v>
82</v>
      </c>
      <c r="DM10" s="1079"/>
      <c r="DN10" s="1079"/>
      <c r="DO10" s="1079"/>
      <c r="DP10" s="1080"/>
      <c r="DQ10" s="1078">
        <v>
8</v>
      </c>
      <c r="DR10" s="1079"/>
      <c r="DS10" s="1079"/>
      <c r="DT10" s="1079"/>
      <c r="DU10" s="1080"/>
      <c r="DV10" s="1081"/>
      <c r="DW10" s="1082"/>
      <c r="DX10" s="1082"/>
      <c r="DY10" s="1082"/>
      <c r="DZ10" s="1083"/>
      <c r="EA10" s="254"/>
    </row>
    <row r="11" spans="1:131" s="255" customFormat="1" ht="26.25" customHeight="1" x14ac:dyDescent="0.2">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
5</v>
      </c>
      <c r="BR11" s="263" t="s">
        <v>
586</v>
      </c>
      <c r="BS11" s="1103" t="s">
        <v>
580</v>
      </c>
      <c r="BT11" s="1104"/>
      <c r="BU11" s="1104"/>
      <c r="BV11" s="1104"/>
      <c r="BW11" s="1104"/>
      <c r="BX11" s="1104"/>
      <c r="BY11" s="1104"/>
      <c r="BZ11" s="1104"/>
      <c r="CA11" s="1104"/>
      <c r="CB11" s="1104"/>
      <c r="CC11" s="1104"/>
      <c r="CD11" s="1104"/>
      <c r="CE11" s="1104"/>
      <c r="CF11" s="1104"/>
      <c r="CG11" s="1105"/>
      <c r="CH11" s="1078">
        <v>
0</v>
      </c>
      <c r="CI11" s="1079"/>
      <c r="CJ11" s="1079"/>
      <c r="CK11" s="1079"/>
      <c r="CL11" s="1080"/>
      <c r="CM11" s="1078">
        <v>
9</v>
      </c>
      <c r="CN11" s="1079"/>
      <c r="CO11" s="1079"/>
      <c r="CP11" s="1079"/>
      <c r="CQ11" s="1080"/>
      <c r="CR11" s="1078">
        <v>
5</v>
      </c>
      <c r="CS11" s="1079"/>
      <c r="CT11" s="1079"/>
      <c r="CU11" s="1079"/>
      <c r="CV11" s="1080"/>
      <c r="CW11" s="1078">
        <v>
16</v>
      </c>
      <c r="CX11" s="1079"/>
      <c r="CY11" s="1079"/>
      <c r="CZ11" s="1079"/>
      <c r="DA11" s="1080"/>
      <c r="DB11" s="1078" t="s">
        <v>
509</v>
      </c>
      <c r="DC11" s="1079"/>
      <c r="DD11" s="1079"/>
      <c r="DE11" s="1079"/>
      <c r="DF11" s="1080"/>
      <c r="DG11" s="1078">
        <v>
1355</v>
      </c>
      <c r="DH11" s="1079"/>
      <c r="DI11" s="1079"/>
      <c r="DJ11" s="1079"/>
      <c r="DK11" s="1080"/>
      <c r="DL11" s="1078" t="s">
        <v>
509</v>
      </c>
      <c r="DM11" s="1079"/>
      <c r="DN11" s="1079"/>
      <c r="DO11" s="1079"/>
      <c r="DP11" s="1080"/>
      <c r="DQ11" s="1078" t="s">
        <v>
509</v>
      </c>
      <c r="DR11" s="1079"/>
      <c r="DS11" s="1079"/>
      <c r="DT11" s="1079"/>
      <c r="DU11" s="1080"/>
      <c r="DV11" s="1081"/>
      <c r="DW11" s="1082"/>
      <c r="DX11" s="1082"/>
      <c r="DY11" s="1082"/>
      <c r="DZ11" s="1083"/>
      <c r="EA11" s="254"/>
    </row>
    <row r="12" spans="1:131" s="255" customFormat="1" ht="26.25" customHeight="1" x14ac:dyDescent="0.2">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
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
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
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
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
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
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
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
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
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
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
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
385</v>
      </c>
      <c r="BA22" s="1124"/>
      <c r="BB22" s="1124"/>
      <c r="BC22" s="1124"/>
      <c r="BD22" s="1125"/>
      <c r="BE22" s="253"/>
      <c r="BF22" s="253"/>
      <c r="BG22" s="253"/>
      <c r="BH22" s="253"/>
      <c r="BI22" s="253"/>
      <c r="BJ22" s="253"/>
      <c r="BK22" s="253"/>
      <c r="BL22" s="253"/>
      <c r="BM22" s="253"/>
      <c r="BN22" s="253"/>
      <c r="BO22" s="253"/>
      <c r="BP22" s="253"/>
      <c r="BQ22" s="262">
        <v>
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
386</v>
      </c>
      <c r="B23" s="1033" t="s">
        <v>
387</v>
      </c>
      <c r="C23" s="1034"/>
      <c r="D23" s="1034"/>
      <c r="E23" s="1034"/>
      <c r="F23" s="1034"/>
      <c r="G23" s="1034"/>
      <c r="H23" s="1034"/>
      <c r="I23" s="1034"/>
      <c r="J23" s="1034"/>
      <c r="K23" s="1034"/>
      <c r="L23" s="1034"/>
      <c r="M23" s="1034"/>
      <c r="N23" s="1034"/>
      <c r="O23" s="1034"/>
      <c r="P23" s="1035"/>
      <c r="Q23" s="1157">
        <v>
69518</v>
      </c>
      <c r="R23" s="1158"/>
      <c r="S23" s="1158"/>
      <c r="T23" s="1158"/>
      <c r="U23" s="1158"/>
      <c r="V23" s="1158">
        <v>
67615</v>
      </c>
      <c r="W23" s="1158"/>
      <c r="X23" s="1158"/>
      <c r="Y23" s="1158"/>
      <c r="Z23" s="1158"/>
      <c r="AA23" s="1158">
        <v>
1903</v>
      </c>
      <c r="AB23" s="1158"/>
      <c r="AC23" s="1158"/>
      <c r="AD23" s="1158"/>
      <c r="AE23" s="1159"/>
      <c r="AF23" s="1160">
        <v>
1841</v>
      </c>
      <c r="AG23" s="1158"/>
      <c r="AH23" s="1158"/>
      <c r="AI23" s="1158"/>
      <c r="AJ23" s="1161"/>
      <c r="AK23" s="1162"/>
      <c r="AL23" s="1163"/>
      <c r="AM23" s="1163"/>
      <c r="AN23" s="1163"/>
      <c r="AO23" s="1163"/>
      <c r="AP23" s="1158">
        <v>
39479</v>
      </c>
      <c r="AQ23" s="1158"/>
      <c r="AR23" s="1158"/>
      <c r="AS23" s="1158"/>
      <c r="AT23" s="1158"/>
      <c r="AU23" s="1164"/>
      <c r="AV23" s="1164"/>
      <c r="AW23" s="1164"/>
      <c r="AX23" s="1164"/>
      <c r="AY23" s="1165"/>
      <c r="AZ23" s="1154" t="s">
        <v>
388</v>
      </c>
      <c r="BA23" s="1155"/>
      <c r="BB23" s="1155"/>
      <c r="BC23" s="1155"/>
      <c r="BD23" s="1156"/>
      <c r="BE23" s="253"/>
      <c r="BF23" s="253"/>
      <c r="BG23" s="253"/>
      <c r="BH23" s="253"/>
      <c r="BI23" s="253"/>
      <c r="BJ23" s="253"/>
      <c r="BK23" s="253"/>
      <c r="BL23" s="253"/>
      <c r="BM23" s="253"/>
      <c r="BN23" s="253"/>
      <c r="BO23" s="253"/>
      <c r="BP23" s="253"/>
      <c r="BQ23" s="262">
        <v>
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
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
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
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
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
367</v>
      </c>
      <c r="B26" s="1085"/>
      <c r="C26" s="1085"/>
      <c r="D26" s="1085"/>
      <c r="E26" s="1085"/>
      <c r="F26" s="1085"/>
      <c r="G26" s="1085"/>
      <c r="H26" s="1085"/>
      <c r="I26" s="1085"/>
      <c r="J26" s="1085"/>
      <c r="K26" s="1085"/>
      <c r="L26" s="1085"/>
      <c r="M26" s="1085"/>
      <c r="N26" s="1085"/>
      <c r="O26" s="1085"/>
      <c r="P26" s="1086"/>
      <c r="Q26" s="1090" t="s">
        <v>
391</v>
      </c>
      <c r="R26" s="1091"/>
      <c r="S26" s="1091"/>
      <c r="T26" s="1091"/>
      <c r="U26" s="1092"/>
      <c r="V26" s="1090" t="s">
        <v>
392</v>
      </c>
      <c r="W26" s="1091"/>
      <c r="X26" s="1091"/>
      <c r="Y26" s="1091"/>
      <c r="Z26" s="1092"/>
      <c r="AA26" s="1090" t="s">
        <v>
393</v>
      </c>
      <c r="AB26" s="1091"/>
      <c r="AC26" s="1091"/>
      <c r="AD26" s="1091"/>
      <c r="AE26" s="1091"/>
      <c r="AF26" s="1148" t="s">
        <v>
394</v>
      </c>
      <c r="AG26" s="1097"/>
      <c r="AH26" s="1097"/>
      <c r="AI26" s="1097"/>
      <c r="AJ26" s="1149"/>
      <c r="AK26" s="1091" t="s">
        <v>
395</v>
      </c>
      <c r="AL26" s="1091"/>
      <c r="AM26" s="1091"/>
      <c r="AN26" s="1091"/>
      <c r="AO26" s="1092"/>
      <c r="AP26" s="1090" t="s">
        <v>
396</v>
      </c>
      <c r="AQ26" s="1091"/>
      <c r="AR26" s="1091"/>
      <c r="AS26" s="1091"/>
      <c r="AT26" s="1092"/>
      <c r="AU26" s="1090" t="s">
        <v>
397</v>
      </c>
      <c r="AV26" s="1091"/>
      <c r="AW26" s="1091"/>
      <c r="AX26" s="1091"/>
      <c r="AY26" s="1092"/>
      <c r="AZ26" s="1090" t="s">
        <v>
398</v>
      </c>
      <c r="BA26" s="1091"/>
      <c r="BB26" s="1091"/>
      <c r="BC26" s="1091"/>
      <c r="BD26" s="1092"/>
      <c r="BE26" s="1090" t="s">
        <v>
374</v>
      </c>
      <c r="BF26" s="1091"/>
      <c r="BG26" s="1091"/>
      <c r="BH26" s="1091"/>
      <c r="BI26" s="1106"/>
      <c r="BJ26" s="252"/>
      <c r="BK26" s="252"/>
      <c r="BL26" s="252"/>
      <c r="BM26" s="252"/>
      <c r="BN26" s="252"/>
      <c r="BO26" s="265"/>
      <c r="BP26" s="265"/>
      <c r="BQ26" s="262">
        <v>
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
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
1</v>
      </c>
      <c r="B28" s="1139" t="s">
        <v>
399</v>
      </c>
      <c r="C28" s="1140"/>
      <c r="D28" s="1140"/>
      <c r="E28" s="1140"/>
      <c r="F28" s="1140"/>
      <c r="G28" s="1140"/>
      <c r="H28" s="1140"/>
      <c r="I28" s="1140"/>
      <c r="J28" s="1140"/>
      <c r="K28" s="1140"/>
      <c r="L28" s="1140"/>
      <c r="M28" s="1140"/>
      <c r="N28" s="1140"/>
      <c r="O28" s="1140"/>
      <c r="P28" s="1141"/>
      <c r="Q28" s="1142">
        <v>
17684</v>
      </c>
      <c r="R28" s="1143"/>
      <c r="S28" s="1143"/>
      <c r="T28" s="1143"/>
      <c r="U28" s="1143"/>
      <c r="V28" s="1143">
        <v>
17599</v>
      </c>
      <c r="W28" s="1143"/>
      <c r="X28" s="1143"/>
      <c r="Y28" s="1143"/>
      <c r="Z28" s="1143"/>
      <c r="AA28" s="1143">
        <v>
85</v>
      </c>
      <c r="AB28" s="1143"/>
      <c r="AC28" s="1143"/>
      <c r="AD28" s="1143"/>
      <c r="AE28" s="1144"/>
      <c r="AF28" s="1145">
        <v>
85</v>
      </c>
      <c r="AG28" s="1143"/>
      <c r="AH28" s="1143"/>
      <c r="AI28" s="1143"/>
      <c r="AJ28" s="1146"/>
      <c r="AK28" s="1147">
        <v>
2413</v>
      </c>
      <c r="AL28" s="1135"/>
      <c r="AM28" s="1135"/>
      <c r="AN28" s="1135"/>
      <c r="AO28" s="1135"/>
      <c r="AP28" s="1135" t="s">
        <v>
509</v>
      </c>
      <c r="AQ28" s="1135"/>
      <c r="AR28" s="1135"/>
      <c r="AS28" s="1135"/>
      <c r="AT28" s="1135"/>
      <c r="AU28" s="1135" t="s">
        <v>
509</v>
      </c>
      <c r="AV28" s="1135"/>
      <c r="AW28" s="1135"/>
      <c r="AX28" s="1135"/>
      <c r="AY28" s="1135"/>
      <c r="AZ28" s="1136" t="s">
        <v>
509</v>
      </c>
      <c r="BA28" s="1136"/>
      <c r="BB28" s="1136"/>
      <c r="BC28" s="1136"/>
      <c r="BD28" s="1136"/>
      <c r="BE28" s="1137"/>
      <c r="BF28" s="1137"/>
      <c r="BG28" s="1137"/>
      <c r="BH28" s="1137"/>
      <c r="BI28" s="1138"/>
      <c r="BJ28" s="252"/>
      <c r="BK28" s="252"/>
      <c r="BL28" s="252"/>
      <c r="BM28" s="252"/>
      <c r="BN28" s="252"/>
      <c r="BO28" s="265"/>
      <c r="BP28" s="265"/>
      <c r="BQ28" s="262">
        <v>
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
2</v>
      </c>
      <c r="B29" s="1126" t="s">
        <v>
400</v>
      </c>
      <c r="C29" s="1127"/>
      <c r="D29" s="1127"/>
      <c r="E29" s="1127"/>
      <c r="F29" s="1127"/>
      <c r="G29" s="1127"/>
      <c r="H29" s="1127"/>
      <c r="I29" s="1127"/>
      <c r="J29" s="1127"/>
      <c r="K29" s="1127"/>
      <c r="L29" s="1127"/>
      <c r="M29" s="1127"/>
      <c r="N29" s="1127"/>
      <c r="O29" s="1127"/>
      <c r="P29" s="1128"/>
      <c r="Q29" s="1132">
        <v>
868</v>
      </c>
      <c r="R29" s="1133"/>
      <c r="S29" s="1133"/>
      <c r="T29" s="1133"/>
      <c r="U29" s="1133"/>
      <c r="V29" s="1133">
        <v>
864</v>
      </c>
      <c r="W29" s="1133"/>
      <c r="X29" s="1133"/>
      <c r="Y29" s="1133"/>
      <c r="Z29" s="1133"/>
      <c r="AA29" s="1133">
        <v>
4</v>
      </c>
      <c r="AB29" s="1133"/>
      <c r="AC29" s="1133"/>
      <c r="AD29" s="1133"/>
      <c r="AE29" s="1134"/>
      <c r="AF29" s="1108">
        <v>
4</v>
      </c>
      <c r="AG29" s="1109"/>
      <c r="AH29" s="1109"/>
      <c r="AI29" s="1109"/>
      <c r="AJ29" s="1110"/>
      <c r="AK29" s="1069">
        <v>
216</v>
      </c>
      <c r="AL29" s="1060"/>
      <c r="AM29" s="1060"/>
      <c r="AN29" s="1060"/>
      <c r="AO29" s="1060"/>
      <c r="AP29" s="1060">
        <v>
306</v>
      </c>
      <c r="AQ29" s="1060"/>
      <c r="AR29" s="1060"/>
      <c r="AS29" s="1060"/>
      <c r="AT29" s="1060"/>
      <c r="AU29" s="1060">
        <v>
38</v>
      </c>
      <c r="AV29" s="1060"/>
      <c r="AW29" s="1060"/>
      <c r="AX29" s="1060"/>
      <c r="AY29" s="1060"/>
      <c r="AZ29" s="1131" t="s">
        <v>
509</v>
      </c>
      <c r="BA29" s="1131"/>
      <c r="BB29" s="1131"/>
      <c r="BC29" s="1131"/>
      <c r="BD29" s="1131"/>
      <c r="BE29" s="1121"/>
      <c r="BF29" s="1121"/>
      <c r="BG29" s="1121"/>
      <c r="BH29" s="1121"/>
      <c r="BI29" s="1122"/>
      <c r="BJ29" s="252"/>
      <c r="BK29" s="252"/>
      <c r="BL29" s="252"/>
      <c r="BM29" s="252"/>
      <c r="BN29" s="252"/>
      <c r="BO29" s="265"/>
      <c r="BP29" s="265"/>
      <c r="BQ29" s="262">
        <v>
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
3</v>
      </c>
      <c r="B30" s="1126" t="s">
        <v>
401</v>
      </c>
      <c r="C30" s="1127"/>
      <c r="D30" s="1127"/>
      <c r="E30" s="1127"/>
      <c r="F30" s="1127"/>
      <c r="G30" s="1127"/>
      <c r="H30" s="1127"/>
      <c r="I30" s="1127"/>
      <c r="J30" s="1127"/>
      <c r="K30" s="1127"/>
      <c r="L30" s="1127"/>
      <c r="M30" s="1127"/>
      <c r="N30" s="1127"/>
      <c r="O30" s="1127"/>
      <c r="P30" s="1128"/>
      <c r="Q30" s="1132">
        <v>
12669</v>
      </c>
      <c r="R30" s="1133"/>
      <c r="S30" s="1133"/>
      <c r="T30" s="1133"/>
      <c r="U30" s="1133"/>
      <c r="V30" s="1133">
        <v>
12577</v>
      </c>
      <c r="W30" s="1133"/>
      <c r="X30" s="1133"/>
      <c r="Y30" s="1133"/>
      <c r="Z30" s="1133"/>
      <c r="AA30" s="1133">
        <v>
92</v>
      </c>
      <c r="AB30" s="1133"/>
      <c r="AC30" s="1133"/>
      <c r="AD30" s="1133"/>
      <c r="AE30" s="1134"/>
      <c r="AF30" s="1108">
        <v>
92</v>
      </c>
      <c r="AG30" s="1109"/>
      <c r="AH30" s="1109"/>
      <c r="AI30" s="1109"/>
      <c r="AJ30" s="1110"/>
      <c r="AK30" s="1069">
        <v>
1867</v>
      </c>
      <c r="AL30" s="1060"/>
      <c r="AM30" s="1060"/>
      <c r="AN30" s="1060"/>
      <c r="AO30" s="1060"/>
      <c r="AP30" s="1060" t="s">
        <v>
509</v>
      </c>
      <c r="AQ30" s="1060"/>
      <c r="AR30" s="1060"/>
      <c r="AS30" s="1060"/>
      <c r="AT30" s="1060"/>
      <c r="AU30" s="1060" t="s">
        <v>
509</v>
      </c>
      <c r="AV30" s="1060"/>
      <c r="AW30" s="1060"/>
      <c r="AX30" s="1060"/>
      <c r="AY30" s="1060"/>
      <c r="AZ30" s="1131" t="s">
        <v>
509</v>
      </c>
      <c r="BA30" s="1131"/>
      <c r="BB30" s="1131"/>
      <c r="BC30" s="1131"/>
      <c r="BD30" s="1131"/>
      <c r="BE30" s="1121"/>
      <c r="BF30" s="1121"/>
      <c r="BG30" s="1121"/>
      <c r="BH30" s="1121"/>
      <c r="BI30" s="1122"/>
      <c r="BJ30" s="252"/>
      <c r="BK30" s="252"/>
      <c r="BL30" s="252"/>
      <c r="BM30" s="252"/>
      <c r="BN30" s="252"/>
      <c r="BO30" s="265"/>
      <c r="BP30" s="265"/>
      <c r="BQ30" s="262">
        <v>
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
4</v>
      </c>
      <c r="B31" s="1126" t="s">
        <v>
402</v>
      </c>
      <c r="C31" s="1127"/>
      <c r="D31" s="1127"/>
      <c r="E31" s="1127"/>
      <c r="F31" s="1127"/>
      <c r="G31" s="1127"/>
      <c r="H31" s="1127"/>
      <c r="I31" s="1127"/>
      <c r="J31" s="1127"/>
      <c r="K31" s="1127"/>
      <c r="L31" s="1127"/>
      <c r="M31" s="1127"/>
      <c r="N31" s="1127"/>
      <c r="O31" s="1127"/>
      <c r="P31" s="1128"/>
      <c r="Q31" s="1132">
        <v>
4142</v>
      </c>
      <c r="R31" s="1133"/>
      <c r="S31" s="1133"/>
      <c r="T31" s="1133"/>
      <c r="U31" s="1133"/>
      <c r="V31" s="1133">
        <v>
4136</v>
      </c>
      <c r="W31" s="1133"/>
      <c r="X31" s="1133"/>
      <c r="Y31" s="1133"/>
      <c r="Z31" s="1133"/>
      <c r="AA31" s="1133">
        <v>
6</v>
      </c>
      <c r="AB31" s="1133"/>
      <c r="AC31" s="1133"/>
      <c r="AD31" s="1133"/>
      <c r="AE31" s="1134"/>
      <c r="AF31" s="1108">
        <v>
6</v>
      </c>
      <c r="AG31" s="1109"/>
      <c r="AH31" s="1109"/>
      <c r="AI31" s="1109"/>
      <c r="AJ31" s="1110"/>
      <c r="AK31" s="1069">
        <v>
1696</v>
      </c>
      <c r="AL31" s="1060"/>
      <c r="AM31" s="1060"/>
      <c r="AN31" s="1060"/>
      <c r="AO31" s="1060"/>
      <c r="AP31" s="1060" t="s">
        <v>
509</v>
      </c>
      <c r="AQ31" s="1060"/>
      <c r="AR31" s="1060"/>
      <c r="AS31" s="1060"/>
      <c r="AT31" s="1060"/>
      <c r="AU31" s="1060" t="s">
        <v>
509</v>
      </c>
      <c r="AV31" s="1060"/>
      <c r="AW31" s="1060"/>
      <c r="AX31" s="1060"/>
      <c r="AY31" s="1060"/>
      <c r="AZ31" s="1131" t="s">
        <v>
509</v>
      </c>
      <c r="BA31" s="1131"/>
      <c r="BB31" s="1131"/>
      <c r="BC31" s="1131"/>
      <c r="BD31" s="1131"/>
      <c r="BE31" s="1121"/>
      <c r="BF31" s="1121"/>
      <c r="BG31" s="1121"/>
      <c r="BH31" s="1121"/>
      <c r="BI31" s="1122"/>
      <c r="BJ31" s="252"/>
      <c r="BK31" s="252"/>
      <c r="BL31" s="252"/>
      <c r="BM31" s="252"/>
      <c r="BN31" s="252"/>
      <c r="BO31" s="265"/>
      <c r="BP31" s="265"/>
      <c r="BQ31" s="262">
        <v>
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
5</v>
      </c>
      <c r="B32" s="1126" t="s">
        <v>
403</v>
      </c>
      <c r="C32" s="1127"/>
      <c r="D32" s="1127"/>
      <c r="E32" s="1127"/>
      <c r="F32" s="1127"/>
      <c r="G32" s="1127"/>
      <c r="H32" s="1127"/>
      <c r="I32" s="1127"/>
      <c r="J32" s="1127"/>
      <c r="K32" s="1127"/>
      <c r="L32" s="1127"/>
      <c r="M32" s="1127"/>
      <c r="N32" s="1127"/>
      <c r="O32" s="1127"/>
      <c r="P32" s="1128"/>
      <c r="Q32" s="1132">
        <v>
3953</v>
      </c>
      <c r="R32" s="1133"/>
      <c r="S32" s="1133"/>
      <c r="T32" s="1133"/>
      <c r="U32" s="1133"/>
      <c r="V32" s="1133">
        <v>
3947</v>
      </c>
      <c r="W32" s="1133"/>
      <c r="X32" s="1133"/>
      <c r="Y32" s="1133"/>
      <c r="Z32" s="1133"/>
      <c r="AA32" s="1133">
        <v>
6</v>
      </c>
      <c r="AB32" s="1133"/>
      <c r="AC32" s="1133"/>
      <c r="AD32" s="1133"/>
      <c r="AE32" s="1134"/>
      <c r="AF32" s="1108">
        <v>
6</v>
      </c>
      <c r="AG32" s="1109"/>
      <c r="AH32" s="1109"/>
      <c r="AI32" s="1109"/>
      <c r="AJ32" s="1110"/>
      <c r="AK32" s="1069">
        <v>
1075</v>
      </c>
      <c r="AL32" s="1060"/>
      <c r="AM32" s="1060"/>
      <c r="AN32" s="1060"/>
      <c r="AO32" s="1060"/>
      <c r="AP32" s="1060">
        <v>
10455</v>
      </c>
      <c r="AQ32" s="1060"/>
      <c r="AR32" s="1060"/>
      <c r="AS32" s="1060"/>
      <c r="AT32" s="1060"/>
      <c r="AU32" s="1060">
        <v>
5876</v>
      </c>
      <c r="AV32" s="1060"/>
      <c r="AW32" s="1060"/>
      <c r="AX32" s="1060"/>
      <c r="AY32" s="1060"/>
      <c r="AZ32" s="1131" t="s">
        <v>
509</v>
      </c>
      <c r="BA32" s="1131"/>
      <c r="BB32" s="1131"/>
      <c r="BC32" s="1131"/>
      <c r="BD32" s="1131"/>
      <c r="BE32" s="1121" t="s">
        <v>
404</v>
      </c>
      <c r="BF32" s="1121"/>
      <c r="BG32" s="1121"/>
      <c r="BH32" s="1121"/>
      <c r="BI32" s="1122"/>
      <c r="BJ32" s="252"/>
      <c r="BK32" s="252"/>
      <c r="BL32" s="252"/>
      <c r="BM32" s="252"/>
      <c r="BN32" s="252"/>
      <c r="BO32" s="265"/>
      <c r="BP32" s="265"/>
      <c r="BQ32" s="262">
        <v>
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
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
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
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
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
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
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
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
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
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
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
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
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
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
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
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
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
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
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
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
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
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
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
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
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
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
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
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
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
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
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
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
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
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
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
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
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
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
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
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
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
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
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
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
405</v>
      </c>
      <c r="BK62" s="1124"/>
      <c r="BL62" s="1124"/>
      <c r="BM62" s="1124"/>
      <c r="BN62" s="1125"/>
      <c r="BO62" s="265"/>
      <c r="BP62" s="265"/>
      <c r="BQ62" s="262">
        <v>
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
386</v>
      </c>
      <c r="B63" s="1033" t="s">
        <v>
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
192</v>
      </c>
      <c r="AG63" s="1048"/>
      <c r="AH63" s="1048"/>
      <c r="AI63" s="1048"/>
      <c r="AJ63" s="1119"/>
      <c r="AK63" s="1120"/>
      <c r="AL63" s="1052"/>
      <c r="AM63" s="1052"/>
      <c r="AN63" s="1052"/>
      <c r="AO63" s="1052"/>
      <c r="AP63" s="1048">
        <v>
10761</v>
      </c>
      <c r="AQ63" s="1048"/>
      <c r="AR63" s="1048"/>
      <c r="AS63" s="1048"/>
      <c r="AT63" s="1048"/>
      <c r="AU63" s="1048">
        <v>
5914</v>
      </c>
      <c r="AV63" s="1048"/>
      <c r="AW63" s="1048"/>
      <c r="AX63" s="1048"/>
      <c r="AY63" s="1048"/>
      <c r="AZ63" s="1114"/>
      <c r="BA63" s="1114"/>
      <c r="BB63" s="1114"/>
      <c r="BC63" s="1114"/>
      <c r="BD63" s="1114"/>
      <c r="BE63" s="1049"/>
      <c r="BF63" s="1049"/>
      <c r="BG63" s="1049"/>
      <c r="BH63" s="1049"/>
      <c r="BI63" s="1050"/>
      <c r="BJ63" s="1115" t="s">
        <v>
388</v>
      </c>
      <c r="BK63" s="1040"/>
      <c r="BL63" s="1040"/>
      <c r="BM63" s="1040"/>
      <c r="BN63" s="1116"/>
      <c r="BO63" s="265"/>
      <c r="BP63" s="265"/>
      <c r="BQ63" s="262">
        <v>
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
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
408</v>
      </c>
      <c r="B66" s="1085"/>
      <c r="C66" s="1085"/>
      <c r="D66" s="1085"/>
      <c r="E66" s="1085"/>
      <c r="F66" s="1085"/>
      <c r="G66" s="1085"/>
      <c r="H66" s="1085"/>
      <c r="I66" s="1085"/>
      <c r="J66" s="1085"/>
      <c r="K66" s="1085"/>
      <c r="L66" s="1085"/>
      <c r="M66" s="1085"/>
      <c r="N66" s="1085"/>
      <c r="O66" s="1085"/>
      <c r="P66" s="1086"/>
      <c r="Q66" s="1090" t="s">
        <v>
409</v>
      </c>
      <c r="R66" s="1091"/>
      <c r="S66" s="1091"/>
      <c r="T66" s="1091"/>
      <c r="U66" s="1092"/>
      <c r="V66" s="1090" t="s">
        <v>
410</v>
      </c>
      <c r="W66" s="1091"/>
      <c r="X66" s="1091"/>
      <c r="Y66" s="1091"/>
      <c r="Z66" s="1092"/>
      <c r="AA66" s="1090" t="s">
        <v>
393</v>
      </c>
      <c r="AB66" s="1091"/>
      <c r="AC66" s="1091"/>
      <c r="AD66" s="1091"/>
      <c r="AE66" s="1092"/>
      <c r="AF66" s="1096" t="s">
        <v>
394</v>
      </c>
      <c r="AG66" s="1097"/>
      <c r="AH66" s="1097"/>
      <c r="AI66" s="1097"/>
      <c r="AJ66" s="1098"/>
      <c r="AK66" s="1090" t="s">
        <v>
395</v>
      </c>
      <c r="AL66" s="1085"/>
      <c r="AM66" s="1085"/>
      <c r="AN66" s="1085"/>
      <c r="AO66" s="1086"/>
      <c r="AP66" s="1090" t="s">
        <v>
411</v>
      </c>
      <c r="AQ66" s="1091"/>
      <c r="AR66" s="1091"/>
      <c r="AS66" s="1091"/>
      <c r="AT66" s="1092"/>
      <c r="AU66" s="1090" t="s">
        <v>
412</v>
      </c>
      <c r="AV66" s="1091"/>
      <c r="AW66" s="1091"/>
      <c r="AX66" s="1091"/>
      <c r="AY66" s="1092"/>
      <c r="AZ66" s="1090" t="s">
        <v>
374</v>
      </c>
      <c r="BA66" s="1091"/>
      <c r="BB66" s="1091"/>
      <c r="BC66" s="1091"/>
      <c r="BD66" s="1106"/>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4" t="s">
        <v>
570</v>
      </c>
      <c r="C68" s="1075"/>
      <c r="D68" s="1075"/>
      <c r="E68" s="1075"/>
      <c r="F68" s="1075"/>
      <c r="G68" s="1075"/>
      <c r="H68" s="1075"/>
      <c r="I68" s="1075"/>
      <c r="J68" s="1075"/>
      <c r="K68" s="1075"/>
      <c r="L68" s="1075"/>
      <c r="M68" s="1075"/>
      <c r="N68" s="1075"/>
      <c r="O68" s="1075"/>
      <c r="P68" s="1076"/>
      <c r="Q68" s="1077">
        <v>
2073</v>
      </c>
      <c r="R68" s="1071"/>
      <c r="S68" s="1071"/>
      <c r="T68" s="1071"/>
      <c r="U68" s="1071"/>
      <c r="V68" s="1071">
        <v>
1879</v>
      </c>
      <c r="W68" s="1071"/>
      <c r="X68" s="1071"/>
      <c r="Y68" s="1071"/>
      <c r="Z68" s="1071"/>
      <c r="AA68" s="1071">
        <v>
194</v>
      </c>
      <c r="AB68" s="1071"/>
      <c r="AC68" s="1071"/>
      <c r="AD68" s="1071"/>
      <c r="AE68" s="1071"/>
      <c r="AF68" s="1071">
        <v>
194</v>
      </c>
      <c r="AG68" s="1071"/>
      <c r="AH68" s="1071"/>
      <c r="AI68" s="1071"/>
      <c r="AJ68" s="1071"/>
      <c r="AK68" s="1071" t="s">
        <v>
509</v>
      </c>
      <c r="AL68" s="1071"/>
      <c r="AM68" s="1071"/>
      <c r="AN68" s="1071"/>
      <c r="AO68" s="1071"/>
      <c r="AP68" s="1071">
        <v>
2229</v>
      </c>
      <c r="AQ68" s="1071"/>
      <c r="AR68" s="1071"/>
      <c r="AS68" s="1071"/>
      <c r="AT68" s="1071"/>
      <c r="AU68" s="1071">
        <v>
1035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571</v>
      </c>
      <c r="C69" s="1064"/>
      <c r="D69" s="1064"/>
      <c r="E69" s="1064"/>
      <c r="F69" s="1064"/>
      <c r="G69" s="1064"/>
      <c r="H69" s="1064"/>
      <c r="I69" s="1064"/>
      <c r="J69" s="1064"/>
      <c r="K69" s="1064"/>
      <c r="L69" s="1064"/>
      <c r="M69" s="1064"/>
      <c r="N69" s="1064"/>
      <c r="O69" s="1064"/>
      <c r="P69" s="1065"/>
      <c r="Q69" s="1066">
        <v>
10980</v>
      </c>
      <c r="R69" s="1060"/>
      <c r="S69" s="1060"/>
      <c r="T69" s="1060"/>
      <c r="U69" s="1060"/>
      <c r="V69" s="1060">
        <v>
10267</v>
      </c>
      <c r="W69" s="1060"/>
      <c r="X69" s="1060"/>
      <c r="Y69" s="1060"/>
      <c r="Z69" s="1060"/>
      <c r="AA69" s="1060">
        <v>
713</v>
      </c>
      <c r="AB69" s="1060"/>
      <c r="AC69" s="1060"/>
      <c r="AD69" s="1060"/>
      <c r="AE69" s="1060"/>
      <c r="AF69" s="1060">
        <v>
713</v>
      </c>
      <c r="AG69" s="1060"/>
      <c r="AH69" s="1060"/>
      <c r="AI69" s="1060"/>
      <c r="AJ69" s="1060"/>
      <c r="AK69" s="1060" t="s">
        <v>
509</v>
      </c>
      <c r="AL69" s="1060"/>
      <c r="AM69" s="1060"/>
      <c r="AN69" s="1060"/>
      <c r="AO69" s="1060"/>
      <c r="AP69" s="1060">
        <v>
2124</v>
      </c>
      <c r="AQ69" s="1060"/>
      <c r="AR69" s="1060"/>
      <c r="AS69" s="1060"/>
      <c r="AT69" s="1060"/>
      <c r="AU69" s="1060">
        <v>
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572</v>
      </c>
      <c r="C70" s="1064"/>
      <c r="D70" s="1064"/>
      <c r="E70" s="1064"/>
      <c r="F70" s="1064"/>
      <c r="G70" s="1064"/>
      <c r="H70" s="1064"/>
      <c r="I70" s="1064"/>
      <c r="J70" s="1064"/>
      <c r="K70" s="1064"/>
      <c r="L70" s="1064"/>
      <c r="M70" s="1064"/>
      <c r="N70" s="1064"/>
      <c r="O70" s="1064"/>
      <c r="P70" s="1065"/>
      <c r="Q70" s="1066">
        <v>
859</v>
      </c>
      <c r="R70" s="1060"/>
      <c r="S70" s="1060"/>
      <c r="T70" s="1060"/>
      <c r="U70" s="1060"/>
      <c r="V70" s="1060">
        <v>
837</v>
      </c>
      <c r="W70" s="1060"/>
      <c r="X70" s="1060"/>
      <c r="Y70" s="1060"/>
      <c r="Z70" s="1060"/>
      <c r="AA70" s="1060">
        <v>
22</v>
      </c>
      <c r="AB70" s="1060"/>
      <c r="AC70" s="1060"/>
      <c r="AD70" s="1060"/>
      <c r="AE70" s="1060"/>
      <c r="AF70" s="1060">
        <v>
22</v>
      </c>
      <c r="AG70" s="1060"/>
      <c r="AH70" s="1060"/>
      <c r="AI70" s="1060"/>
      <c r="AJ70" s="1060"/>
      <c r="AK70" s="1060">
        <v>
23</v>
      </c>
      <c r="AL70" s="1060"/>
      <c r="AM70" s="1060"/>
      <c r="AN70" s="1060"/>
      <c r="AO70" s="1060"/>
      <c r="AP70" s="1060" t="s">
        <v>
509</v>
      </c>
      <c r="AQ70" s="1060"/>
      <c r="AR70" s="1060"/>
      <c r="AS70" s="1060"/>
      <c r="AT70" s="1060"/>
      <c r="AU70" s="1060" t="s">
        <v>
509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573</v>
      </c>
      <c r="C71" s="1064"/>
      <c r="D71" s="1064"/>
      <c r="E71" s="1064"/>
      <c r="F71" s="1064"/>
      <c r="G71" s="1064"/>
      <c r="H71" s="1064"/>
      <c r="I71" s="1064"/>
      <c r="J71" s="1064"/>
      <c r="K71" s="1064"/>
      <c r="L71" s="1064"/>
      <c r="M71" s="1064"/>
      <c r="N71" s="1064"/>
      <c r="O71" s="1064"/>
      <c r="P71" s="1065"/>
      <c r="Q71" s="1066">
        <v>
299</v>
      </c>
      <c r="R71" s="1060"/>
      <c r="S71" s="1060"/>
      <c r="T71" s="1060"/>
      <c r="U71" s="1060"/>
      <c r="V71" s="1060">
        <v>
244</v>
      </c>
      <c r="W71" s="1060"/>
      <c r="X71" s="1060"/>
      <c r="Y71" s="1060"/>
      <c r="Z71" s="1060"/>
      <c r="AA71" s="1060">
        <v>
55</v>
      </c>
      <c r="AB71" s="1060"/>
      <c r="AC71" s="1060"/>
      <c r="AD71" s="1060"/>
      <c r="AE71" s="1060"/>
      <c r="AF71" s="1060">
        <v>
55</v>
      </c>
      <c r="AG71" s="1060"/>
      <c r="AH71" s="1060"/>
      <c r="AI71" s="1060"/>
      <c r="AJ71" s="1060"/>
      <c r="AK71" s="1060" t="s">
        <v>
509</v>
      </c>
      <c r="AL71" s="1060"/>
      <c r="AM71" s="1060"/>
      <c r="AN71" s="1060"/>
      <c r="AO71" s="1060"/>
      <c r="AP71" s="1060" t="s">
        <v>
509</v>
      </c>
      <c r="AQ71" s="1060"/>
      <c r="AR71" s="1060"/>
      <c r="AS71" s="1060"/>
      <c r="AT71" s="1060"/>
      <c r="AU71" s="1060" t="s">
        <v>
509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574</v>
      </c>
      <c r="C72" s="1064"/>
      <c r="D72" s="1064"/>
      <c r="E72" s="1064"/>
      <c r="F72" s="1064"/>
      <c r="G72" s="1064"/>
      <c r="H72" s="1064"/>
      <c r="I72" s="1064"/>
      <c r="J72" s="1064"/>
      <c r="K72" s="1064"/>
      <c r="L72" s="1064"/>
      <c r="M72" s="1064"/>
      <c r="N72" s="1064"/>
      <c r="O72" s="1064"/>
      <c r="P72" s="1065"/>
      <c r="Q72" s="1066">
        <v>
6933</v>
      </c>
      <c r="R72" s="1060"/>
      <c r="S72" s="1060"/>
      <c r="T72" s="1060"/>
      <c r="U72" s="1060"/>
      <c r="V72" s="1060">
        <v>
6850</v>
      </c>
      <c r="W72" s="1060"/>
      <c r="X72" s="1060"/>
      <c r="Y72" s="1060"/>
      <c r="Z72" s="1060"/>
      <c r="AA72" s="1060">
        <v>
82</v>
      </c>
      <c r="AB72" s="1060"/>
      <c r="AC72" s="1060"/>
      <c r="AD72" s="1060"/>
      <c r="AE72" s="1060"/>
      <c r="AF72" s="1060">
        <v>
82</v>
      </c>
      <c r="AG72" s="1060"/>
      <c r="AH72" s="1060"/>
      <c r="AI72" s="1060"/>
      <c r="AJ72" s="1060"/>
      <c r="AK72" s="1060">
        <v>
2485</v>
      </c>
      <c r="AL72" s="1060"/>
      <c r="AM72" s="1060"/>
      <c r="AN72" s="1060"/>
      <c r="AO72" s="1060"/>
      <c r="AP72" s="1060" t="s">
        <v>
509</v>
      </c>
      <c r="AQ72" s="1060"/>
      <c r="AR72" s="1060"/>
      <c r="AS72" s="1060"/>
      <c r="AT72" s="1060"/>
      <c r="AU72" s="1060" t="s">
        <v>
509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575</v>
      </c>
      <c r="C73" s="1064"/>
      <c r="D73" s="1064"/>
      <c r="E73" s="1064"/>
      <c r="F73" s="1064"/>
      <c r="G73" s="1064"/>
      <c r="H73" s="1064"/>
      <c r="I73" s="1064"/>
      <c r="J73" s="1064"/>
      <c r="K73" s="1064"/>
      <c r="L73" s="1064"/>
      <c r="M73" s="1064"/>
      <c r="N73" s="1064"/>
      <c r="O73" s="1064"/>
      <c r="P73" s="1065"/>
      <c r="Q73" s="1066">
        <v>
1385861</v>
      </c>
      <c r="R73" s="1060"/>
      <c r="S73" s="1060"/>
      <c r="T73" s="1060"/>
      <c r="U73" s="1060"/>
      <c r="V73" s="1060">
        <v>
1346246</v>
      </c>
      <c r="W73" s="1060"/>
      <c r="X73" s="1060"/>
      <c r="Y73" s="1060"/>
      <c r="Z73" s="1060"/>
      <c r="AA73" s="1060">
        <v>
39615</v>
      </c>
      <c r="AB73" s="1060"/>
      <c r="AC73" s="1060"/>
      <c r="AD73" s="1060"/>
      <c r="AE73" s="1060"/>
      <c r="AF73" s="1060">
        <v>
39615</v>
      </c>
      <c r="AG73" s="1060"/>
      <c r="AH73" s="1060"/>
      <c r="AI73" s="1060"/>
      <c r="AJ73" s="1060"/>
      <c r="AK73" s="1060">
        <v>
13582</v>
      </c>
      <c r="AL73" s="1060"/>
      <c r="AM73" s="1060"/>
      <c r="AN73" s="1060"/>
      <c r="AO73" s="1060"/>
      <c r="AP73" s="1060" t="s">
        <v>
509</v>
      </c>
      <c r="AQ73" s="1060"/>
      <c r="AR73" s="1060"/>
      <c r="AS73" s="1060"/>
      <c r="AT73" s="1060"/>
      <c r="AU73" s="1060" t="s">
        <v>
509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386</v>
      </c>
      <c r="B88" s="1033" t="s">
        <v>
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40681</v>
      </c>
      <c r="AG88" s="1048"/>
      <c r="AH88" s="1048"/>
      <c r="AI88" s="1048"/>
      <c r="AJ88" s="1048"/>
      <c r="AK88" s="1052"/>
      <c r="AL88" s="1052"/>
      <c r="AM88" s="1052"/>
      <c r="AN88" s="1052"/>
      <c r="AO88" s="1052"/>
      <c r="AP88" s="1048">
        <v>
4353</v>
      </c>
      <c r="AQ88" s="1048"/>
      <c r="AR88" s="1048"/>
      <c r="AS88" s="1048"/>
      <c r="AT88" s="1048"/>
      <c r="AU88" s="1048">
        <v>
1120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386</v>
      </c>
      <c r="BR102" s="1033" t="s">
        <v>
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891</v>
      </c>
      <c r="CS102" s="1040"/>
      <c r="CT102" s="1040"/>
      <c r="CU102" s="1040"/>
      <c r="CV102" s="1041"/>
      <c r="CW102" s="1039">
        <v>
386</v>
      </c>
      <c r="CX102" s="1040"/>
      <c r="CY102" s="1040"/>
      <c r="CZ102" s="1040"/>
      <c r="DA102" s="1041"/>
      <c r="DB102" s="1039">
        <v>
0</v>
      </c>
      <c r="DC102" s="1040"/>
      <c r="DD102" s="1040"/>
      <c r="DE102" s="1040"/>
      <c r="DF102" s="1041"/>
      <c r="DG102" s="1039">
        <v>
1355</v>
      </c>
      <c r="DH102" s="1040"/>
      <c r="DI102" s="1040"/>
      <c r="DJ102" s="1040"/>
      <c r="DK102" s="1041"/>
      <c r="DL102" s="1039">
        <v>
82</v>
      </c>
      <c r="DM102" s="1040"/>
      <c r="DN102" s="1040"/>
      <c r="DO102" s="1040"/>
      <c r="DP102" s="1041"/>
      <c r="DQ102" s="1039">
        <v>
8</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422</v>
      </c>
      <c r="AB109" s="983"/>
      <c r="AC109" s="983"/>
      <c r="AD109" s="983"/>
      <c r="AE109" s="984"/>
      <c r="AF109" s="985" t="s">
        <v>
305</v>
      </c>
      <c r="AG109" s="983"/>
      <c r="AH109" s="983"/>
      <c r="AI109" s="983"/>
      <c r="AJ109" s="984"/>
      <c r="AK109" s="985" t="s">
        <v>
304</v>
      </c>
      <c r="AL109" s="983"/>
      <c r="AM109" s="983"/>
      <c r="AN109" s="983"/>
      <c r="AO109" s="984"/>
      <c r="AP109" s="985" t="s">
        <v>
423</v>
      </c>
      <c r="AQ109" s="983"/>
      <c r="AR109" s="983"/>
      <c r="AS109" s="983"/>
      <c r="AT109" s="1014"/>
      <c r="AU109" s="982" t="s">
        <v>
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422</v>
      </c>
      <c r="BR109" s="983"/>
      <c r="BS109" s="983"/>
      <c r="BT109" s="983"/>
      <c r="BU109" s="984"/>
      <c r="BV109" s="985" t="s">
        <v>
305</v>
      </c>
      <c r="BW109" s="983"/>
      <c r="BX109" s="983"/>
      <c r="BY109" s="983"/>
      <c r="BZ109" s="984"/>
      <c r="CA109" s="985" t="s">
        <v>
304</v>
      </c>
      <c r="CB109" s="983"/>
      <c r="CC109" s="983"/>
      <c r="CD109" s="983"/>
      <c r="CE109" s="984"/>
      <c r="CF109" s="1021" t="s">
        <v>
423</v>
      </c>
      <c r="CG109" s="1021"/>
      <c r="CH109" s="1021"/>
      <c r="CI109" s="1021"/>
      <c r="CJ109" s="1021"/>
      <c r="CK109" s="985" t="s">
        <v>
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422</v>
      </c>
      <c r="DH109" s="983"/>
      <c r="DI109" s="983"/>
      <c r="DJ109" s="983"/>
      <c r="DK109" s="984"/>
      <c r="DL109" s="985" t="s">
        <v>
305</v>
      </c>
      <c r="DM109" s="983"/>
      <c r="DN109" s="983"/>
      <c r="DO109" s="983"/>
      <c r="DP109" s="984"/>
      <c r="DQ109" s="985" t="s">
        <v>
304</v>
      </c>
      <c r="DR109" s="983"/>
      <c r="DS109" s="983"/>
      <c r="DT109" s="983"/>
      <c r="DU109" s="984"/>
      <c r="DV109" s="985" t="s">
        <v>
423</v>
      </c>
      <c r="DW109" s="983"/>
      <c r="DX109" s="983"/>
      <c r="DY109" s="983"/>
      <c r="DZ109" s="1014"/>
    </row>
    <row r="110" spans="1:131" s="246" customFormat="1" ht="26.25" customHeight="1" x14ac:dyDescent="0.2">
      <c r="A110" s="885" t="s">
        <v>
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4086956</v>
      </c>
      <c r="AB110" s="976"/>
      <c r="AC110" s="976"/>
      <c r="AD110" s="976"/>
      <c r="AE110" s="977"/>
      <c r="AF110" s="978">
        <v>
4008391</v>
      </c>
      <c r="AG110" s="976"/>
      <c r="AH110" s="976"/>
      <c r="AI110" s="976"/>
      <c r="AJ110" s="977"/>
      <c r="AK110" s="978">
        <v>
3927367</v>
      </c>
      <c r="AL110" s="976"/>
      <c r="AM110" s="976"/>
      <c r="AN110" s="976"/>
      <c r="AO110" s="977"/>
      <c r="AP110" s="979">
        <v>
10.8</v>
      </c>
      <c r="AQ110" s="980"/>
      <c r="AR110" s="980"/>
      <c r="AS110" s="980"/>
      <c r="AT110" s="981"/>
      <c r="AU110" s="1015" t="s">
        <v>
73</v>
      </c>
      <c r="AV110" s="1016"/>
      <c r="AW110" s="1016"/>
      <c r="AX110" s="1016"/>
      <c r="AY110" s="1016"/>
      <c r="AZ110" s="941" t="s">
        <v>
426</v>
      </c>
      <c r="BA110" s="886"/>
      <c r="BB110" s="886"/>
      <c r="BC110" s="886"/>
      <c r="BD110" s="886"/>
      <c r="BE110" s="886"/>
      <c r="BF110" s="886"/>
      <c r="BG110" s="886"/>
      <c r="BH110" s="886"/>
      <c r="BI110" s="886"/>
      <c r="BJ110" s="886"/>
      <c r="BK110" s="886"/>
      <c r="BL110" s="886"/>
      <c r="BM110" s="886"/>
      <c r="BN110" s="886"/>
      <c r="BO110" s="886"/>
      <c r="BP110" s="887"/>
      <c r="BQ110" s="942">
        <v>
43537065</v>
      </c>
      <c r="BR110" s="923"/>
      <c r="BS110" s="923"/>
      <c r="BT110" s="923"/>
      <c r="BU110" s="923"/>
      <c r="BV110" s="923">
        <v>
41337061</v>
      </c>
      <c r="BW110" s="923"/>
      <c r="BX110" s="923"/>
      <c r="BY110" s="923"/>
      <c r="BZ110" s="923"/>
      <c r="CA110" s="923">
        <v>
39478659</v>
      </c>
      <c r="CB110" s="923"/>
      <c r="CC110" s="923"/>
      <c r="CD110" s="923"/>
      <c r="CE110" s="923"/>
      <c r="CF110" s="947">
        <v>
108.1</v>
      </c>
      <c r="CG110" s="948"/>
      <c r="CH110" s="948"/>
      <c r="CI110" s="948"/>
      <c r="CJ110" s="948"/>
      <c r="CK110" s="1011" t="s">
        <v>
427</v>
      </c>
      <c r="CL110" s="897"/>
      <c r="CM110" s="972" t="s">
        <v>
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429</v>
      </c>
      <c r="DH110" s="923"/>
      <c r="DI110" s="923"/>
      <c r="DJ110" s="923"/>
      <c r="DK110" s="923"/>
      <c r="DL110" s="923" t="s">
        <v>
429</v>
      </c>
      <c r="DM110" s="923"/>
      <c r="DN110" s="923"/>
      <c r="DO110" s="923"/>
      <c r="DP110" s="923"/>
      <c r="DQ110" s="923" t="s">
        <v>
429</v>
      </c>
      <c r="DR110" s="923"/>
      <c r="DS110" s="923"/>
      <c r="DT110" s="923"/>
      <c r="DU110" s="923"/>
      <c r="DV110" s="924" t="s">
        <v>
429</v>
      </c>
      <c r="DW110" s="924"/>
      <c r="DX110" s="924"/>
      <c r="DY110" s="924"/>
      <c r="DZ110" s="925"/>
    </row>
    <row r="111" spans="1:131" s="246" customFormat="1" ht="26.25" customHeight="1" x14ac:dyDescent="0.2">
      <c r="A111" s="852" t="s">
        <v>
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239</v>
      </c>
      <c r="AB111" s="1004"/>
      <c r="AC111" s="1004"/>
      <c r="AD111" s="1004"/>
      <c r="AE111" s="1005"/>
      <c r="AF111" s="1006" t="s">
        <v>
239</v>
      </c>
      <c r="AG111" s="1004"/>
      <c r="AH111" s="1004"/>
      <c r="AI111" s="1004"/>
      <c r="AJ111" s="1005"/>
      <c r="AK111" s="1006" t="s">
        <v>
239</v>
      </c>
      <c r="AL111" s="1004"/>
      <c r="AM111" s="1004"/>
      <c r="AN111" s="1004"/>
      <c r="AO111" s="1005"/>
      <c r="AP111" s="1007" t="s">
        <v>
239</v>
      </c>
      <c r="AQ111" s="1008"/>
      <c r="AR111" s="1008"/>
      <c r="AS111" s="1008"/>
      <c r="AT111" s="1009"/>
      <c r="AU111" s="1017"/>
      <c r="AV111" s="1018"/>
      <c r="AW111" s="1018"/>
      <c r="AX111" s="1018"/>
      <c r="AY111" s="1018"/>
      <c r="AZ111" s="893" t="s">
        <v>
431</v>
      </c>
      <c r="BA111" s="828"/>
      <c r="BB111" s="828"/>
      <c r="BC111" s="828"/>
      <c r="BD111" s="828"/>
      <c r="BE111" s="828"/>
      <c r="BF111" s="828"/>
      <c r="BG111" s="828"/>
      <c r="BH111" s="828"/>
      <c r="BI111" s="828"/>
      <c r="BJ111" s="828"/>
      <c r="BK111" s="828"/>
      <c r="BL111" s="828"/>
      <c r="BM111" s="828"/>
      <c r="BN111" s="828"/>
      <c r="BO111" s="828"/>
      <c r="BP111" s="829"/>
      <c r="BQ111" s="894">
        <v>
4341598</v>
      </c>
      <c r="BR111" s="895"/>
      <c r="BS111" s="895"/>
      <c r="BT111" s="895"/>
      <c r="BU111" s="895"/>
      <c r="BV111" s="895">
        <v>
3322054</v>
      </c>
      <c r="BW111" s="895"/>
      <c r="BX111" s="895"/>
      <c r="BY111" s="895"/>
      <c r="BZ111" s="895"/>
      <c r="CA111" s="895">
        <v>
2491541</v>
      </c>
      <c r="CB111" s="895"/>
      <c r="CC111" s="895"/>
      <c r="CD111" s="895"/>
      <c r="CE111" s="895"/>
      <c r="CF111" s="956">
        <v>
6.8</v>
      </c>
      <c r="CG111" s="957"/>
      <c r="CH111" s="957"/>
      <c r="CI111" s="957"/>
      <c r="CJ111" s="957"/>
      <c r="CK111" s="1012"/>
      <c r="CL111" s="899"/>
      <c r="CM111" s="902" t="s">
        <v>
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433</v>
      </c>
      <c r="DH111" s="895"/>
      <c r="DI111" s="895"/>
      <c r="DJ111" s="895"/>
      <c r="DK111" s="895"/>
      <c r="DL111" s="895" t="s">
        <v>
433</v>
      </c>
      <c r="DM111" s="895"/>
      <c r="DN111" s="895"/>
      <c r="DO111" s="895"/>
      <c r="DP111" s="895"/>
      <c r="DQ111" s="895" t="s">
        <v>
434</v>
      </c>
      <c r="DR111" s="895"/>
      <c r="DS111" s="895"/>
      <c r="DT111" s="895"/>
      <c r="DU111" s="895"/>
      <c r="DV111" s="872" t="s">
        <v>
433</v>
      </c>
      <c r="DW111" s="872"/>
      <c r="DX111" s="872"/>
      <c r="DY111" s="872"/>
      <c r="DZ111" s="873"/>
    </row>
    <row r="112" spans="1:131" s="246" customFormat="1" ht="26.25" customHeight="1" x14ac:dyDescent="0.2">
      <c r="A112" s="997" t="s">
        <v>
435</v>
      </c>
      <c r="B112" s="998"/>
      <c r="C112" s="828" t="s">
        <v>
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434</v>
      </c>
      <c r="AB112" s="858"/>
      <c r="AC112" s="858"/>
      <c r="AD112" s="858"/>
      <c r="AE112" s="859"/>
      <c r="AF112" s="860" t="s">
        <v>
433</v>
      </c>
      <c r="AG112" s="858"/>
      <c r="AH112" s="858"/>
      <c r="AI112" s="858"/>
      <c r="AJ112" s="859"/>
      <c r="AK112" s="860" t="s">
        <v>
433</v>
      </c>
      <c r="AL112" s="858"/>
      <c r="AM112" s="858"/>
      <c r="AN112" s="858"/>
      <c r="AO112" s="859"/>
      <c r="AP112" s="905" t="s">
        <v>
433</v>
      </c>
      <c r="AQ112" s="906"/>
      <c r="AR112" s="906"/>
      <c r="AS112" s="906"/>
      <c r="AT112" s="907"/>
      <c r="AU112" s="1017"/>
      <c r="AV112" s="1018"/>
      <c r="AW112" s="1018"/>
      <c r="AX112" s="1018"/>
      <c r="AY112" s="1018"/>
      <c r="AZ112" s="893" t="s">
        <v>
437</v>
      </c>
      <c r="BA112" s="828"/>
      <c r="BB112" s="828"/>
      <c r="BC112" s="828"/>
      <c r="BD112" s="828"/>
      <c r="BE112" s="828"/>
      <c r="BF112" s="828"/>
      <c r="BG112" s="828"/>
      <c r="BH112" s="828"/>
      <c r="BI112" s="828"/>
      <c r="BJ112" s="828"/>
      <c r="BK112" s="828"/>
      <c r="BL112" s="828"/>
      <c r="BM112" s="828"/>
      <c r="BN112" s="828"/>
      <c r="BO112" s="828"/>
      <c r="BP112" s="829"/>
      <c r="BQ112" s="894">
        <v>
6081095</v>
      </c>
      <c r="BR112" s="895"/>
      <c r="BS112" s="895"/>
      <c r="BT112" s="895"/>
      <c r="BU112" s="895"/>
      <c r="BV112" s="895">
        <v>
5916505</v>
      </c>
      <c r="BW112" s="895"/>
      <c r="BX112" s="895"/>
      <c r="BY112" s="895"/>
      <c r="BZ112" s="895"/>
      <c r="CA112" s="895">
        <v>
5914131</v>
      </c>
      <c r="CB112" s="895"/>
      <c r="CC112" s="895"/>
      <c r="CD112" s="895"/>
      <c r="CE112" s="895"/>
      <c r="CF112" s="956">
        <v>
16.2</v>
      </c>
      <c r="CG112" s="957"/>
      <c r="CH112" s="957"/>
      <c r="CI112" s="957"/>
      <c r="CJ112" s="957"/>
      <c r="CK112" s="1012"/>
      <c r="CL112" s="899"/>
      <c r="CM112" s="902" t="s">
        <v>
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434</v>
      </c>
      <c r="DH112" s="895"/>
      <c r="DI112" s="895"/>
      <c r="DJ112" s="895"/>
      <c r="DK112" s="895"/>
      <c r="DL112" s="895" t="s">
        <v>
434</v>
      </c>
      <c r="DM112" s="895"/>
      <c r="DN112" s="895"/>
      <c r="DO112" s="895"/>
      <c r="DP112" s="895"/>
      <c r="DQ112" s="895" t="s">
        <v>
433</v>
      </c>
      <c r="DR112" s="895"/>
      <c r="DS112" s="895"/>
      <c r="DT112" s="895"/>
      <c r="DU112" s="895"/>
      <c r="DV112" s="872" t="s">
        <v>
434</v>
      </c>
      <c r="DW112" s="872"/>
      <c r="DX112" s="872"/>
      <c r="DY112" s="872"/>
      <c r="DZ112" s="873"/>
    </row>
    <row r="113" spans="1:130" s="246" customFormat="1" ht="26.25" customHeight="1" x14ac:dyDescent="0.2">
      <c r="A113" s="999"/>
      <c r="B113" s="1000"/>
      <c r="C113" s="828" t="s">
        <v>
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481564</v>
      </c>
      <c r="AB113" s="1004"/>
      <c r="AC113" s="1004"/>
      <c r="AD113" s="1004"/>
      <c r="AE113" s="1005"/>
      <c r="AF113" s="1006">
        <v>
473713</v>
      </c>
      <c r="AG113" s="1004"/>
      <c r="AH113" s="1004"/>
      <c r="AI113" s="1004"/>
      <c r="AJ113" s="1005"/>
      <c r="AK113" s="1006">
        <v>
481471</v>
      </c>
      <c r="AL113" s="1004"/>
      <c r="AM113" s="1004"/>
      <c r="AN113" s="1004"/>
      <c r="AO113" s="1005"/>
      <c r="AP113" s="1007">
        <v>
1.3</v>
      </c>
      <c r="AQ113" s="1008"/>
      <c r="AR113" s="1008"/>
      <c r="AS113" s="1008"/>
      <c r="AT113" s="1009"/>
      <c r="AU113" s="1017"/>
      <c r="AV113" s="1018"/>
      <c r="AW113" s="1018"/>
      <c r="AX113" s="1018"/>
      <c r="AY113" s="1018"/>
      <c r="AZ113" s="893" t="s">
        <v>
440</v>
      </c>
      <c r="BA113" s="828"/>
      <c r="BB113" s="828"/>
      <c r="BC113" s="828"/>
      <c r="BD113" s="828"/>
      <c r="BE113" s="828"/>
      <c r="BF113" s="828"/>
      <c r="BG113" s="828"/>
      <c r="BH113" s="828"/>
      <c r="BI113" s="828"/>
      <c r="BJ113" s="828"/>
      <c r="BK113" s="828"/>
      <c r="BL113" s="828"/>
      <c r="BM113" s="828"/>
      <c r="BN113" s="828"/>
      <c r="BO113" s="828"/>
      <c r="BP113" s="829"/>
      <c r="BQ113" s="894">
        <v>
1417819</v>
      </c>
      <c r="BR113" s="895"/>
      <c r="BS113" s="895"/>
      <c r="BT113" s="895"/>
      <c r="BU113" s="895"/>
      <c r="BV113" s="895">
        <v>
1304672</v>
      </c>
      <c r="BW113" s="895"/>
      <c r="BX113" s="895"/>
      <c r="BY113" s="895"/>
      <c r="BZ113" s="895"/>
      <c r="CA113" s="895">
        <v>
1119746</v>
      </c>
      <c r="CB113" s="895"/>
      <c r="CC113" s="895"/>
      <c r="CD113" s="895"/>
      <c r="CE113" s="895"/>
      <c r="CF113" s="956">
        <v>
3.1</v>
      </c>
      <c r="CG113" s="957"/>
      <c r="CH113" s="957"/>
      <c r="CI113" s="957"/>
      <c r="CJ113" s="957"/>
      <c r="CK113" s="1012"/>
      <c r="CL113" s="899"/>
      <c r="CM113" s="902" t="s">
        <v>
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433</v>
      </c>
      <c r="DH113" s="858"/>
      <c r="DI113" s="858"/>
      <c r="DJ113" s="858"/>
      <c r="DK113" s="859"/>
      <c r="DL113" s="860" t="s">
        <v>
433</v>
      </c>
      <c r="DM113" s="858"/>
      <c r="DN113" s="858"/>
      <c r="DO113" s="858"/>
      <c r="DP113" s="859"/>
      <c r="DQ113" s="860" t="s">
        <v>
433</v>
      </c>
      <c r="DR113" s="858"/>
      <c r="DS113" s="858"/>
      <c r="DT113" s="858"/>
      <c r="DU113" s="859"/>
      <c r="DV113" s="905" t="s">
        <v>
434</v>
      </c>
      <c r="DW113" s="906"/>
      <c r="DX113" s="906"/>
      <c r="DY113" s="906"/>
      <c r="DZ113" s="907"/>
    </row>
    <row r="114" spans="1:130" s="246" customFormat="1" ht="26.25" customHeight="1" x14ac:dyDescent="0.2">
      <c r="A114" s="999"/>
      <c r="B114" s="1000"/>
      <c r="C114" s="828" t="s">
        <v>
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183285</v>
      </c>
      <c r="AB114" s="858"/>
      <c r="AC114" s="858"/>
      <c r="AD114" s="858"/>
      <c r="AE114" s="859"/>
      <c r="AF114" s="860">
        <v>
168915</v>
      </c>
      <c r="AG114" s="858"/>
      <c r="AH114" s="858"/>
      <c r="AI114" s="858"/>
      <c r="AJ114" s="859"/>
      <c r="AK114" s="860">
        <v>
189644</v>
      </c>
      <c r="AL114" s="858"/>
      <c r="AM114" s="858"/>
      <c r="AN114" s="858"/>
      <c r="AO114" s="859"/>
      <c r="AP114" s="905">
        <v>
0.5</v>
      </c>
      <c r="AQ114" s="906"/>
      <c r="AR114" s="906"/>
      <c r="AS114" s="906"/>
      <c r="AT114" s="907"/>
      <c r="AU114" s="1017"/>
      <c r="AV114" s="1018"/>
      <c r="AW114" s="1018"/>
      <c r="AX114" s="1018"/>
      <c r="AY114" s="1018"/>
      <c r="AZ114" s="893" t="s">
        <v>
443</v>
      </c>
      <c r="BA114" s="828"/>
      <c r="BB114" s="828"/>
      <c r="BC114" s="828"/>
      <c r="BD114" s="828"/>
      <c r="BE114" s="828"/>
      <c r="BF114" s="828"/>
      <c r="BG114" s="828"/>
      <c r="BH114" s="828"/>
      <c r="BI114" s="828"/>
      <c r="BJ114" s="828"/>
      <c r="BK114" s="828"/>
      <c r="BL114" s="828"/>
      <c r="BM114" s="828"/>
      <c r="BN114" s="828"/>
      <c r="BO114" s="828"/>
      <c r="BP114" s="829"/>
      <c r="BQ114" s="894">
        <v>
9634823</v>
      </c>
      <c r="BR114" s="895"/>
      <c r="BS114" s="895"/>
      <c r="BT114" s="895"/>
      <c r="BU114" s="895"/>
      <c r="BV114" s="895">
        <v>
9113116</v>
      </c>
      <c r="BW114" s="895"/>
      <c r="BX114" s="895"/>
      <c r="BY114" s="895"/>
      <c r="BZ114" s="895"/>
      <c r="CA114" s="895">
        <v>
9212310</v>
      </c>
      <c r="CB114" s="895"/>
      <c r="CC114" s="895"/>
      <c r="CD114" s="895"/>
      <c r="CE114" s="895"/>
      <c r="CF114" s="956">
        <v>
25.2</v>
      </c>
      <c r="CG114" s="957"/>
      <c r="CH114" s="957"/>
      <c r="CI114" s="957"/>
      <c r="CJ114" s="957"/>
      <c r="CK114" s="1012"/>
      <c r="CL114" s="899"/>
      <c r="CM114" s="902" t="s">
        <v>
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433</v>
      </c>
      <c r="DH114" s="858"/>
      <c r="DI114" s="858"/>
      <c r="DJ114" s="858"/>
      <c r="DK114" s="859"/>
      <c r="DL114" s="860" t="s">
        <v>
433</v>
      </c>
      <c r="DM114" s="858"/>
      <c r="DN114" s="858"/>
      <c r="DO114" s="858"/>
      <c r="DP114" s="859"/>
      <c r="DQ114" s="860" t="s">
        <v>
433</v>
      </c>
      <c r="DR114" s="858"/>
      <c r="DS114" s="858"/>
      <c r="DT114" s="858"/>
      <c r="DU114" s="859"/>
      <c r="DV114" s="905" t="s">
        <v>
433</v>
      </c>
      <c r="DW114" s="906"/>
      <c r="DX114" s="906"/>
      <c r="DY114" s="906"/>
      <c r="DZ114" s="907"/>
    </row>
    <row r="115" spans="1:130" s="246" customFormat="1" ht="26.25" customHeight="1" x14ac:dyDescent="0.2">
      <c r="A115" s="999"/>
      <c r="B115" s="1000"/>
      <c r="C115" s="828" t="s">
        <v>
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924763</v>
      </c>
      <c r="AB115" s="1004"/>
      <c r="AC115" s="1004"/>
      <c r="AD115" s="1004"/>
      <c r="AE115" s="1005"/>
      <c r="AF115" s="1006">
        <v>
499834</v>
      </c>
      <c r="AG115" s="1004"/>
      <c r="AH115" s="1004"/>
      <c r="AI115" s="1004"/>
      <c r="AJ115" s="1005"/>
      <c r="AK115" s="1006">
        <v>
582300</v>
      </c>
      <c r="AL115" s="1004"/>
      <c r="AM115" s="1004"/>
      <c r="AN115" s="1004"/>
      <c r="AO115" s="1005"/>
      <c r="AP115" s="1007">
        <v>
1.6</v>
      </c>
      <c r="AQ115" s="1008"/>
      <c r="AR115" s="1008"/>
      <c r="AS115" s="1008"/>
      <c r="AT115" s="1009"/>
      <c r="AU115" s="1017"/>
      <c r="AV115" s="1018"/>
      <c r="AW115" s="1018"/>
      <c r="AX115" s="1018"/>
      <c r="AY115" s="1018"/>
      <c r="AZ115" s="893" t="s">
        <v>
446</v>
      </c>
      <c r="BA115" s="828"/>
      <c r="BB115" s="828"/>
      <c r="BC115" s="828"/>
      <c r="BD115" s="828"/>
      <c r="BE115" s="828"/>
      <c r="BF115" s="828"/>
      <c r="BG115" s="828"/>
      <c r="BH115" s="828"/>
      <c r="BI115" s="828"/>
      <c r="BJ115" s="828"/>
      <c r="BK115" s="828"/>
      <c r="BL115" s="828"/>
      <c r="BM115" s="828"/>
      <c r="BN115" s="828"/>
      <c r="BO115" s="828"/>
      <c r="BP115" s="829"/>
      <c r="BQ115" s="894">
        <v>
12353</v>
      </c>
      <c r="BR115" s="895"/>
      <c r="BS115" s="895"/>
      <c r="BT115" s="895"/>
      <c r="BU115" s="895"/>
      <c r="BV115" s="895">
        <v>
10294</v>
      </c>
      <c r="BW115" s="895"/>
      <c r="BX115" s="895"/>
      <c r="BY115" s="895"/>
      <c r="BZ115" s="895"/>
      <c r="CA115" s="895">
        <v>
8236</v>
      </c>
      <c r="CB115" s="895"/>
      <c r="CC115" s="895"/>
      <c r="CD115" s="895"/>
      <c r="CE115" s="895"/>
      <c r="CF115" s="956">
        <v>
0</v>
      </c>
      <c r="CG115" s="957"/>
      <c r="CH115" s="957"/>
      <c r="CI115" s="957"/>
      <c r="CJ115" s="957"/>
      <c r="CK115" s="1012"/>
      <c r="CL115" s="899"/>
      <c r="CM115" s="893" t="s">
        <v>
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
3206972</v>
      </c>
      <c r="DH115" s="858"/>
      <c r="DI115" s="858"/>
      <c r="DJ115" s="858"/>
      <c r="DK115" s="859"/>
      <c r="DL115" s="860">
        <v>
2263141</v>
      </c>
      <c r="DM115" s="858"/>
      <c r="DN115" s="858"/>
      <c r="DO115" s="858"/>
      <c r="DP115" s="859"/>
      <c r="DQ115" s="860">
        <v>
1355251</v>
      </c>
      <c r="DR115" s="858"/>
      <c r="DS115" s="858"/>
      <c r="DT115" s="858"/>
      <c r="DU115" s="859"/>
      <c r="DV115" s="905">
        <v>
3.7</v>
      </c>
      <c r="DW115" s="906"/>
      <c r="DX115" s="906"/>
      <c r="DY115" s="906"/>
      <c r="DZ115" s="907"/>
    </row>
    <row r="116" spans="1:130" s="246" customFormat="1" ht="26.25" customHeight="1" x14ac:dyDescent="0.2">
      <c r="A116" s="1001"/>
      <c r="B116" s="1002"/>
      <c r="C116" s="961" t="s">
        <v>
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433</v>
      </c>
      <c r="AB116" s="858"/>
      <c r="AC116" s="858"/>
      <c r="AD116" s="858"/>
      <c r="AE116" s="859"/>
      <c r="AF116" s="860" t="s">
        <v>
434</v>
      </c>
      <c r="AG116" s="858"/>
      <c r="AH116" s="858"/>
      <c r="AI116" s="858"/>
      <c r="AJ116" s="859"/>
      <c r="AK116" s="860" t="s">
        <v>
433</v>
      </c>
      <c r="AL116" s="858"/>
      <c r="AM116" s="858"/>
      <c r="AN116" s="858"/>
      <c r="AO116" s="859"/>
      <c r="AP116" s="905" t="s">
        <v>
433</v>
      </c>
      <c r="AQ116" s="906"/>
      <c r="AR116" s="906"/>
      <c r="AS116" s="906"/>
      <c r="AT116" s="907"/>
      <c r="AU116" s="1017"/>
      <c r="AV116" s="1018"/>
      <c r="AW116" s="1018"/>
      <c r="AX116" s="1018"/>
      <c r="AY116" s="1018"/>
      <c r="AZ116" s="944" t="s">
        <v>
449</v>
      </c>
      <c r="BA116" s="945"/>
      <c r="BB116" s="945"/>
      <c r="BC116" s="945"/>
      <c r="BD116" s="945"/>
      <c r="BE116" s="945"/>
      <c r="BF116" s="945"/>
      <c r="BG116" s="945"/>
      <c r="BH116" s="945"/>
      <c r="BI116" s="945"/>
      <c r="BJ116" s="945"/>
      <c r="BK116" s="945"/>
      <c r="BL116" s="945"/>
      <c r="BM116" s="945"/>
      <c r="BN116" s="945"/>
      <c r="BO116" s="945"/>
      <c r="BP116" s="946"/>
      <c r="BQ116" s="894" t="s">
        <v>
433</v>
      </c>
      <c r="BR116" s="895"/>
      <c r="BS116" s="895"/>
      <c r="BT116" s="895"/>
      <c r="BU116" s="895"/>
      <c r="BV116" s="895" t="s">
        <v>
433</v>
      </c>
      <c r="BW116" s="895"/>
      <c r="BX116" s="895"/>
      <c r="BY116" s="895"/>
      <c r="BZ116" s="895"/>
      <c r="CA116" s="895" t="s">
        <v>
433</v>
      </c>
      <c r="CB116" s="895"/>
      <c r="CC116" s="895"/>
      <c r="CD116" s="895"/>
      <c r="CE116" s="895"/>
      <c r="CF116" s="956" t="s">
        <v>
433</v>
      </c>
      <c r="CG116" s="957"/>
      <c r="CH116" s="957"/>
      <c r="CI116" s="957"/>
      <c r="CJ116" s="957"/>
      <c r="CK116" s="1012"/>
      <c r="CL116" s="899"/>
      <c r="CM116" s="902" t="s">
        <v>
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
396626</v>
      </c>
      <c r="DH116" s="858"/>
      <c r="DI116" s="858"/>
      <c r="DJ116" s="858"/>
      <c r="DK116" s="859"/>
      <c r="DL116" s="860">
        <v>
320913</v>
      </c>
      <c r="DM116" s="858"/>
      <c r="DN116" s="858"/>
      <c r="DO116" s="858"/>
      <c r="DP116" s="859"/>
      <c r="DQ116" s="860">
        <v>
398290</v>
      </c>
      <c r="DR116" s="858"/>
      <c r="DS116" s="858"/>
      <c r="DT116" s="858"/>
      <c r="DU116" s="859"/>
      <c r="DV116" s="905">
        <v>
1.1000000000000001</v>
      </c>
      <c r="DW116" s="906"/>
      <c r="DX116" s="906"/>
      <c r="DY116" s="906"/>
      <c r="DZ116" s="907"/>
    </row>
    <row r="117" spans="1:130" s="246" customFormat="1" ht="26.25" customHeight="1" x14ac:dyDescent="0.2">
      <c r="A117" s="982" t="s">
        <v>
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451</v>
      </c>
      <c r="Z117" s="984"/>
      <c r="AA117" s="989">
        <v>
5676568</v>
      </c>
      <c r="AB117" s="990"/>
      <c r="AC117" s="990"/>
      <c r="AD117" s="990"/>
      <c r="AE117" s="991"/>
      <c r="AF117" s="992">
        <v>
5150853</v>
      </c>
      <c r="AG117" s="990"/>
      <c r="AH117" s="990"/>
      <c r="AI117" s="990"/>
      <c r="AJ117" s="991"/>
      <c r="AK117" s="992">
        <v>
5180782</v>
      </c>
      <c r="AL117" s="990"/>
      <c r="AM117" s="990"/>
      <c r="AN117" s="990"/>
      <c r="AO117" s="991"/>
      <c r="AP117" s="993"/>
      <c r="AQ117" s="994"/>
      <c r="AR117" s="994"/>
      <c r="AS117" s="994"/>
      <c r="AT117" s="995"/>
      <c r="AU117" s="1017"/>
      <c r="AV117" s="1018"/>
      <c r="AW117" s="1018"/>
      <c r="AX117" s="1018"/>
      <c r="AY117" s="1018"/>
      <c r="AZ117" s="944" t="s">
        <v>
452</v>
      </c>
      <c r="BA117" s="945"/>
      <c r="BB117" s="945"/>
      <c r="BC117" s="945"/>
      <c r="BD117" s="945"/>
      <c r="BE117" s="945"/>
      <c r="BF117" s="945"/>
      <c r="BG117" s="945"/>
      <c r="BH117" s="945"/>
      <c r="BI117" s="945"/>
      <c r="BJ117" s="945"/>
      <c r="BK117" s="945"/>
      <c r="BL117" s="945"/>
      <c r="BM117" s="945"/>
      <c r="BN117" s="945"/>
      <c r="BO117" s="945"/>
      <c r="BP117" s="946"/>
      <c r="BQ117" s="894" t="s">
        <v>
453</v>
      </c>
      <c r="BR117" s="895"/>
      <c r="BS117" s="895"/>
      <c r="BT117" s="895"/>
      <c r="BU117" s="895"/>
      <c r="BV117" s="895" t="s">
        <v>
434</v>
      </c>
      <c r="BW117" s="895"/>
      <c r="BX117" s="895"/>
      <c r="BY117" s="895"/>
      <c r="BZ117" s="895"/>
      <c r="CA117" s="895" t="s">
        <v>
239</v>
      </c>
      <c r="CB117" s="895"/>
      <c r="CC117" s="895"/>
      <c r="CD117" s="895"/>
      <c r="CE117" s="895"/>
      <c r="CF117" s="956" t="s">
        <v>
454</v>
      </c>
      <c r="CG117" s="957"/>
      <c r="CH117" s="957"/>
      <c r="CI117" s="957"/>
      <c r="CJ117" s="957"/>
      <c r="CK117" s="1012"/>
      <c r="CL117" s="899"/>
      <c r="CM117" s="902" t="s">
        <v>
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454</v>
      </c>
      <c r="DH117" s="858"/>
      <c r="DI117" s="858"/>
      <c r="DJ117" s="858"/>
      <c r="DK117" s="859"/>
      <c r="DL117" s="860" t="s">
        <v>
454</v>
      </c>
      <c r="DM117" s="858"/>
      <c r="DN117" s="858"/>
      <c r="DO117" s="858"/>
      <c r="DP117" s="859"/>
      <c r="DQ117" s="860" t="s">
        <v>
453</v>
      </c>
      <c r="DR117" s="858"/>
      <c r="DS117" s="858"/>
      <c r="DT117" s="858"/>
      <c r="DU117" s="859"/>
      <c r="DV117" s="905" t="s">
        <v>
454</v>
      </c>
      <c r="DW117" s="906"/>
      <c r="DX117" s="906"/>
      <c r="DY117" s="906"/>
      <c r="DZ117" s="907"/>
    </row>
    <row r="118" spans="1:130" s="246" customFormat="1" ht="26.25" customHeight="1" x14ac:dyDescent="0.2">
      <c r="A118" s="982" t="s">
        <v>
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422</v>
      </c>
      <c r="AB118" s="983"/>
      <c r="AC118" s="983"/>
      <c r="AD118" s="983"/>
      <c r="AE118" s="984"/>
      <c r="AF118" s="985" t="s">
        <v>
305</v>
      </c>
      <c r="AG118" s="983"/>
      <c r="AH118" s="983"/>
      <c r="AI118" s="983"/>
      <c r="AJ118" s="984"/>
      <c r="AK118" s="985" t="s">
        <v>
304</v>
      </c>
      <c r="AL118" s="983"/>
      <c r="AM118" s="983"/>
      <c r="AN118" s="983"/>
      <c r="AO118" s="984"/>
      <c r="AP118" s="986" t="s">
        <v>
423</v>
      </c>
      <c r="AQ118" s="987"/>
      <c r="AR118" s="987"/>
      <c r="AS118" s="987"/>
      <c r="AT118" s="988"/>
      <c r="AU118" s="1017"/>
      <c r="AV118" s="1018"/>
      <c r="AW118" s="1018"/>
      <c r="AX118" s="1018"/>
      <c r="AY118" s="1018"/>
      <c r="AZ118" s="960" t="s">
        <v>
456</v>
      </c>
      <c r="BA118" s="961"/>
      <c r="BB118" s="961"/>
      <c r="BC118" s="961"/>
      <c r="BD118" s="961"/>
      <c r="BE118" s="961"/>
      <c r="BF118" s="961"/>
      <c r="BG118" s="961"/>
      <c r="BH118" s="961"/>
      <c r="BI118" s="961"/>
      <c r="BJ118" s="961"/>
      <c r="BK118" s="961"/>
      <c r="BL118" s="961"/>
      <c r="BM118" s="961"/>
      <c r="BN118" s="961"/>
      <c r="BO118" s="961"/>
      <c r="BP118" s="962"/>
      <c r="BQ118" s="963" t="s">
        <v>
434</v>
      </c>
      <c r="BR118" s="926"/>
      <c r="BS118" s="926"/>
      <c r="BT118" s="926"/>
      <c r="BU118" s="926"/>
      <c r="BV118" s="926" t="s">
        <v>
239</v>
      </c>
      <c r="BW118" s="926"/>
      <c r="BX118" s="926"/>
      <c r="BY118" s="926"/>
      <c r="BZ118" s="926"/>
      <c r="CA118" s="926" t="s">
        <v>
453</v>
      </c>
      <c r="CB118" s="926"/>
      <c r="CC118" s="926"/>
      <c r="CD118" s="926"/>
      <c r="CE118" s="926"/>
      <c r="CF118" s="956" t="s">
        <v>
457</v>
      </c>
      <c r="CG118" s="957"/>
      <c r="CH118" s="957"/>
      <c r="CI118" s="957"/>
      <c r="CJ118" s="957"/>
      <c r="CK118" s="1012"/>
      <c r="CL118" s="899"/>
      <c r="CM118" s="902" t="s">
        <v>
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454</v>
      </c>
      <c r="DH118" s="858"/>
      <c r="DI118" s="858"/>
      <c r="DJ118" s="858"/>
      <c r="DK118" s="859"/>
      <c r="DL118" s="860" t="s">
        <v>
454</v>
      </c>
      <c r="DM118" s="858"/>
      <c r="DN118" s="858"/>
      <c r="DO118" s="858"/>
      <c r="DP118" s="859"/>
      <c r="DQ118" s="860" t="s">
        <v>
454</v>
      </c>
      <c r="DR118" s="858"/>
      <c r="DS118" s="858"/>
      <c r="DT118" s="858"/>
      <c r="DU118" s="859"/>
      <c r="DV118" s="905" t="s">
        <v>
454</v>
      </c>
      <c r="DW118" s="906"/>
      <c r="DX118" s="906"/>
      <c r="DY118" s="906"/>
      <c r="DZ118" s="907"/>
    </row>
    <row r="119" spans="1:130" s="246" customFormat="1" ht="26.25" customHeight="1" x14ac:dyDescent="0.2">
      <c r="A119" s="896" t="s">
        <v>
427</v>
      </c>
      <c r="B119" s="897"/>
      <c r="C119" s="972" t="s">
        <v>
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457</v>
      </c>
      <c r="AB119" s="976"/>
      <c r="AC119" s="976"/>
      <c r="AD119" s="976"/>
      <c r="AE119" s="977"/>
      <c r="AF119" s="978" t="s">
        <v>
454</v>
      </c>
      <c r="AG119" s="976"/>
      <c r="AH119" s="976"/>
      <c r="AI119" s="976"/>
      <c r="AJ119" s="977"/>
      <c r="AK119" s="978" t="s">
        <v>
239</v>
      </c>
      <c r="AL119" s="976"/>
      <c r="AM119" s="976"/>
      <c r="AN119" s="976"/>
      <c r="AO119" s="977"/>
      <c r="AP119" s="979" t="s">
        <v>
454</v>
      </c>
      <c r="AQ119" s="980"/>
      <c r="AR119" s="980"/>
      <c r="AS119" s="980"/>
      <c r="AT119" s="981"/>
      <c r="AU119" s="1019"/>
      <c r="AV119" s="1020"/>
      <c r="AW119" s="1020"/>
      <c r="AX119" s="1020"/>
      <c r="AY119" s="1020"/>
      <c r="AZ119" s="277" t="s">
        <v>
186</v>
      </c>
      <c r="BA119" s="277"/>
      <c r="BB119" s="277"/>
      <c r="BC119" s="277"/>
      <c r="BD119" s="277"/>
      <c r="BE119" s="277"/>
      <c r="BF119" s="277"/>
      <c r="BG119" s="277"/>
      <c r="BH119" s="277"/>
      <c r="BI119" s="277"/>
      <c r="BJ119" s="277"/>
      <c r="BK119" s="277"/>
      <c r="BL119" s="277"/>
      <c r="BM119" s="277"/>
      <c r="BN119" s="277"/>
      <c r="BO119" s="958" t="s">
        <v>
459</v>
      </c>
      <c r="BP119" s="959"/>
      <c r="BQ119" s="963">
        <v>
65024753</v>
      </c>
      <c r="BR119" s="926"/>
      <c r="BS119" s="926"/>
      <c r="BT119" s="926"/>
      <c r="BU119" s="926"/>
      <c r="BV119" s="926">
        <v>
61003702</v>
      </c>
      <c r="BW119" s="926"/>
      <c r="BX119" s="926"/>
      <c r="BY119" s="926"/>
      <c r="BZ119" s="926"/>
      <c r="CA119" s="926">
        <v>
58224623</v>
      </c>
      <c r="CB119" s="926"/>
      <c r="CC119" s="926"/>
      <c r="CD119" s="926"/>
      <c r="CE119" s="926"/>
      <c r="CF119" s="824"/>
      <c r="CG119" s="825"/>
      <c r="CH119" s="825"/>
      <c r="CI119" s="825"/>
      <c r="CJ119" s="915"/>
      <c r="CK119" s="1013"/>
      <c r="CL119" s="901"/>
      <c r="CM119" s="919" t="s">
        <v>
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
738000</v>
      </c>
      <c r="DH119" s="841"/>
      <c r="DI119" s="841"/>
      <c r="DJ119" s="841"/>
      <c r="DK119" s="842"/>
      <c r="DL119" s="843">
        <v>
738000</v>
      </c>
      <c r="DM119" s="841"/>
      <c r="DN119" s="841"/>
      <c r="DO119" s="841"/>
      <c r="DP119" s="842"/>
      <c r="DQ119" s="843">
        <v>
738000</v>
      </c>
      <c r="DR119" s="841"/>
      <c r="DS119" s="841"/>
      <c r="DT119" s="841"/>
      <c r="DU119" s="842"/>
      <c r="DV119" s="929">
        <v>
2</v>
      </c>
      <c r="DW119" s="930"/>
      <c r="DX119" s="930"/>
      <c r="DY119" s="930"/>
      <c r="DZ119" s="931"/>
    </row>
    <row r="120" spans="1:130" s="246" customFormat="1" ht="26.25" customHeight="1" x14ac:dyDescent="0.2">
      <c r="A120" s="898"/>
      <c r="B120" s="899"/>
      <c r="C120" s="902" t="s">
        <v>
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457</v>
      </c>
      <c r="AB120" s="858"/>
      <c r="AC120" s="858"/>
      <c r="AD120" s="858"/>
      <c r="AE120" s="859"/>
      <c r="AF120" s="860" t="s">
        <v>
239</v>
      </c>
      <c r="AG120" s="858"/>
      <c r="AH120" s="858"/>
      <c r="AI120" s="858"/>
      <c r="AJ120" s="859"/>
      <c r="AK120" s="860" t="s">
        <v>
239</v>
      </c>
      <c r="AL120" s="858"/>
      <c r="AM120" s="858"/>
      <c r="AN120" s="858"/>
      <c r="AO120" s="859"/>
      <c r="AP120" s="905" t="s">
        <v>
239</v>
      </c>
      <c r="AQ120" s="906"/>
      <c r="AR120" s="906"/>
      <c r="AS120" s="906"/>
      <c r="AT120" s="907"/>
      <c r="AU120" s="964" t="s">
        <v>
461</v>
      </c>
      <c r="AV120" s="965"/>
      <c r="AW120" s="965"/>
      <c r="AX120" s="965"/>
      <c r="AY120" s="966"/>
      <c r="AZ120" s="941" t="s">
        <v>
462</v>
      </c>
      <c r="BA120" s="886"/>
      <c r="BB120" s="886"/>
      <c r="BC120" s="886"/>
      <c r="BD120" s="886"/>
      <c r="BE120" s="886"/>
      <c r="BF120" s="886"/>
      <c r="BG120" s="886"/>
      <c r="BH120" s="886"/>
      <c r="BI120" s="886"/>
      <c r="BJ120" s="886"/>
      <c r="BK120" s="886"/>
      <c r="BL120" s="886"/>
      <c r="BM120" s="886"/>
      <c r="BN120" s="886"/>
      <c r="BO120" s="886"/>
      <c r="BP120" s="887"/>
      <c r="BQ120" s="942">
        <v>
13676018</v>
      </c>
      <c r="BR120" s="923"/>
      <c r="BS120" s="923"/>
      <c r="BT120" s="923"/>
      <c r="BU120" s="923"/>
      <c r="BV120" s="923">
        <v>
13939648</v>
      </c>
      <c r="BW120" s="923"/>
      <c r="BX120" s="923"/>
      <c r="BY120" s="923"/>
      <c r="BZ120" s="923"/>
      <c r="CA120" s="923">
        <v>
15429196</v>
      </c>
      <c r="CB120" s="923"/>
      <c r="CC120" s="923"/>
      <c r="CD120" s="923"/>
      <c r="CE120" s="923"/>
      <c r="CF120" s="947">
        <v>
42.3</v>
      </c>
      <c r="CG120" s="948"/>
      <c r="CH120" s="948"/>
      <c r="CI120" s="948"/>
      <c r="CJ120" s="948"/>
      <c r="CK120" s="949" t="s">
        <v>
463</v>
      </c>
      <c r="CL120" s="933"/>
      <c r="CM120" s="933"/>
      <c r="CN120" s="933"/>
      <c r="CO120" s="934"/>
      <c r="CP120" s="953" t="s">
        <v>
464</v>
      </c>
      <c r="CQ120" s="954"/>
      <c r="CR120" s="954"/>
      <c r="CS120" s="954"/>
      <c r="CT120" s="954"/>
      <c r="CU120" s="954"/>
      <c r="CV120" s="954"/>
      <c r="CW120" s="954"/>
      <c r="CX120" s="954"/>
      <c r="CY120" s="954"/>
      <c r="CZ120" s="954"/>
      <c r="DA120" s="954"/>
      <c r="DB120" s="954"/>
      <c r="DC120" s="954"/>
      <c r="DD120" s="954"/>
      <c r="DE120" s="954"/>
      <c r="DF120" s="955"/>
      <c r="DG120" s="942">
        <v>
5996428</v>
      </c>
      <c r="DH120" s="923"/>
      <c r="DI120" s="923"/>
      <c r="DJ120" s="923"/>
      <c r="DK120" s="923"/>
      <c r="DL120" s="923">
        <v>
5858663</v>
      </c>
      <c r="DM120" s="923"/>
      <c r="DN120" s="923"/>
      <c r="DO120" s="923"/>
      <c r="DP120" s="923"/>
      <c r="DQ120" s="923">
        <v>
5875832</v>
      </c>
      <c r="DR120" s="923"/>
      <c r="DS120" s="923"/>
      <c r="DT120" s="923"/>
      <c r="DU120" s="923"/>
      <c r="DV120" s="924">
        <v>
16.100000000000001</v>
      </c>
      <c r="DW120" s="924"/>
      <c r="DX120" s="924"/>
      <c r="DY120" s="924"/>
      <c r="DZ120" s="925"/>
    </row>
    <row r="121" spans="1:130" s="246" customFormat="1" ht="26.25" customHeight="1" x14ac:dyDescent="0.2">
      <c r="A121" s="898"/>
      <c r="B121" s="899"/>
      <c r="C121" s="944" t="s">
        <v>
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454</v>
      </c>
      <c r="AB121" s="858"/>
      <c r="AC121" s="858"/>
      <c r="AD121" s="858"/>
      <c r="AE121" s="859"/>
      <c r="AF121" s="860" t="s">
        <v>
454</v>
      </c>
      <c r="AG121" s="858"/>
      <c r="AH121" s="858"/>
      <c r="AI121" s="858"/>
      <c r="AJ121" s="859"/>
      <c r="AK121" s="860" t="s">
        <v>
239</v>
      </c>
      <c r="AL121" s="858"/>
      <c r="AM121" s="858"/>
      <c r="AN121" s="858"/>
      <c r="AO121" s="859"/>
      <c r="AP121" s="905" t="s">
        <v>
434</v>
      </c>
      <c r="AQ121" s="906"/>
      <c r="AR121" s="906"/>
      <c r="AS121" s="906"/>
      <c r="AT121" s="907"/>
      <c r="AU121" s="967"/>
      <c r="AV121" s="968"/>
      <c r="AW121" s="968"/>
      <c r="AX121" s="968"/>
      <c r="AY121" s="969"/>
      <c r="AZ121" s="893" t="s">
        <v>
466</v>
      </c>
      <c r="BA121" s="828"/>
      <c r="BB121" s="828"/>
      <c r="BC121" s="828"/>
      <c r="BD121" s="828"/>
      <c r="BE121" s="828"/>
      <c r="BF121" s="828"/>
      <c r="BG121" s="828"/>
      <c r="BH121" s="828"/>
      <c r="BI121" s="828"/>
      <c r="BJ121" s="828"/>
      <c r="BK121" s="828"/>
      <c r="BL121" s="828"/>
      <c r="BM121" s="828"/>
      <c r="BN121" s="828"/>
      <c r="BO121" s="828"/>
      <c r="BP121" s="829"/>
      <c r="BQ121" s="894">
        <v>
23056276</v>
      </c>
      <c r="BR121" s="895"/>
      <c r="BS121" s="895"/>
      <c r="BT121" s="895"/>
      <c r="BU121" s="895"/>
      <c r="BV121" s="895">
        <v>
23209041</v>
      </c>
      <c r="BW121" s="895"/>
      <c r="BX121" s="895"/>
      <c r="BY121" s="895"/>
      <c r="BZ121" s="895"/>
      <c r="CA121" s="895">
        <v>
24343590</v>
      </c>
      <c r="CB121" s="895"/>
      <c r="CC121" s="895"/>
      <c r="CD121" s="895"/>
      <c r="CE121" s="895"/>
      <c r="CF121" s="956">
        <v>
66.7</v>
      </c>
      <c r="CG121" s="957"/>
      <c r="CH121" s="957"/>
      <c r="CI121" s="957"/>
      <c r="CJ121" s="957"/>
      <c r="CK121" s="950"/>
      <c r="CL121" s="936"/>
      <c r="CM121" s="936"/>
      <c r="CN121" s="936"/>
      <c r="CO121" s="937"/>
      <c r="CP121" s="916" t="s">
        <v>
467</v>
      </c>
      <c r="CQ121" s="917"/>
      <c r="CR121" s="917"/>
      <c r="CS121" s="917"/>
      <c r="CT121" s="917"/>
      <c r="CU121" s="917"/>
      <c r="CV121" s="917"/>
      <c r="CW121" s="917"/>
      <c r="CX121" s="917"/>
      <c r="CY121" s="917"/>
      <c r="CZ121" s="917"/>
      <c r="DA121" s="917"/>
      <c r="DB121" s="917"/>
      <c r="DC121" s="917"/>
      <c r="DD121" s="917"/>
      <c r="DE121" s="917"/>
      <c r="DF121" s="918"/>
      <c r="DG121" s="894">
        <v>
84667</v>
      </c>
      <c r="DH121" s="895"/>
      <c r="DI121" s="895"/>
      <c r="DJ121" s="895"/>
      <c r="DK121" s="895"/>
      <c r="DL121" s="895">
        <v>
57842</v>
      </c>
      <c r="DM121" s="895"/>
      <c r="DN121" s="895"/>
      <c r="DO121" s="895"/>
      <c r="DP121" s="895"/>
      <c r="DQ121" s="895">
        <v>
38299</v>
      </c>
      <c r="DR121" s="895"/>
      <c r="DS121" s="895"/>
      <c r="DT121" s="895"/>
      <c r="DU121" s="895"/>
      <c r="DV121" s="872">
        <v>
0.1</v>
      </c>
      <c r="DW121" s="872"/>
      <c r="DX121" s="872"/>
      <c r="DY121" s="872"/>
      <c r="DZ121" s="873"/>
    </row>
    <row r="122" spans="1:130" s="246" customFormat="1" ht="26.25" customHeight="1" x14ac:dyDescent="0.2">
      <c r="A122" s="898"/>
      <c r="B122" s="899"/>
      <c r="C122" s="902" t="s">
        <v>
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239</v>
      </c>
      <c r="AB122" s="858"/>
      <c r="AC122" s="858"/>
      <c r="AD122" s="858"/>
      <c r="AE122" s="859"/>
      <c r="AF122" s="860" t="s">
        <v>
239</v>
      </c>
      <c r="AG122" s="858"/>
      <c r="AH122" s="858"/>
      <c r="AI122" s="858"/>
      <c r="AJ122" s="859"/>
      <c r="AK122" s="860" t="s">
        <v>
454</v>
      </c>
      <c r="AL122" s="858"/>
      <c r="AM122" s="858"/>
      <c r="AN122" s="858"/>
      <c r="AO122" s="859"/>
      <c r="AP122" s="905" t="s">
        <v>
454</v>
      </c>
      <c r="AQ122" s="906"/>
      <c r="AR122" s="906"/>
      <c r="AS122" s="906"/>
      <c r="AT122" s="907"/>
      <c r="AU122" s="967"/>
      <c r="AV122" s="968"/>
      <c r="AW122" s="968"/>
      <c r="AX122" s="968"/>
      <c r="AY122" s="969"/>
      <c r="AZ122" s="960" t="s">
        <v>
468</v>
      </c>
      <c r="BA122" s="961"/>
      <c r="BB122" s="961"/>
      <c r="BC122" s="961"/>
      <c r="BD122" s="961"/>
      <c r="BE122" s="961"/>
      <c r="BF122" s="961"/>
      <c r="BG122" s="961"/>
      <c r="BH122" s="961"/>
      <c r="BI122" s="961"/>
      <c r="BJ122" s="961"/>
      <c r="BK122" s="961"/>
      <c r="BL122" s="961"/>
      <c r="BM122" s="961"/>
      <c r="BN122" s="961"/>
      <c r="BO122" s="961"/>
      <c r="BP122" s="962"/>
      <c r="BQ122" s="963">
        <v>
21309060</v>
      </c>
      <c r="BR122" s="926"/>
      <c r="BS122" s="926"/>
      <c r="BT122" s="926"/>
      <c r="BU122" s="926"/>
      <c r="BV122" s="926">
        <v>
19363460</v>
      </c>
      <c r="BW122" s="926"/>
      <c r="BX122" s="926"/>
      <c r="BY122" s="926"/>
      <c r="BZ122" s="926"/>
      <c r="CA122" s="926">
        <v>
17513506</v>
      </c>
      <c r="CB122" s="926"/>
      <c r="CC122" s="926"/>
      <c r="CD122" s="926"/>
      <c r="CE122" s="926"/>
      <c r="CF122" s="927">
        <v>
48</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
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
85022</v>
      </c>
      <c r="AB123" s="858"/>
      <c r="AC123" s="858"/>
      <c r="AD123" s="858"/>
      <c r="AE123" s="859"/>
      <c r="AF123" s="860">
        <v>
75713</v>
      </c>
      <c r="AG123" s="858"/>
      <c r="AH123" s="858"/>
      <c r="AI123" s="858"/>
      <c r="AJ123" s="859"/>
      <c r="AK123" s="860">
        <v>
64674</v>
      </c>
      <c r="AL123" s="858"/>
      <c r="AM123" s="858"/>
      <c r="AN123" s="858"/>
      <c r="AO123" s="859"/>
      <c r="AP123" s="905">
        <v>
0.2</v>
      </c>
      <c r="AQ123" s="906"/>
      <c r="AR123" s="906"/>
      <c r="AS123" s="906"/>
      <c r="AT123" s="907"/>
      <c r="AU123" s="970"/>
      <c r="AV123" s="971"/>
      <c r="AW123" s="971"/>
      <c r="AX123" s="971"/>
      <c r="AY123" s="971"/>
      <c r="AZ123" s="277" t="s">
        <v>
186</v>
      </c>
      <c r="BA123" s="277"/>
      <c r="BB123" s="277"/>
      <c r="BC123" s="277"/>
      <c r="BD123" s="277"/>
      <c r="BE123" s="277"/>
      <c r="BF123" s="277"/>
      <c r="BG123" s="277"/>
      <c r="BH123" s="277"/>
      <c r="BI123" s="277"/>
      <c r="BJ123" s="277"/>
      <c r="BK123" s="277"/>
      <c r="BL123" s="277"/>
      <c r="BM123" s="277"/>
      <c r="BN123" s="277"/>
      <c r="BO123" s="958" t="s">
        <v>
469</v>
      </c>
      <c r="BP123" s="959"/>
      <c r="BQ123" s="913">
        <v>
58041354</v>
      </c>
      <c r="BR123" s="914"/>
      <c r="BS123" s="914"/>
      <c r="BT123" s="914"/>
      <c r="BU123" s="914"/>
      <c r="BV123" s="914">
        <v>
56512149</v>
      </c>
      <c r="BW123" s="914"/>
      <c r="BX123" s="914"/>
      <c r="BY123" s="914"/>
      <c r="BZ123" s="914"/>
      <c r="CA123" s="914">
        <v>
57286292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457</v>
      </c>
      <c r="AB124" s="858"/>
      <c r="AC124" s="858"/>
      <c r="AD124" s="858"/>
      <c r="AE124" s="859"/>
      <c r="AF124" s="860" t="s">
        <v>
454</v>
      </c>
      <c r="AG124" s="858"/>
      <c r="AH124" s="858"/>
      <c r="AI124" s="858"/>
      <c r="AJ124" s="859"/>
      <c r="AK124" s="860" t="s">
        <v>
454</v>
      </c>
      <c r="AL124" s="858"/>
      <c r="AM124" s="858"/>
      <c r="AN124" s="858"/>
      <c r="AO124" s="859"/>
      <c r="AP124" s="905" t="s">
        <v>
453</v>
      </c>
      <c r="AQ124" s="906"/>
      <c r="AR124" s="906"/>
      <c r="AS124" s="906"/>
      <c r="AT124" s="907"/>
      <c r="AU124" s="908" t="s">
        <v>
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
18.600000000000001</v>
      </c>
      <c r="BR124" s="912"/>
      <c r="BS124" s="912"/>
      <c r="BT124" s="912"/>
      <c r="BU124" s="912"/>
      <c r="BV124" s="912">
        <v>
11.8</v>
      </c>
      <c r="BW124" s="912"/>
      <c r="BX124" s="912"/>
      <c r="BY124" s="912"/>
      <c r="BZ124" s="912"/>
      <c r="CA124" s="912">
        <v>
2.5</v>
      </c>
      <c r="CB124" s="912"/>
      <c r="CC124" s="912"/>
      <c r="CD124" s="912"/>
      <c r="CE124" s="912"/>
      <c r="CF124" s="802"/>
      <c r="CG124" s="803"/>
      <c r="CH124" s="803"/>
      <c r="CI124" s="803"/>
      <c r="CJ124" s="943"/>
      <c r="CK124" s="951"/>
      <c r="CL124" s="951"/>
      <c r="CM124" s="951"/>
      <c r="CN124" s="951"/>
      <c r="CO124" s="952"/>
      <c r="CP124" s="916" t="s">
        <v>
471</v>
      </c>
      <c r="CQ124" s="917"/>
      <c r="CR124" s="917"/>
      <c r="CS124" s="917"/>
      <c r="CT124" s="917"/>
      <c r="CU124" s="917"/>
      <c r="CV124" s="917"/>
      <c r="CW124" s="917"/>
      <c r="CX124" s="917"/>
      <c r="CY124" s="917"/>
      <c r="CZ124" s="917"/>
      <c r="DA124" s="917"/>
      <c r="DB124" s="917"/>
      <c r="DC124" s="917"/>
      <c r="DD124" s="917"/>
      <c r="DE124" s="917"/>
      <c r="DF124" s="918"/>
      <c r="DG124" s="840" t="s">
        <v>
472</v>
      </c>
      <c r="DH124" s="841"/>
      <c r="DI124" s="841"/>
      <c r="DJ124" s="841"/>
      <c r="DK124" s="842"/>
      <c r="DL124" s="843" t="s">
        <v>
472</v>
      </c>
      <c r="DM124" s="841"/>
      <c r="DN124" s="841"/>
      <c r="DO124" s="841"/>
      <c r="DP124" s="842"/>
      <c r="DQ124" s="843" t="s">
        <v>
457</v>
      </c>
      <c r="DR124" s="841"/>
      <c r="DS124" s="841"/>
      <c r="DT124" s="841"/>
      <c r="DU124" s="842"/>
      <c r="DV124" s="929" t="s">
        <v>
457</v>
      </c>
      <c r="DW124" s="930"/>
      <c r="DX124" s="930"/>
      <c r="DY124" s="930"/>
      <c r="DZ124" s="931"/>
    </row>
    <row r="125" spans="1:130" s="246" customFormat="1" ht="26.25" customHeight="1" x14ac:dyDescent="0.2">
      <c r="A125" s="898"/>
      <c r="B125" s="899"/>
      <c r="C125" s="902" t="s">
        <v>
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457</v>
      </c>
      <c r="AB125" s="858"/>
      <c r="AC125" s="858"/>
      <c r="AD125" s="858"/>
      <c r="AE125" s="859"/>
      <c r="AF125" s="860" t="s">
        <v>
457</v>
      </c>
      <c r="AG125" s="858"/>
      <c r="AH125" s="858"/>
      <c r="AI125" s="858"/>
      <c r="AJ125" s="859"/>
      <c r="AK125" s="860" t="s">
        <v>
472</v>
      </c>
      <c r="AL125" s="858"/>
      <c r="AM125" s="858"/>
      <c r="AN125" s="858"/>
      <c r="AO125" s="859"/>
      <c r="AP125" s="905" t="s">
        <v>
457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473</v>
      </c>
      <c r="CL125" s="933"/>
      <c r="CM125" s="933"/>
      <c r="CN125" s="933"/>
      <c r="CO125" s="934"/>
      <c r="CP125" s="941" t="s">
        <v>
474</v>
      </c>
      <c r="CQ125" s="886"/>
      <c r="CR125" s="886"/>
      <c r="CS125" s="886"/>
      <c r="CT125" s="886"/>
      <c r="CU125" s="886"/>
      <c r="CV125" s="886"/>
      <c r="CW125" s="886"/>
      <c r="CX125" s="886"/>
      <c r="CY125" s="886"/>
      <c r="CZ125" s="886"/>
      <c r="DA125" s="886"/>
      <c r="DB125" s="886"/>
      <c r="DC125" s="886"/>
      <c r="DD125" s="886"/>
      <c r="DE125" s="886"/>
      <c r="DF125" s="887"/>
      <c r="DG125" s="942" t="s">
        <v>
457</v>
      </c>
      <c r="DH125" s="923"/>
      <c r="DI125" s="923"/>
      <c r="DJ125" s="923"/>
      <c r="DK125" s="923"/>
      <c r="DL125" s="923" t="s">
        <v>
472</v>
      </c>
      <c r="DM125" s="923"/>
      <c r="DN125" s="923"/>
      <c r="DO125" s="923"/>
      <c r="DP125" s="923"/>
      <c r="DQ125" s="923" t="s">
        <v>
457</v>
      </c>
      <c r="DR125" s="923"/>
      <c r="DS125" s="923"/>
      <c r="DT125" s="923"/>
      <c r="DU125" s="923"/>
      <c r="DV125" s="924" t="s">
        <v>
457</v>
      </c>
      <c r="DW125" s="924"/>
      <c r="DX125" s="924"/>
      <c r="DY125" s="924"/>
      <c r="DZ125" s="925"/>
    </row>
    <row r="126" spans="1:130" s="246" customFormat="1" ht="26.25" customHeight="1" thickBot="1" x14ac:dyDescent="0.25">
      <c r="A126" s="898"/>
      <c r="B126" s="899"/>
      <c r="C126" s="902" t="s">
        <v>
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
839741</v>
      </c>
      <c r="AB126" s="858"/>
      <c r="AC126" s="858"/>
      <c r="AD126" s="858"/>
      <c r="AE126" s="859"/>
      <c r="AF126" s="860">
        <v>
424121</v>
      </c>
      <c r="AG126" s="858"/>
      <c r="AH126" s="858"/>
      <c r="AI126" s="858"/>
      <c r="AJ126" s="859"/>
      <c r="AK126" s="860">
        <v>
517626</v>
      </c>
      <c r="AL126" s="858"/>
      <c r="AM126" s="858"/>
      <c r="AN126" s="858"/>
      <c r="AO126" s="859"/>
      <c r="AP126" s="905">
        <v>
1.4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475</v>
      </c>
      <c r="CQ126" s="828"/>
      <c r="CR126" s="828"/>
      <c r="CS126" s="828"/>
      <c r="CT126" s="828"/>
      <c r="CU126" s="828"/>
      <c r="CV126" s="828"/>
      <c r="CW126" s="828"/>
      <c r="CX126" s="828"/>
      <c r="CY126" s="828"/>
      <c r="CZ126" s="828"/>
      <c r="DA126" s="828"/>
      <c r="DB126" s="828"/>
      <c r="DC126" s="828"/>
      <c r="DD126" s="828"/>
      <c r="DE126" s="828"/>
      <c r="DF126" s="829"/>
      <c r="DG126" s="894" t="s">
        <v>
457</v>
      </c>
      <c r="DH126" s="895"/>
      <c r="DI126" s="895"/>
      <c r="DJ126" s="895"/>
      <c r="DK126" s="895"/>
      <c r="DL126" s="895" t="s">
        <v>
472</v>
      </c>
      <c r="DM126" s="895"/>
      <c r="DN126" s="895"/>
      <c r="DO126" s="895"/>
      <c r="DP126" s="895"/>
      <c r="DQ126" s="895" t="s">
        <v>
472</v>
      </c>
      <c r="DR126" s="895"/>
      <c r="DS126" s="895"/>
      <c r="DT126" s="895"/>
      <c r="DU126" s="895"/>
      <c r="DV126" s="872" t="s">
        <v>
472</v>
      </c>
      <c r="DW126" s="872"/>
      <c r="DX126" s="872"/>
      <c r="DY126" s="872"/>
      <c r="DZ126" s="873"/>
    </row>
    <row r="127" spans="1:130" s="246" customFormat="1" ht="26.25" customHeight="1" x14ac:dyDescent="0.2">
      <c r="A127" s="900"/>
      <c r="B127" s="901"/>
      <c r="C127" s="919" t="s">
        <v>
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472</v>
      </c>
      <c r="AB127" s="858"/>
      <c r="AC127" s="858"/>
      <c r="AD127" s="858"/>
      <c r="AE127" s="859"/>
      <c r="AF127" s="860" t="s">
        <v>
472</v>
      </c>
      <c r="AG127" s="858"/>
      <c r="AH127" s="858"/>
      <c r="AI127" s="858"/>
      <c r="AJ127" s="859"/>
      <c r="AK127" s="860" t="s">
        <v>
457</v>
      </c>
      <c r="AL127" s="858"/>
      <c r="AM127" s="858"/>
      <c r="AN127" s="858"/>
      <c r="AO127" s="859"/>
      <c r="AP127" s="905" t="s">
        <v>
472</v>
      </c>
      <c r="AQ127" s="906"/>
      <c r="AR127" s="906"/>
      <c r="AS127" s="906"/>
      <c r="AT127" s="907"/>
      <c r="AU127" s="282"/>
      <c r="AV127" s="282"/>
      <c r="AW127" s="282"/>
      <c r="AX127" s="922" t="s">
        <v>
477</v>
      </c>
      <c r="AY127" s="890"/>
      <c r="AZ127" s="890"/>
      <c r="BA127" s="890"/>
      <c r="BB127" s="890"/>
      <c r="BC127" s="890"/>
      <c r="BD127" s="890"/>
      <c r="BE127" s="891"/>
      <c r="BF127" s="889" t="s">
        <v>
478</v>
      </c>
      <c r="BG127" s="890"/>
      <c r="BH127" s="890"/>
      <c r="BI127" s="890"/>
      <c r="BJ127" s="890"/>
      <c r="BK127" s="890"/>
      <c r="BL127" s="891"/>
      <c r="BM127" s="889" t="s">
        <v>
479</v>
      </c>
      <c r="BN127" s="890"/>
      <c r="BO127" s="890"/>
      <c r="BP127" s="890"/>
      <c r="BQ127" s="890"/>
      <c r="BR127" s="890"/>
      <c r="BS127" s="891"/>
      <c r="BT127" s="889" t="s">
        <v>
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481</v>
      </c>
      <c r="CQ127" s="828"/>
      <c r="CR127" s="828"/>
      <c r="CS127" s="828"/>
      <c r="CT127" s="828"/>
      <c r="CU127" s="828"/>
      <c r="CV127" s="828"/>
      <c r="CW127" s="828"/>
      <c r="CX127" s="828"/>
      <c r="CY127" s="828"/>
      <c r="CZ127" s="828"/>
      <c r="DA127" s="828"/>
      <c r="DB127" s="828"/>
      <c r="DC127" s="828"/>
      <c r="DD127" s="828"/>
      <c r="DE127" s="828"/>
      <c r="DF127" s="829"/>
      <c r="DG127" s="894" t="s">
        <v>
457</v>
      </c>
      <c r="DH127" s="895"/>
      <c r="DI127" s="895"/>
      <c r="DJ127" s="895"/>
      <c r="DK127" s="895"/>
      <c r="DL127" s="895" t="s">
        <v>
457</v>
      </c>
      <c r="DM127" s="895"/>
      <c r="DN127" s="895"/>
      <c r="DO127" s="895"/>
      <c r="DP127" s="895"/>
      <c r="DQ127" s="895" t="s">
        <v>
472</v>
      </c>
      <c r="DR127" s="895"/>
      <c r="DS127" s="895"/>
      <c r="DT127" s="895"/>
      <c r="DU127" s="895"/>
      <c r="DV127" s="872" t="s">
        <v>
472</v>
      </c>
      <c r="DW127" s="872"/>
      <c r="DX127" s="872"/>
      <c r="DY127" s="872"/>
      <c r="DZ127" s="873"/>
    </row>
    <row r="128" spans="1:130" s="246" customFormat="1" ht="26.25" customHeight="1" thickBot="1" x14ac:dyDescent="0.25">
      <c r="A128" s="874" t="s">
        <v>
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483</v>
      </c>
      <c r="X128" s="876"/>
      <c r="Y128" s="876"/>
      <c r="Z128" s="877"/>
      <c r="AA128" s="878">
        <v>
1798373</v>
      </c>
      <c r="AB128" s="879"/>
      <c r="AC128" s="879"/>
      <c r="AD128" s="879"/>
      <c r="AE128" s="880"/>
      <c r="AF128" s="881">
        <v>
1851017</v>
      </c>
      <c r="AG128" s="879"/>
      <c r="AH128" s="879"/>
      <c r="AI128" s="879"/>
      <c r="AJ128" s="880"/>
      <c r="AK128" s="881">
        <v>
2414985</v>
      </c>
      <c r="AL128" s="879"/>
      <c r="AM128" s="879"/>
      <c r="AN128" s="879"/>
      <c r="AO128" s="880"/>
      <c r="AP128" s="882"/>
      <c r="AQ128" s="883"/>
      <c r="AR128" s="883"/>
      <c r="AS128" s="883"/>
      <c r="AT128" s="884"/>
      <c r="AU128" s="282"/>
      <c r="AV128" s="282"/>
      <c r="AW128" s="282"/>
      <c r="AX128" s="885" t="s">
        <v>
484</v>
      </c>
      <c r="AY128" s="886"/>
      <c r="AZ128" s="886"/>
      <c r="BA128" s="886"/>
      <c r="BB128" s="886"/>
      <c r="BC128" s="886"/>
      <c r="BD128" s="886"/>
      <c r="BE128" s="887"/>
      <c r="BF128" s="864" t="s">
        <v>
485</v>
      </c>
      <c r="BG128" s="865"/>
      <c r="BH128" s="865"/>
      <c r="BI128" s="865"/>
      <c r="BJ128" s="865"/>
      <c r="BK128" s="865"/>
      <c r="BL128" s="888"/>
      <c r="BM128" s="864">
        <v>
11.49</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486</v>
      </c>
      <c r="CQ128" s="806"/>
      <c r="CR128" s="806"/>
      <c r="CS128" s="806"/>
      <c r="CT128" s="806"/>
      <c r="CU128" s="806"/>
      <c r="CV128" s="806"/>
      <c r="CW128" s="806"/>
      <c r="CX128" s="806"/>
      <c r="CY128" s="806"/>
      <c r="CZ128" s="806"/>
      <c r="DA128" s="806"/>
      <c r="DB128" s="806"/>
      <c r="DC128" s="806"/>
      <c r="DD128" s="806"/>
      <c r="DE128" s="806"/>
      <c r="DF128" s="807"/>
      <c r="DG128" s="868">
        <v>
12353</v>
      </c>
      <c r="DH128" s="869"/>
      <c r="DI128" s="869"/>
      <c r="DJ128" s="869"/>
      <c r="DK128" s="869"/>
      <c r="DL128" s="869">
        <v>
10294</v>
      </c>
      <c r="DM128" s="869"/>
      <c r="DN128" s="869"/>
      <c r="DO128" s="869"/>
      <c r="DP128" s="869"/>
      <c r="DQ128" s="869">
        <v>
8236</v>
      </c>
      <c r="DR128" s="869"/>
      <c r="DS128" s="869"/>
      <c r="DT128" s="869"/>
      <c r="DU128" s="869"/>
      <c r="DV128" s="870">
        <v>
0</v>
      </c>
      <c r="DW128" s="870"/>
      <c r="DX128" s="870"/>
      <c r="DY128" s="870"/>
      <c r="DZ128" s="871"/>
    </row>
    <row r="129" spans="1:131" s="246" customFormat="1" ht="26.25" customHeight="1" x14ac:dyDescent="0.2">
      <c r="A129" s="852" t="s">
        <v>
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487</v>
      </c>
      <c r="X129" s="855"/>
      <c r="Y129" s="855"/>
      <c r="Z129" s="856"/>
      <c r="AA129" s="857">
        <v>
39840416</v>
      </c>
      <c r="AB129" s="858"/>
      <c r="AC129" s="858"/>
      <c r="AD129" s="858"/>
      <c r="AE129" s="859"/>
      <c r="AF129" s="860">
        <v>
40498162</v>
      </c>
      <c r="AG129" s="858"/>
      <c r="AH129" s="858"/>
      <c r="AI129" s="858"/>
      <c r="AJ129" s="859"/>
      <c r="AK129" s="860">
        <v>
38891364</v>
      </c>
      <c r="AL129" s="858"/>
      <c r="AM129" s="858"/>
      <c r="AN129" s="858"/>
      <c r="AO129" s="859"/>
      <c r="AP129" s="861"/>
      <c r="AQ129" s="862"/>
      <c r="AR129" s="862"/>
      <c r="AS129" s="862"/>
      <c r="AT129" s="863"/>
      <c r="AU129" s="284"/>
      <c r="AV129" s="284"/>
      <c r="AW129" s="284"/>
      <c r="AX129" s="827" t="s">
        <v>
488</v>
      </c>
      <c r="AY129" s="828"/>
      <c r="AZ129" s="828"/>
      <c r="BA129" s="828"/>
      <c r="BB129" s="828"/>
      <c r="BC129" s="828"/>
      <c r="BD129" s="828"/>
      <c r="BE129" s="829"/>
      <c r="BF129" s="847" t="s">
        <v>
239</v>
      </c>
      <c r="BG129" s="848"/>
      <c r="BH129" s="848"/>
      <c r="BI129" s="848"/>
      <c r="BJ129" s="848"/>
      <c r="BK129" s="848"/>
      <c r="BL129" s="849"/>
      <c r="BM129" s="847">
        <v>
16.489999999999998</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490</v>
      </c>
      <c r="X130" s="855"/>
      <c r="Y130" s="855"/>
      <c r="Z130" s="856"/>
      <c r="AA130" s="857">
        <v>
2481745</v>
      </c>
      <c r="AB130" s="858"/>
      <c r="AC130" s="858"/>
      <c r="AD130" s="858"/>
      <c r="AE130" s="859"/>
      <c r="AF130" s="860">
        <v>
2459011</v>
      </c>
      <c r="AG130" s="858"/>
      <c r="AH130" s="858"/>
      <c r="AI130" s="858"/>
      <c r="AJ130" s="859"/>
      <c r="AK130" s="860">
        <v>
2373108</v>
      </c>
      <c r="AL130" s="858"/>
      <c r="AM130" s="858"/>
      <c r="AN130" s="858"/>
      <c r="AO130" s="859"/>
      <c r="AP130" s="861"/>
      <c r="AQ130" s="862"/>
      <c r="AR130" s="862"/>
      <c r="AS130" s="862"/>
      <c r="AT130" s="863"/>
      <c r="AU130" s="284"/>
      <c r="AV130" s="284"/>
      <c r="AW130" s="284"/>
      <c r="AX130" s="827" t="s">
        <v>
491</v>
      </c>
      <c r="AY130" s="828"/>
      <c r="AZ130" s="828"/>
      <c r="BA130" s="828"/>
      <c r="BB130" s="828"/>
      <c r="BC130" s="828"/>
      <c r="BD130" s="828"/>
      <c r="BE130" s="829"/>
      <c r="BF130" s="830">
        <v>
2.2999999999999998</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492</v>
      </c>
      <c r="X131" s="838"/>
      <c r="Y131" s="838"/>
      <c r="Z131" s="839"/>
      <c r="AA131" s="840">
        <v>
37358671</v>
      </c>
      <c r="AB131" s="841"/>
      <c r="AC131" s="841"/>
      <c r="AD131" s="841"/>
      <c r="AE131" s="842"/>
      <c r="AF131" s="843">
        <v>
38039151</v>
      </c>
      <c r="AG131" s="841"/>
      <c r="AH131" s="841"/>
      <c r="AI131" s="841"/>
      <c r="AJ131" s="842"/>
      <c r="AK131" s="843">
        <v>
36518256</v>
      </c>
      <c r="AL131" s="841"/>
      <c r="AM131" s="841"/>
      <c r="AN131" s="841"/>
      <c r="AO131" s="842"/>
      <c r="AP131" s="844"/>
      <c r="AQ131" s="845"/>
      <c r="AR131" s="845"/>
      <c r="AS131" s="845"/>
      <c r="AT131" s="846"/>
      <c r="AU131" s="284"/>
      <c r="AV131" s="284"/>
      <c r="AW131" s="284"/>
      <c r="AX131" s="805" t="s">
        <v>
493</v>
      </c>
      <c r="AY131" s="806"/>
      <c r="AZ131" s="806"/>
      <c r="BA131" s="806"/>
      <c r="BB131" s="806"/>
      <c r="BC131" s="806"/>
      <c r="BD131" s="806"/>
      <c r="BE131" s="807"/>
      <c r="BF131" s="808">
        <v>
2.5</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495</v>
      </c>
      <c r="W132" s="818"/>
      <c r="X132" s="818"/>
      <c r="Y132" s="818"/>
      <c r="Z132" s="819"/>
      <c r="AA132" s="820">
        <v>
3.737954169</v>
      </c>
      <c r="AB132" s="821"/>
      <c r="AC132" s="821"/>
      <c r="AD132" s="821"/>
      <c r="AE132" s="822"/>
      <c r="AF132" s="823">
        <v>
2.2104199960000002</v>
      </c>
      <c r="AG132" s="821"/>
      <c r="AH132" s="821"/>
      <c r="AI132" s="821"/>
      <c r="AJ132" s="822"/>
      <c r="AK132" s="823">
        <v>
1.075322436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496</v>
      </c>
      <c r="W133" s="797"/>
      <c r="X133" s="797"/>
      <c r="Y133" s="797"/>
      <c r="Z133" s="798"/>
      <c r="AA133" s="799">
        <v>
3.8</v>
      </c>
      <c r="AB133" s="800"/>
      <c r="AC133" s="800"/>
      <c r="AD133" s="800"/>
      <c r="AE133" s="801"/>
      <c r="AF133" s="799">
        <v>
3.5</v>
      </c>
      <c r="AG133" s="800"/>
      <c r="AH133" s="800"/>
      <c r="AI133" s="800"/>
      <c r="AJ133" s="801"/>
      <c r="AK133" s="799">
        <v>
2.2999999999999998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jpUnVBG1lm5+siN2s3l52HpPd+2YPdqTf88Cqoahx0oTWYi353C7i7gP3wNNIRF6PLaNgDYESSpHr9yEcXxfuw==" saltValue="1IeAi7TEoZdW4LSJUKij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fbMTSFjfARZSEkKIotahR4VW8M+4DN1eTbK9jg7Kh5YI3li91zx9mS3ZnGyS3fMjGqOb0jTO9K7e4tUxBsFR9g==" saltValue="gkrZNct4mDX/9t/mwuIzL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O2" sqref="AO2"/>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XVwcuRPr15QTE+FOjSH3K85iSLgCnfc8qldeM5GZPKeKe/zaRJTmzP81E61hBAzzMmsHub8puPt8hXBYfwXJA==" saltValue="VUZOFBquUodCjCJklJ3Qy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20" sqref="B20"/>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500</v>
      </c>
      <c r="AP7" s="303"/>
      <c r="AQ7" s="304" t="s">
        <v>
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502</v>
      </c>
      <c r="AQ8" s="310" t="s">
        <v>
503</v>
      </c>
      <c r="AR8" s="311" t="s">
        <v>
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
505</v>
      </c>
      <c r="AL9" s="1227"/>
      <c r="AM9" s="1227"/>
      <c r="AN9" s="1228"/>
      <c r="AO9" s="312">
        <v>
9730161</v>
      </c>
      <c r="AP9" s="312">
        <v>
51978</v>
      </c>
      <c r="AQ9" s="313">
        <v>
56212</v>
      </c>
      <c r="AR9" s="314">
        <v>
-7.5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
506</v>
      </c>
      <c r="AL10" s="1227"/>
      <c r="AM10" s="1227"/>
      <c r="AN10" s="1228"/>
      <c r="AO10" s="315">
        <v>
286030</v>
      </c>
      <c r="AP10" s="315">
        <v>
1528</v>
      </c>
      <c r="AQ10" s="316">
        <v>
2820</v>
      </c>
      <c r="AR10" s="317">
        <v>
-45.8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
507</v>
      </c>
      <c r="AL11" s="1227"/>
      <c r="AM11" s="1227"/>
      <c r="AN11" s="1228"/>
      <c r="AO11" s="315">
        <v>
62266</v>
      </c>
      <c r="AP11" s="315">
        <v>
333</v>
      </c>
      <c r="AQ11" s="316">
        <v>
2573</v>
      </c>
      <c r="AR11" s="317">
        <v>
-87.1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
508</v>
      </c>
      <c r="AL12" s="1227"/>
      <c r="AM12" s="1227"/>
      <c r="AN12" s="1228"/>
      <c r="AO12" s="315" t="s">
        <v>
509</v>
      </c>
      <c r="AP12" s="315" t="s">
        <v>
509</v>
      </c>
      <c r="AQ12" s="316">
        <v>
374</v>
      </c>
      <c r="AR12" s="317" t="s">
        <v>
509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
510</v>
      </c>
      <c r="AL13" s="1227"/>
      <c r="AM13" s="1227"/>
      <c r="AN13" s="1228"/>
      <c r="AO13" s="315" t="s">
        <v>
509</v>
      </c>
      <c r="AP13" s="315" t="s">
        <v>
509</v>
      </c>
      <c r="AQ13" s="316" t="s">
        <v>
509</v>
      </c>
      <c r="AR13" s="317" t="s">
        <v>
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
511</v>
      </c>
      <c r="AL14" s="1227"/>
      <c r="AM14" s="1227"/>
      <c r="AN14" s="1228"/>
      <c r="AO14" s="315">
        <v>
379572</v>
      </c>
      <c r="AP14" s="315">
        <v>
2028</v>
      </c>
      <c r="AQ14" s="316">
        <v>
2798</v>
      </c>
      <c r="AR14" s="317">
        <v>
-27.5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
512</v>
      </c>
      <c r="AL15" s="1227"/>
      <c r="AM15" s="1227"/>
      <c r="AN15" s="1228"/>
      <c r="AO15" s="315">
        <v>
131743</v>
      </c>
      <c r="AP15" s="315">
        <v>
704</v>
      </c>
      <c r="AQ15" s="316">
        <v>
1071</v>
      </c>
      <c r="AR15" s="317">
        <v>
-34.299999999999997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
513</v>
      </c>
      <c r="AL16" s="1230"/>
      <c r="AM16" s="1230"/>
      <c r="AN16" s="1231"/>
      <c r="AO16" s="315">
        <v>
-680600</v>
      </c>
      <c r="AP16" s="315">
        <v>
-3636</v>
      </c>
      <c r="AQ16" s="316">
        <v>
-4502</v>
      </c>
      <c r="AR16" s="317">
        <v>
-19.2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
186</v>
      </c>
      <c r="AL17" s="1230"/>
      <c r="AM17" s="1230"/>
      <c r="AN17" s="1231"/>
      <c r="AO17" s="315">
        <v>
9909172</v>
      </c>
      <c r="AP17" s="315">
        <v>
52934</v>
      </c>
      <c r="AQ17" s="316">
        <v>
61346</v>
      </c>
      <c r="AR17" s="317">
        <v>
-13.7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515</v>
      </c>
      <c r="AP20" s="323" t="s">
        <v>
516</v>
      </c>
      <c r="AQ20" s="324" t="s">
        <v>
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
518</v>
      </c>
      <c r="AL21" s="1224"/>
      <c r="AM21" s="1224"/>
      <c r="AN21" s="1225"/>
      <c r="AO21" s="327">
        <v>
4.91</v>
      </c>
      <c r="AP21" s="328">
        <v>
6.03</v>
      </c>
      <c r="AQ21" s="329">
        <v>
-1.1200000000000001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
519</v>
      </c>
      <c r="AL22" s="1224"/>
      <c r="AM22" s="1224"/>
      <c r="AN22" s="1225"/>
      <c r="AO22" s="332">
        <v>
99.6</v>
      </c>
      <c r="AP22" s="333">
        <v>
98.7</v>
      </c>
      <c r="AQ22" s="334">
        <v>
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500</v>
      </c>
      <c r="AP30" s="303"/>
      <c r="AQ30" s="304" t="s">
        <v>
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502</v>
      </c>
      <c r="AQ31" s="310" t="s">
        <v>
503</v>
      </c>
      <c r="AR31" s="311" t="s">
        <v>
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
523</v>
      </c>
      <c r="AL32" s="1215"/>
      <c r="AM32" s="1215"/>
      <c r="AN32" s="1216"/>
      <c r="AO32" s="342">
        <v>
3927367</v>
      </c>
      <c r="AP32" s="342">
        <v>
20980</v>
      </c>
      <c r="AQ32" s="343">
        <v>
35265</v>
      </c>
      <c r="AR32" s="344">
        <v>
-40.5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
524</v>
      </c>
      <c r="AL33" s="1215"/>
      <c r="AM33" s="1215"/>
      <c r="AN33" s="1216"/>
      <c r="AO33" s="342" t="s">
        <v>
509</v>
      </c>
      <c r="AP33" s="342" t="s">
        <v>
509</v>
      </c>
      <c r="AQ33" s="343">
        <v>
28</v>
      </c>
      <c r="AR33" s="344" t="s">
        <v>
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
525</v>
      </c>
      <c r="AL34" s="1215"/>
      <c r="AM34" s="1215"/>
      <c r="AN34" s="1216"/>
      <c r="AO34" s="342" t="s">
        <v>
509</v>
      </c>
      <c r="AP34" s="342" t="s">
        <v>
509</v>
      </c>
      <c r="AQ34" s="343">
        <v>
7</v>
      </c>
      <c r="AR34" s="344" t="s">
        <v>
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
526</v>
      </c>
      <c r="AL35" s="1215"/>
      <c r="AM35" s="1215"/>
      <c r="AN35" s="1216"/>
      <c r="AO35" s="342">
        <v>
481471</v>
      </c>
      <c r="AP35" s="342">
        <v>
2572</v>
      </c>
      <c r="AQ35" s="343">
        <v>
5099</v>
      </c>
      <c r="AR35" s="344">
        <v>
-49.6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
527</v>
      </c>
      <c r="AL36" s="1215"/>
      <c r="AM36" s="1215"/>
      <c r="AN36" s="1216"/>
      <c r="AO36" s="342">
        <v>
189644</v>
      </c>
      <c r="AP36" s="342">
        <v>
1013</v>
      </c>
      <c r="AQ36" s="343">
        <v>
1035</v>
      </c>
      <c r="AR36" s="344">
        <v>
-2.1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
528</v>
      </c>
      <c r="AL37" s="1215"/>
      <c r="AM37" s="1215"/>
      <c r="AN37" s="1216"/>
      <c r="AO37" s="342">
        <v>
582300</v>
      </c>
      <c r="AP37" s="342">
        <v>
3111</v>
      </c>
      <c r="AQ37" s="343">
        <v>
1359</v>
      </c>
      <c r="AR37" s="344">
        <v>
128.9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
529</v>
      </c>
      <c r="AL38" s="1218"/>
      <c r="AM38" s="1218"/>
      <c r="AN38" s="1219"/>
      <c r="AO38" s="345" t="s">
        <v>
509</v>
      </c>
      <c r="AP38" s="345" t="s">
        <v>
509</v>
      </c>
      <c r="AQ38" s="346">
        <v>
0</v>
      </c>
      <c r="AR38" s="334" t="s">
        <v>
509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
530</v>
      </c>
      <c r="AL39" s="1218"/>
      <c r="AM39" s="1218"/>
      <c r="AN39" s="1219"/>
      <c r="AO39" s="342">
        <v>
-2414985</v>
      </c>
      <c r="AP39" s="342">
        <v>
-12901</v>
      </c>
      <c r="AQ39" s="343">
        <v>
-8703</v>
      </c>
      <c r="AR39" s="344">
        <v>
48.2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
531</v>
      </c>
      <c r="AL40" s="1215"/>
      <c r="AM40" s="1215"/>
      <c r="AN40" s="1216"/>
      <c r="AO40" s="342">
        <v>
-2373108</v>
      </c>
      <c r="AP40" s="342">
        <v>
-12677</v>
      </c>
      <c r="AQ40" s="343">
        <v>
-25597</v>
      </c>
      <c r="AR40" s="344">
        <v>
-50.5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
299</v>
      </c>
      <c r="AL41" s="1221"/>
      <c r="AM41" s="1221"/>
      <c r="AN41" s="1222"/>
      <c r="AO41" s="342">
        <v>
392689</v>
      </c>
      <c r="AP41" s="342">
        <v>
2098</v>
      </c>
      <c r="AQ41" s="343">
        <v>
8494</v>
      </c>
      <c r="AR41" s="344">
        <v>
-75.3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
500</v>
      </c>
      <c r="AN49" s="1209" t="s">
        <v>
535</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
536</v>
      </c>
      <c r="AO50" s="359" t="s">
        <v>
537</v>
      </c>
      <c r="AP50" s="360" t="s">
        <v>
538</v>
      </c>
      <c r="AQ50" s="361" t="s">
        <v>
539</v>
      </c>
      <c r="AR50" s="362" t="s">
        <v>
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541</v>
      </c>
      <c r="AL51" s="355"/>
      <c r="AM51" s="363">
        <v>
7920172</v>
      </c>
      <c r="AN51" s="364">
        <v>
43495</v>
      </c>
      <c r="AO51" s="365">
        <v>
9.3000000000000007</v>
      </c>
      <c r="AP51" s="366">
        <v>
45117</v>
      </c>
      <c r="AQ51" s="367">
        <v>
4.5999999999999996</v>
      </c>
      <c r="AR51" s="368">
        <v>
4.7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542</v>
      </c>
      <c r="AM52" s="371">
        <v>
6108689</v>
      </c>
      <c r="AN52" s="372">
        <v>
33547</v>
      </c>
      <c r="AO52" s="373">
        <v>
14.6</v>
      </c>
      <c r="AP52" s="374">
        <v>
25589</v>
      </c>
      <c r="AQ52" s="375">
        <v>
16.899999999999999</v>
      </c>
      <c r="AR52" s="376">
        <v>
-2.2999999999999998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543</v>
      </c>
      <c r="AL53" s="355"/>
      <c r="AM53" s="363">
        <v>
11323633</v>
      </c>
      <c r="AN53" s="364">
        <v>
61913</v>
      </c>
      <c r="AO53" s="365">
        <v>
42.3</v>
      </c>
      <c r="AP53" s="366">
        <v>
43532</v>
      </c>
      <c r="AQ53" s="367">
        <v>
-3.5</v>
      </c>
      <c r="AR53" s="368">
        <v>
45.8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542</v>
      </c>
      <c r="AM54" s="371">
        <v>
8151373</v>
      </c>
      <c r="AN54" s="372">
        <v>
44568</v>
      </c>
      <c r="AO54" s="373">
        <v>
32.9</v>
      </c>
      <c r="AP54" s="374">
        <v>
25435</v>
      </c>
      <c r="AQ54" s="375">
        <v>
-0.6</v>
      </c>
      <c r="AR54" s="376">
        <v>
33.5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544</v>
      </c>
      <c r="AL55" s="355"/>
      <c r="AM55" s="363">
        <v>
8337431</v>
      </c>
      <c r="AN55" s="364">
        <v>
45043</v>
      </c>
      <c r="AO55" s="365">
        <v>
-27.2</v>
      </c>
      <c r="AP55" s="366">
        <v>
47673</v>
      </c>
      <c r="AQ55" s="367">
        <v>
9.5</v>
      </c>
      <c r="AR55" s="368">
        <v>
-36.700000000000003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542</v>
      </c>
      <c r="AM56" s="371">
        <v>
7062596</v>
      </c>
      <c r="AN56" s="372">
        <v>
38155</v>
      </c>
      <c r="AO56" s="373">
        <v>
-14.4</v>
      </c>
      <c r="AP56" s="374">
        <v>
28383</v>
      </c>
      <c r="AQ56" s="375">
        <v>
11.6</v>
      </c>
      <c r="AR56" s="376">
        <v>
-26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545</v>
      </c>
      <c r="AL57" s="355"/>
      <c r="AM57" s="363">
        <v>
6134081</v>
      </c>
      <c r="AN57" s="364">
        <v>
32913</v>
      </c>
      <c r="AO57" s="365">
        <v>
-26.9</v>
      </c>
      <c r="AP57" s="366">
        <v>
54233</v>
      </c>
      <c r="AQ57" s="367">
        <v>
13.8</v>
      </c>
      <c r="AR57" s="368">
        <v>
-40.700000000000003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542</v>
      </c>
      <c r="AM58" s="371">
        <v>
5053191</v>
      </c>
      <c r="AN58" s="372">
        <v>
27113</v>
      </c>
      <c r="AO58" s="373">
        <v>
-28.9</v>
      </c>
      <c r="AP58" s="374">
        <v>
26058</v>
      </c>
      <c r="AQ58" s="375">
        <v>
-8.1999999999999993</v>
      </c>
      <c r="AR58" s="376">
        <v>
-20.7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546</v>
      </c>
      <c r="AL59" s="355"/>
      <c r="AM59" s="363">
        <v>
6407572</v>
      </c>
      <c r="AN59" s="364">
        <v>
34229</v>
      </c>
      <c r="AO59" s="365">
        <v>
4</v>
      </c>
      <c r="AP59" s="366">
        <v>
44366</v>
      </c>
      <c r="AQ59" s="367">
        <v>
-18.2</v>
      </c>
      <c r="AR59" s="368">
        <v>
22.2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542</v>
      </c>
      <c r="AM60" s="371">
        <v>
5148392</v>
      </c>
      <c r="AN60" s="372">
        <v>
27502</v>
      </c>
      <c r="AO60" s="373">
        <v>
1.4</v>
      </c>
      <c r="AP60" s="374">
        <v>
23234</v>
      </c>
      <c r="AQ60" s="375">
        <v>
-10.8</v>
      </c>
      <c r="AR60" s="376">
        <v>
12.2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547</v>
      </c>
      <c r="AL61" s="377"/>
      <c r="AM61" s="378">
        <v>
8024578</v>
      </c>
      <c r="AN61" s="379">
        <v>
43519</v>
      </c>
      <c r="AO61" s="380">
        <v>
0.3</v>
      </c>
      <c r="AP61" s="381">
        <v>
46984</v>
      </c>
      <c r="AQ61" s="382">
        <v>
1.2</v>
      </c>
      <c r="AR61" s="368">
        <v>
-0.9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542</v>
      </c>
      <c r="AM62" s="371">
        <v>
6304848</v>
      </c>
      <c r="AN62" s="372">
        <v>
34177</v>
      </c>
      <c r="AO62" s="373">
        <v>
1.1000000000000001</v>
      </c>
      <c r="AP62" s="374">
        <v>
25740</v>
      </c>
      <c r="AQ62" s="375">
        <v>
1.8</v>
      </c>
      <c r="AR62" s="376">
        <v>
-0.7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CcAJrUWYPOqFzLxrc72X3dgtL4njTnLqkbF5FkKsi+39UCzign4Tp6X4rjoqA96aKYi00tKvwZuBMugiqwoVag==" saltValue="2ZjPKTtLbMvE4wb182f8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UnY6PksYwf6Euw2n6n+fc7v8zKjG45RAuJtJyUGFeRNOy1RVm9q4SpORfCyuAL/pRz+xVW4JaNZr+S4+NZkaA==" saltValue="uiqt1FbnnrbOc624bJgSp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LmwXR3hFRphJNEIqQBNcW1AG4oHDNPsMx5lB6+GWuWl4IWZHimBbr98f46i+iyysfiD9T1IKsU84cNCaEKdpg==" saltValue="mGyp7rGJ4s8JwTAOjTw6Y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K45" sqref="K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2">
      <c r="B47" s="10"/>
      <c r="C47" s="1232" t="s">
        <v>
3</v>
      </c>
      <c r="D47" s="1232"/>
      <c r="E47" s="1233"/>
      <c r="F47" s="11">
        <v>
10.54</v>
      </c>
      <c r="G47" s="12">
        <v>
9.82</v>
      </c>
      <c r="H47" s="12">
        <v>
10.220000000000001</v>
      </c>
      <c r="I47" s="12">
        <v>
10.27</v>
      </c>
      <c r="J47" s="13">
        <v>
11.57</v>
      </c>
    </row>
    <row r="48" spans="2:10" ht="57.75" customHeight="1" x14ac:dyDescent="0.2">
      <c r="B48" s="14"/>
      <c r="C48" s="1234" t="s">
        <v>
4</v>
      </c>
      <c r="D48" s="1234"/>
      <c r="E48" s="1235"/>
      <c r="F48" s="15">
        <v>
3.83</v>
      </c>
      <c r="G48" s="16">
        <v>
3.63</v>
      </c>
      <c r="H48" s="16">
        <v>
2.81</v>
      </c>
      <c r="I48" s="16">
        <v>
4.21</v>
      </c>
      <c r="J48" s="17">
        <v>
4.7300000000000004</v>
      </c>
    </row>
    <row r="49" spans="2:10" ht="57.75" customHeight="1" thickBot="1" x14ac:dyDescent="0.25">
      <c r="B49" s="18"/>
      <c r="C49" s="1236" t="s">
        <v>
5</v>
      </c>
      <c r="D49" s="1236"/>
      <c r="E49" s="1237"/>
      <c r="F49" s="19">
        <v>
7.0000000000000007E-2</v>
      </c>
      <c r="G49" s="20">
        <v>
0.45</v>
      </c>
      <c r="H49" s="20" t="s">
        <v>
556</v>
      </c>
      <c r="I49" s="20">
        <v>
1.72</v>
      </c>
      <c r="J49" s="21">
        <v>
1.45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Ob9FLjzEer8RYjN2lPhcNZ7Uy5eHwU4Q8An1GuUv+EHGZ0qf96wJ7y06/AYgePrugMvBL9ztVUsVY6BJCxQkQ==" saltValue="O++Jlfem0mUWkH1HWOuR4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2020-03-06T01:34:27Z</cp:lastPrinted>
  <dcterms:created xsi:type="dcterms:W3CDTF">2020-02-10T03:22:28Z</dcterms:created>
  <dcterms:modified xsi:type="dcterms:W3CDTF">2020-09-29T00:14:05Z</dcterms:modified>
  <cp:category/>
</cp:coreProperties>
</file>